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chartsheets/sheet2.xml" ContentType="application/vnd.openxmlformats-officedocument.spreadsheetml.chartsheet+xml"/>
  <Override PartName="/xl/worksheets/sheet6.xml" ContentType="application/vnd.openxmlformats-officedocument.spreadsheetml.worksheet+xml"/>
  <Override PartName="/xl/chartsheets/sheet3.xml" ContentType="application/vnd.openxmlformats-officedocument.spreadsheetml.chartsheet+xml"/>
  <Override PartName="/xl/worksheets/sheet7.xml" ContentType="application/vnd.openxmlformats-officedocument.spreadsheetml.worksheet+xml"/>
  <Override PartName="/xl/chartsheets/sheet4.xml" ContentType="application/vnd.openxmlformats-officedocument.spreadsheetml.chartsheet+xml"/>
  <Override PartName="/xl/worksheets/sheet8.xml" ContentType="application/vnd.openxmlformats-officedocument.spreadsheetml.worksheet+xml"/>
  <Override PartName="/xl/chartsheets/sheet5.xml" ContentType="application/vnd.openxmlformats-officedocument.spreadsheetml.chartsheet+xml"/>
  <Override PartName="/xl/worksheets/sheet9.xml" ContentType="application/vnd.openxmlformats-officedocument.spreadsheetml.worksheet+xml"/>
  <Override PartName="/xl/chartsheets/sheet6.xml" ContentType="application/vnd.openxmlformats-officedocument.spreadsheetml.chart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Override PartName="/xl/drawings/drawing4.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drawings/drawing5.xml" ContentType="application/vnd.openxmlformats-officedocument.drawing+xml"/>
  <Override PartName="/xl/charts/chart4.xml" ContentType="application/vnd.openxmlformats-officedocument.drawingml.chart+xml"/>
  <Override PartName="/xl/comments8.xml" ContentType="application/vnd.openxmlformats-officedocument.spreadsheetml.comments+xml"/>
  <Override PartName="/xl/drawings/drawing6.xml" ContentType="application/vnd.openxmlformats-officedocument.drawing+xml"/>
  <Override PartName="/xl/charts/chart5.xml" ContentType="application/vnd.openxmlformats-officedocument.drawingml.chart+xml"/>
  <Override PartName="/xl/comments9.xml" ContentType="application/vnd.openxmlformats-officedocument.spreadsheetml.comments+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285" windowWidth="9390" windowHeight="5445"/>
  </bookViews>
  <sheets>
    <sheet name="Table 1ES" sheetId="1" r:id="rId1"/>
    <sheet name="PS vs PL" sheetId="4" r:id="rId2"/>
    <sheet name="SA vs PL" sheetId="2" r:id="rId3"/>
    <sheet name="PV vs PL" sheetId="3" r:id="rId4"/>
    <sheet name="PS vs RA chart" sheetId="11" r:id="rId5"/>
    <sheet name="PS vs RA" sheetId="5" r:id="rId6"/>
    <sheet name="SA vs RA chart" sheetId="12" r:id="rId7"/>
    <sheet name="SA vs RA" sheetId="6" r:id="rId8"/>
    <sheet name="PV vs RA chart" sheetId="13" r:id="rId9"/>
    <sheet name="PV vs RA" sheetId="7" r:id="rId10"/>
    <sheet name="PS.PL Specific Chart" sheetId="15" r:id="rId11"/>
    <sheet name="PS.PL Specifically studied" sheetId="14" r:id="rId12"/>
    <sheet name="SA.PL specifically studied" sheetId="17" r:id="rId13"/>
    <sheet name="SA vs PL specifically studied" sheetId="16" r:id="rId14"/>
    <sheet name="PV.PL specifically studied cha" sheetId="19" r:id="rId15"/>
    <sheet name="PV.PL specifically studied" sheetId="18" r:id="rId16"/>
    <sheet name="Sheet2" sheetId="20" r:id="rId17"/>
    <sheet name="Sheet3" sheetId="21" r:id="rId18"/>
  </sheets>
  <definedNames>
    <definedName name="solver_adj" localSheetId="17" hidden="1">Sheet3!$C$1:$C$2</definedName>
    <definedName name="solver_cvg" localSheetId="17" hidden="1">0.0001</definedName>
    <definedName name="solver_drv" localSheetId="17" hidden="1">1</definedName>
    <definedName name="solver_eng" localSheetId="17" hidden="1">1</definedName>
    <definedName name="solver_est" localSheetId="17" hidden="1">1</definedName>
    <definedName name="solver_itr" localSheetId="17" hidden="1">2147483647</definedName>
    <definedName name="solver_mip" localSheetId="17" hidden="1">2147483647</definedName>
    <definedName name="solver_mni" localSheetId="17" hidden="1">30</definedName>
    <definedName name="solver_mrt" localSheetId="17" hidden="1">0.075</definedName>
    <definedName name="solver_msl" localSheetId="17" hidden="1">2</definedName>
    <definedName name="solver_neg" localSheetId="17" hidden="1">1</definedName>
    <definedName name="solver_nod" localSheetId="17" hidden="1">2147483647</definedName>
    <definedName name="solver_num" localSheetId="17" hidden="1">0</definedName>
    <definedName name="solver_nwt" localSheetId="17" hidden="1">1</definedName>
    <definedName name="solver_opt" localSheetId="17" hidden="1">Sheet3!$E$2</definedName>
    <definedName name="solver_pre" localSheetId="17" hidden="1">0.000001</definedName>
    <definedName name="solver_rbv" localSheetId="17" hidden="1">1</definedName>
    <definedName name="solver_rlx" localSheetId="17" hidden="1">2</definedName>
    <definedName name="solver_rsd" localSheetId="17" hidden="1">0</definedName>
    <definedName name="solver_scl" localSheetId="17" hidden="1">1</definedName>
    <definedName name="solver_sho" localSheetId="17" hidden="1">2</definedName>
    <definedName name="solver_ssz" localSheetId="17" hidden="1">100</definedName>
    <definedName name="solver_tim" localSheetId="17" hidden="1">2147483647</definedName>
    <definedName name="solver_tol" localSheetId="17" hidden="1">0.01</definedName>
    <definedName name="solver_typ" localSheetId="17" hidden="1">2</definedName>
    <definedName name="solver_val" localSheetId="17" hidden="1">0</definedName>
    <definedName name="solver_ver" localSheetId="17" hidden="1">3</definedName>
  </definedNames>
  <calcPr calcId="145621"/>
</workbook>
</file>

<file path=xl/calcChain.xml><?xml version="1.0" encoding="utf-8"?>
<calcChain xmlns="http://schemas.openxmlformats.org/spreadsheetml/2006/main">
  <c r="F159" i="1" l="1"/>
  <c r="C28" i="21" l="1"/>
  <c r="D28" i="21" s="1"/>
  <c r="E28" i="21" s="1"/>
  <c r="C27" i="21"/>
  <c r="D27" i="21" s="1"/>
  <c r="E27" i="21" s="1"/>
  <c r="C26" i="21"/>
  <c r="D26" i="21" s="1"/>
  <c r="E26" i="21" s="1"/>
  <c r="C25" i="21"/>
  <c r="D25" i="21" s="1"/>
  <c r="E25" i="21" s="1"/>
  <c r="C24" i="21"/>
  <c r="D24" i="21" s="1"/>
  <c r="E24" i="21" s="1"/>
  <c r="C23" i="21"/>
  <c r="D23" i="21" s="1"/>
  <c r="E23" i="21" s="1"/>
  <c r="C22" i="21"/>
  <c r="D22" i="21" s="1"/>
  <c r="E22" i="21" s="1"/>
  <c r="C21" i="21"/>
  <c r="D21" i="21" s="1"/>
  <c r="E21" i="21" s="1"/>
  <c r="C20" i="21"/>
  <c r="D20" i="21" s="1"/>
  <c r="E20" i="21" s="1"/>
  <c r="C19" i="21"/>
  <c r="D19" i="21" s="1"/>
  <c r="E19" i="21" s="1"/>
  <c r="C18" i="21"/>
  <c r="D18" i="21" s="1"/>
  <c r="E18" i="21" s="1"/>
  <c r="C17" i="21"/>
  <c r="D17" i="21" s="1"/>
  <c r="E17" i="21" s="1"/>
  <c r="C16" i="21"/>
  <c r="D16" i="21" s="1"/>
  <c r="E16" i="21" s="1"/>
  <c r="C15" i="21"/>
  <c r="D15" i="21" s="1"/>
  <c r="E15" i="21" s="1"/>
  <c r="C14" i="21"/>
  <c r="D14" i="21" s="1"/>
  <c r="E14" i="21" s="1"/>
  <c r="C13" i="21"/>
  <c r="D13" i="21" s="1"/>
  <c r="E13" i="21" s="1"/>
  <c r="C12" i="21"/>
  <c r="D12" i="21" s="1"/>
  <c r="E12" i="21" s="1"/>
  <c r="C11" i="21"/>
  <c r="D11" i="21" s="1"/>
  <c r="E11" i="21" s="1"/>
  <c r="C10" i="21"/>
  <c r="D10" i="21" s="1"/>
  <c r="E10" i="21" s="1"/>
  <c r="C9" i="21"/>
  <c r="D9" i="21" s="1"/>
  <c r="E9" i="21" s="1"/>
  <c r="C8" i="21"/>
  <c r="D8" i="21" s="1"/>
  <c r="E8" i="21" s="1"/>
  <c r="C7" i="21"/>
  <c r="D7" i="21" s="1"/>
  <c r="E7" i="21" s="1"/>
  <c r="C6" i="21"/>
  <c r="D6" i="21" s="1"/>
  <c r="E6" i="21" s="1"/>
  <c r="C5" i="21"/>
  <c r="D5" i="21" s="1"/>
  <c r="E5" i="21" s="1"/>
  <c r="E2" i="21" l="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60" i="1"/>
  <c r="F161" i="1"/>
  <c r="F162" i="1"/>
  <c r="F163" i="1"/>
  <c r="F164" i="1"/>
  <c r="F165" i="1"/>
  <c r="F166" i="1"/>
  <c r="F167" i="1"/>
  <c r="F168" i="1"/>
  <c r="F169" i="1"/>
  <c r="F170" i="1"/>
  <c r="F177" i="1"/>
  <c r="F180" i="1"/>
  <c r="F181" i="1"/>
  <c r="F182" i="1"/>
  <c r="F16" i="1"/>
  <c r="F17" i="1"/>
  <c r="F18" i="1"/>
  <c r="F19" i="1"/>
  <c r="F20" i="1"/>
  <c r="F21" i="1"/>
  <c r="F22" i="1"/>
  <c r="F23" i="1"/>
  <c r="F24" i="1"/>
  <c r="F25" i="1"/>
  <c r="F26" i="1"/>
  <c r="F27" i="1"/>
  <c r="F28" i="1"/>
  <c r="F29" i="1"/>
  <c r="F30" i="1"/>
  <c r="F31" i="1"/>
  <c r="F32" i="1"/>
  <c r="F15" i="1"/>
</calcChain>
</file>

<file path=xl/comments1.xml><?xml version="1.0" encoding="utf-8"?>
<comments xmlns="http://schemas.openxmlformats.org/spreadsheetml/2006/main">
  <authors>
    <author>Lauren</author>
  </authors>
  <commentList>
    <comment ref="B4" authorId="0">
      <text>
        <r>
          <rPr>
            <b/>
            <sz val="9"/>
            <color indexed="81"/>
            <rFont val="Tahoma"/>
            <family val="2"/>
          </rPr>
          <t>Lauren:</t>
        </r>
        <r>
          <rPr>
            <sz val="9"/>
            <color indexed="81"/>
            <rFont val="Tahoma"/>
            <family val="2"/>
          </rPr>
          <t xml:space="preserve">
The numbers 50, 25 and 15 represent the ration of Si/Al studied</t>
        </r>
      </text>
    </comment>
    <comment ref="K4" authorId="0">
      <text>
        <r>
          <rPr>
            <b/>
            <sz val="9"/>
            <color indexed="81"/>
            <rFont val="Tahoma"/>
            <family val="2"/>
          </rPr>
          <t>Lauren:</t>
        </r>
        <r>
          <rPr>
            <sz val="9"/>
            <color indexed="81"/>
            <rFont val="Tahoma"/>
            <family val="2"/>
          </rPr>
          <t xml:space="preserve">
calculated from IY and results reported in mg/mL</t>
        </r>
      </text>
    </comment>
    <comment ref="B7" authorId="0">
      <text>
        <r>
          <rPr>
            <b/>
            <sz val="9"/>
            <color indexed="81"/>
            <rFont val="Tahoma"/>
            <family val="2"/>
          </rPr>
          <t>Lauren:</t>
        </r>
        <r>
          <rPr>
            <sz val="9"/>
            <color indexed="81"/>
            <rFont val="Tahoma"/>
            <family val="2"/>
          </rPr>
          <t xml:space="preserve">
pH 7.4</t>
        </r>
      </text>
    </comment>
    <comment ref="C14" authorId="0">
      <text>
        <r>
          <rPr>
            <b/>
            <sz val="9"/>
            <color indexed="81"/>
            <rFont val="Tahoma"/>
            <family val="2"/>
          </rPr>
          <t>Lauren:</t>
        </r>
        <r>
          <rPr>
            <sz val="9"/>
            <color indexed="81"/>
            <rFont val="Tahoma"/>
            <family val="2"/>
          </rPr>
          <t xml:space="preserve">
supplier value</t>
        </r>
      </text>
    </comment>
    <comment ref="C15" authorId="0">
      <text>
        <r>
          <rPr>
            <b/>
            <sz val="9"/>
            <color indexed="81"/>
            <rFont val="Tahoma"/>
            <family val="2"/>
          </rPr>
          <t>Lauren:</t>
        </r>
        <r>
          <rPr>
            <sz val="9"/>
            <color indexed="81"/>
            <rFont val="Tahoma"/>
            <family val="2"/>
          </rPr>
          <t xml:space="preserve">
Eupergit C is smallest pore size (10 nm by general consensus)
Eupergit CL is largest pore size (200 nm by general consensus)
Eupergit CM is of medium pore size. However there are not enough reports of pore size characterisation to establish a general consensus of high confidence.  Pore size ranges are reported between 10-100 nm, therefore 50 nm has been taken as an 'average' pore size but with only medium confidence.</t>
        </r>
      </text>
    </comment>
    <comment ref="G16" authorId="0">
      <text>
        <r>
          <rPr>
            <b/>
            <sz val="9"/>
            <color indexed="81"/>
            <rFont val="Tahoma"/>
            <family val="2"/>
          </rPr>
          <t>Lauren:</t>
        </r>
        <r>
          <rPr>
            <sz val="9"/>
            <color indexed="81"/>
            <rFont val="Tahoma"/>
            <family val="2"/>
          </rPr>
          <t xml:space="preserve">
EGNHS = ethylene glycol bis(succinimidyl succinate)</t>
        </r>
      </text>
    </comment>
    <comment ref="B22" authorId="0">
      <text>
        <r>
          <rPr>
            <b/>
            <sz val="9"/>
            <color indexed="81"/>
            <rFont val="Tahoma"/>
            <family val="2"/>
          </rPr>
          <t>Lauren:</t>
        </r>
        <r>
          <rPr>
            <sz val="9"/>
            <color indexed="81"/>
            <rFont val="Tahoma"/>
            <family val="2"/>
          </rPr>
          <t xml:space="preserve">
values in brackets represent Si:Al ratio</t>
        </r>
      </text>
    </comment>
    <comment ref="B25" authorId="0">
      <text>
        <r>
          <rPr>
            <b/>
            <sz val="9"/>
            <color indexed="81"/>
            <rFont val="Tahoma"/>
            <family val="2"/>
          </rPr>
          <t>Lauren:</t>
        </r>
        <r>
          <rPr>
            <sz val="9"/>
            <color indexed="81"/>
            <rFont val="Tahoma"/>
            <family val="2"/>
          </rPr>
          <t xml:space="preserve">
values in brackets represent Si:Al ratio</t>
        </r>
      </text>
    </comment>
    <comment ref="I27" authorId="0">
      <text>
        <r>
          <rPr>
            <b/>
            <sz val="9"/>
            <color indexed="81"/>
            <rFont val="Tahoma"/>
            <family val="2"/>
          </rPr>
          <t>Lauren:</t>
        </r>
        <r>
          <rPr>
            <sz val="9"/>
            <color indexed="81"/>
            <rFont val="Tahoma"/>
            <family val="2"/>
          </rPr>
          <t xml:space="preserve">
information supplied by BRENDA</t>
        </r>
      </text>
    </comment>
    <comment ref="B48" authorId="0">
      <text>
        <r>
          <rPr>
            <b/>
            <sz val="9"/>
            <color indexed="81"/>
            <rFont val="Tahoma"/>
            <family val="2"/>
          </rPr>
          <t>Lauren:</t>
        </r>
        <r>
          <rPr>
            <sz val="9"/>
            <color indexed="81"/>
            <rFont val="Tahoma"/>
            <family val="2"/>
          </rPr>
          <t xml:space="preserve">
Silica was first made by acid or base catalysed condensation of metasilicate. Subsequently hydrothermal treatment at 70C was used to establish xerogels.  Different ageing times were used to establish different pore sizes</t>
        </r>
      </text>
    </comment>
    <comment ref="C48" authorId="0">
      <text>
        <r>
          <rPr>
            <b/>
            <sz val="9"/>
            <color indexed="81"/>
            <rFont val="Tahoma"/>
            <family val="2"/>
          </rPr>
          <t>Lauren:</t>
        </r>
        <r>
          <rPr>
            <sz val="9"/>
            <color indexed="81"/>
            <rFont val="Tahoma"/>
            <family val="2"/>
          </rPr>
          <t xml:space="preserve">
base catalysed. 0 hrs hydrothermal treatment</t>
        </r>
      </text>
    </comment>
    <comment ref="C49" authorId="0">
      <text>
        <r>
          <rPr>
            <b/>
            <sz val="9"/>
            <color indexed="81"/>
            <rFont val="Tahoma"/>
            <family val="2"/>
          </rPr>
          <t>Lauren:</t>
        </r>
        <r>
          <rPr>
            <sz val="9"/>
            <color indexed="81"/>
            <rFont val="Tahoma"/>
            <family val="2"/>
          </rPr>
          <t xml:space="preserve">
acid catalysed - hydrothermal treatment for 16 hrs</t>
        </r>
      </text>
    </comment>
    <comment ref="C50" authorId="0">
      <text>
        <r>
          <rPr>
            <b/>
            <sz val="9"/>
            <color indexed="81"/>
            <rFont val="Tahoma"/>
            <family val="2"/>
          </rPr>
          <t>Lauren:</t>
        </r>
        <r>
          <rPr>
            <sz val="9"/>
            <color indexed="81"/>
            <rFont val="Tahoma"/>
            <family val="2"/>
          </rPr>
          <t xml:space="preserve">
acid catalysed - hydrothermal treatment for 16 hrs</t>
        </r>
      </text>
    </comment>
    <comment ref="C51" authorId="0">
      <text>
        <r>
          <rPr>
            <b/>
            <sz val="9"/>
            <color indexed="81"/>
            <rFont val="Tahoma"/>
            <family val="2"/>
          </rPr>
          <t>Lauren:</t>
        </r>
        <r>
          <rPr>
            <sz val="9"/>
            <color indexed="81"/>
            <rFont val="Tahoma"/>
            <family val="2"/>
          </rPr>
          <t xml:space="preserve">
acid catalysed - hydrothermal treatment for 17 hrs</t>
        </r>
      </text>
    </comment>
    <comment ref="C52" authorId="0">
      <text>
        <r>
          <rPr>
            <b/>
            <sz val="9"/>
            <color indexed="81"/>
            <rFont val="Tahoma"/>
            <family val="2"/>
          </rPr>
          <t xml:space="preserve">Lauren:
</t>
        </r>
        <r>
          <rPr>
            <sz val="9"/>
            <color indexed="81"/>
            <rFont val="Tahoma"/>
            <family val="2"/>
          </rPr>
          <t>acid catalysed - hydrothermal treatment for 18 hrs</t>
        </r>
      </text>
    </comment>
    <comment ref="C53" authorId="0">
      <text>
        <r>
          <rPr>
            <b/>
            <sz val="9"/>
            <color indexed="81"/>
            <rFont val="Tahoma"/>
            <family val="2"/>
          </rPr>
          <t>Lauren:</t>
        </r>
        <r>
          <rPr>
            <sz val="9"/>
            <color indexed="81"/>
            <rFont val="Tahoma"/>
            <family val="2"/>
          </rPr>
          <t xml:space="preserve">
base catalysed - 0 hrs hydrothermal treatment</t>
        </r>
      </text>
    </comment>
    <comment ref="C54" authorId="0">
      <text>
        <r>
          <rPr>
            <b/>
            <sz val="9"/>
            <color indexed="81"/>
            <rFont val="Tahoma"/>
            <family val="2"/>
          </rPr>
          <t>Lauren:</t>
        </r>
        <r>
          <rPr>
            <sz val="9"/>
            <color indexed="81"/>
            <rFont val="Tahoma"/>
            <family val="2"/>
          </rPr>
          <t xml:space="preserve">
base catalysed - 3 hrs hydrothermal treatment</t>
        </r>
      </text>
    </comment>
    <comment ref="C55" authorId="0">
      <text>
        <r>
          <rPr>
            <b/>
            <sz val="9"/>
            <color indexed="81"/>
            <rFont val="Tahoma"/>
            <family val="2"/>
          </rPr>
          <t>Lauren:</t>
        </r>
        <r>
          <rPr>
            <sz val="9"/>
            <color indexed="81"/>
            <rFont val="Tahoma"/>
            <family val="2"/>
          </rPr>
          <t xml:space="preserve">
base catalysed - 6 hrs hydrothermal treatment</t>
        </r>
      </text>
    </comment>
    <comment ref="C56" authorId="0">
      <text>
        <r>
          <rPr>
            <b/>
            <sz val="9"/>
            <color indexed="81"/>
            <rFont val="Tahoma"/>
            <family val="2"/>
          </rPr>
          <t>Lauren:</t>
        </r>
        <r>
          <rPr>
            <sz val="9"/>
            <color indexed="81"/>
            <rFont val="Tahoma"/>
            <family val="2"/>
          </rPr>
          <t xml:space="preserve">
base catalysed - 9 hrs hydrothermal treatment</t>
        </r>
      </text>
    </comment>
    <comment ref="C57" authorId="0">
      <text>
        <r>
          <rPr>
            <b/>
            <sz val="9"/>
            <color indexed="81"/>
            <rFont val="Tahoma"/>
            <family val="2"/>
          </rPr>
          <t>Lauren:</t>
        </r>
        <r>
          <rPr>
            <sz val="9"/>
            <color indexed="81"/>
            <rFont val="Tahoma"/>
            <family val="2"/>
          </rPr>
          <t xml:space="preserve">
base catalysed - 12 hrs hydrothermal treatment</t>
        </r>
      </text>
    </comment>
    <comment ref="C58" authorId="0">
      <text>
        <r>
          <rPr>
            <b/>
            <sz val="9"/>
            <color indexed="81"/>
            <rFont val="Tahoma"/>
            <family val="2"/>
          </rPr>
          <t>Lauren:</t>
        </r>
        <r>
          <rPr>
            <sz val="9"/>
            <color indexed="81"/>
            <rFont val="Tahoma"/>
            <family val="2"/>
          </rPr>
          <t xml:space="preserve">
base catalysed - 15 hrs hydrothermal treatment</t>
        </r>
      </text>
    </comment>
    <comment ref="C59" authorId="0">
      <text>
        <r>
          <rPr>
            <b/>
            <sz val="9"/>
            <color indexed="81"/>
            <rFont val="Tahoma"/>
            <family val="2"/>
          </rPr>
          <t>Lauren:</t>
        </r>
        <r>
          <rPr>
            <sz val="9"/>
            <color indexed="81"/>
            <rFont val="Tahoma"/>
            <family val="2"/>
          </rPr>
          <t xml:space="preserve">
base catalysed - 16 hrs hydrothermal treatment</t>
        </r>
      </text>
    </comment>
    <comment ref="C60" authorId="0">
      <text>
        <r>
          <rPr>
            <b/>
            <sz val="9"/>
            <color indexed="81"/>
            <rFont val="Tahoma"/>
            <family val="2"/>
          </rPr>
          <t>Lauren:</t>
        </r>
        <r>
          <rPr>
            <sz val="9"/>
            <color indexed="81"/>
            <rFont val="Tahoma"/>
            <family val="2"/>
          </rPr>
          <t xml:space="preserve">
base catalysed - 17 hrs hydrothermal treatment</t>
        </r>
      </text>
    </comment>
    <comment ref="C61" authorId="0">
      <text>
        <r>
          <rPr>
            <b/>
            <sz val="9"/>
            <color indexed="81"/>
            <rFont val="Tahoma"/>
            <family val="2"/>
          </rPr>
          <t>Lauren:</t>
        </r>
        <r>
          <rPr>
            <sz val="9"/>
            <color indexed="81"/>
            <rFont val="Tahoma"/>
            <family val="2"/>
          </rPr>
          <t xml:space="preserve">
base catalysed - 18 hrs hydrothermal treatment</t>
        </r>
      </text>
    </comment>
    <comment ref="B75" authorId="0">
      <text>
        <r>
          <rPr>
            <b/>
            <sz val="9"/>
            <color indexed="81"/>
            <rFont val="Tahoma"/>
            <family val="2"/>
          </rPr>
          <t>Lauren:</t>
        </r>
        <r>
          <rPr>
            <sz val="9"/>
            <color indexed="81"/>
            <rFont val="Tahoma"/>
            <family val="2"/>
          </rPr>
          <t xml:space="preserve">
all values of support are after treatment with Fe3O4 nanoparticles</t>
        </r>
      </text>
    </comment>
    <comment ref="J75" authorId="0">
      <text>
        <r>
          <rPr>
            <b/>
            <sz val="9"/>
            <color indexed="81"/>
            <rFont val="Tahoma"/>
            <family val="2"/>
          </rPr>
          <t>Lauren:</t>
        </r>
        <r>
          <rPr>
            <sz val="9"/>
            <color indexed="81"/>
            <rFont val="Tahoma"/>
            <family val="2"/>
          </rPr>
          <t xml:space="preserve">
glutaraldehyde additionally employed in the immobilisation procedure</t>
        </r>
      </text>
    </comment>
    <comment ref="J77" authorId="0">
      <text>
        <r>
          <rPr>
            <b/>
            <sz val="9"/>
            <color indexed="81"/>
            <rFont val="Tahoma"/>
            <family val="2"/>
          </rPr>
          <t>Lauren:</t>
        </r>
        <r>
          <rPr>
            <sz val="9"/>
            <color indexed="81"/>
            <rFont val="Tahoma"/>
            <family val="2"/>
          </rPr>
          <t xml:space="preserve">
glutaraldehyde additionally employed in the immobilisation procedure</t>
        </r>
      </text>
    </comment>
    <comment ref="J79" authorId="0">
      <text>
        <r>
          <rPr>
            <b/>
            <sz val="9"/>
            <color indexed="81"/>
            <rFont val="Tahoma"/>
            <family val="2"/>
          </rPr>
          <t>Lauren:</t>
        </r>
        <r>
          <rPr>
            <sz val="9"/>
            <color indexed="81"/>
            <rFont val="Tahoma"/>
            <family val="2"/>
          </rPr>
          <t xml:space="preserve">
immobilisation optimised - immobilisation carried out for 120 hours</t>
        </r>
      </text>
    </comment>
    <comment ref="B85" authorId="0">
      <text>
        <r>
          <rPr>
            <b/>
            <sz val="9"/>
            <color indexed="81"/>
            <rFont val="Tahoma"/>
            <family val="2"/>
          </rPr>
          <t xml:space="preserve">Lauren:
</t>
        </r>
        <r>
          <rPr>
            <sz val="9"/>
            <color indexed="81"/>
            <rFont val="Tahoma"/>
            <family val="2"/>
          </rPr>
          <t>'2D' dictates 2 day at which the hydrothermal treatment takes place.  Sample calcined at 550C for 1 day</t>
        </r>
      </text>
    </comment>
    <comment ref="B86" authorId="0">
      <text>
        <r>
          <rPr>
            <b/>
            <sz val="9"/>
            <color indexed="81"/>
            <rFont val="Tahoma"/>
            <family val="2"/>
          </rPr>
          <t>Lauren:</t>
        </r>
        <r>
          <rPr>
            <sz val="9"/>
            <color indexed="81"/>
            <rFont val="Tahoma"/>
            <family val="2"/>
          </rPr>
          <t xml:space="preserve">
silica template extracted with ethanol for 96 hours</t>
        </r>
      </text>
    </comment>
    <comment ref="B87" authorId="0">
      <text>
        <r>
          <rPr>
            <b/>
            <sz val="9"/>
            <color indexed="81"/>
            <rFont val="Tahoma"/>
            <family val="2"/>
          </rPr>
          <t>Lauren:</t>
        </r>
        <r>
          <rPr>
            <sz val="9"/>
            <color indexed="81"/>
            <rFont val="Tahoma"/>
            <family val="2"/>
          </rPr>
          <t xml:space="preserve">
silica template extracted with ethanol for 48 hours</t>
        </r>
      </text>
    </comment>
    <comment ref="B88" authorId="0">
      <text>
        <r>
          <rPr>
            <b/>
            <sz val="9"/>
            <color indexed="81"/>
            <rFont val="Tahoma"/>
            <family val="2"/>
          </rPr>
          <t>Lauren:</t>
        </r>
        <r>
          <rPr>
            <sz val="9"/>
            <color indexed="81"/>
            <rFont val="Tahoma"/>
            <family val="2"/>
          </rPr>
          <t xml:space="preserve">
silica template extracted with ethanol for 96 hours</t>
        </r>
      </text>
    </comment>
    <comment ref="B89" authorId="0">
      <text>
        <r>
          <rPr>
            <b/>
            <sz val="9"/>
            <color indexed="81"/>
            <rFont val="Tahoma"/>
            <family val="2"/>
          </rPr>
          <t>Lauren:</t>
        </r>
        <r>
          <rPr>
            <sz val="9"/>
            <color indexed="81"/>
            <rFont val="Tahoma"/>
            <family val="2"/>
          </rPr>
          <t xml:space="preserve">
silica template extracted with ethanol for 48 hours</t>
        </r>
      </text>
    </comment>
    <comment ref="B90" authorId="0">
      <text>
        <r>
          <rPr>
            <b/>
            <sz val="9"/>
            <color indexed="81"/>
            <rFont val="Tahoma"/>
            <family val="2"/>
          </rPr>
          <t>Lauren:</t>
        </r>
        <r>
          <rPr>
            <sz val="9"/>
            <color indexed="81"/>
            <rFont val="Tahoma"/>
            <family val="2"/>
          </rPr>
          <t xml:space="preserve">
silica template extracted with ethanol for 48 hours</t>
        </r>
      </text>
    </comment>
    <comment ref="B91" authorId="0">
      <text>
        <r>
          <rPr>
            <b/>
            <sz val="9"/>
            <color indexed="81"/>
            <rFont val="Tahoma"/>
            <family val="2"/>
          </rPr>
          <t>Lauren:</t>
        </r>
        <r>
          <rPr>
            <sz val="9"/>
            <color indexed="81"/>
            <rFont val="Tahoma"/>
            <family val="2"/>
          </rPr>
          <t xml:space="preserve">
silica template extracted with ethanol for 48 hours</t>
        </r>
      </text>
    </comment>
    <comment ref="B92" authorId="0">
      <text>
        <r>
          <rPr>
            <b/>
            <sz val="9"/>
            <color indexed="81"/>
            <rFont val="Tahoma"/>
            <family val="2"/>
          </rPr>
          <t>Lauren:</t>
        </r>
        <r>
          <rPr>
            <sz val="9"/>
            <color indexed="81"/>
            <rFont val="Tahoma"/>
            <family val="2"/>
          </rPr>
          <t xml:space="preserve">
silica template extracted with ethanol for 96 hours</t>
        </r>
      </text>
    </comment>
    <comment ref="B93" authorId="0">
      <text>
        <r>
          <rPr>
            <b/>
            <sz val="9"/>
            <color indexed="81"/>
            <rFont val="Tahoma"/>
            <family val="2"/>
          </rPr>
          <t>Lauren:</t>
        </r>
        <r>
          <rPr>
            <sz val="9"/>
            <color indexed="81"/>
            <rFont val="Tahoma"/>
            <family val="2"/>
          </rPr>
          <t xml:space="preserve">
silica template extracted with ethanol for 48 hours</t>
        </r>
      </text>
    </comment>
    <comment ref="B94" authorId="0">
      <text>
        <r>
          <rPr>
            <b/>
            <sz val="9"/>
            <color indexed="81"/>
            <rFont val="Tahoma"/>
            <family val="2"/>
          </rPr>
          <t>Lauren:</t>
        </r>
        <r>
          <rPr>
            <sz val="9"/>
            <color indexed="81"/>
            <rFont val="Tahoma"/>
            <family val="2"/>
          </rPr>
          <t xml:space="preserve">
'100' dictates the temperature (C) of the hydrothermal treatment.  '1D' dictates 1 day at which the hydrothermal treatment takes place.  Sample calcined at 550C for 1 day</t>
        </r>
      </text>
    </comment>
    <comment ref="B95" authorId="0">
      <text>
        <r>
          <rPr>
            <b/>
            <sz val="9"/>
            <color indexed="81"/>
            <rFont val="Tahoma"/>
            <family val="2"/>
          </rPr>
          <t xml:space="preserve">Lauren:
</t>
        </r>
        <r>
          <rPr>
            <sz val="9"/>
            <color indexed="81"/>
            <rFont val="Tahoma"/>
            <family val="2"/>
          </rPr>
          <t>'2D' dictates 2 day at which the hydrothermal treatment takes place.  Sample calcined at 550C for 1 day</t>
        </r>
      </text>
    </comment>
    <comment ref="B96" authorId="0">
      <text>
        <r>
          <rPr>
            <b/>
            <sz val="9"/>
            <color indexed="81"/>
            <rFont val="Tahoma"/>
            <family val="2"/>
          </rPr>
          <t>Lauren:</t>
        </r>
        <r>
          <rPr>
            <sz val="9"/>
            <color indexed="81"/>
            <rFont val="Tahoma"/>
            <family val="2"/>
          </rPr>
          <t xml:space="preserve">
silica template extracted with ethanol for 96 hours</t>
        </r>
      </text>
    </comment>
    <comment ref="B97" authorId="0">
      <text>
        <r>
          <rPr>
            <b/>
            <sz val="9"/>
            <color indexed="81"/>
            <rFont val="Tahoma"/>
            <family val="2"/>
          </rPr>
          <t>Lauren:</t>
        </r>
        <r>
          <rPr>
            <sz val="9"/>
            <color indexed="81"/>
            <rFont val="Tahoma"/>
            <family val="2"/>
          </rPr>
          <t xml:space="preserve">
silica template extracted with ethanol for 96 hours</t>
        </r>
      </text>
    </comment>
    <comment ref="B98" authorId="0">
      <text>
        <r>
          <rPr>
            <b/>
            <sz val="9"/>
            <color indexed="81"/>
            <rFont val="Tahoma"/>
            <family val="2"/>
          </rPr>
          <t>Lauren:</t>
        </r>
        <r>
          <rPr>
            <sz val="9"/>
            <color indexed="81"/>
            <rFont val="Tahoma"/>
            <family val="2"/>
          </rPr>
          <t xml:space="preserve">
silica template extracted with ethanol for 48 hours</t>
        </r>
      </text>
    </comment>
    <comment ref="B99" authorId="0">
      <text>
        <r>
          <rPr>
            <b/>
            <sz val="9"/>
            <color indexed="81"/>
            <rFont val="Tahoma"/>
            <family val="2"/>
          </rPr>
          <t>Lauren:</t>
        </r>
        <r>
          <rPr>
            <sz val="9"/>
            <color indexed="81"/>
            <rFont val="Tahoma"/>
            <family val="2"/>
          </rPr>
          <t xml:space="preserve">
silica template extracted with ethanol for 96 hours</t>
        </r>
      </text>
    </comment>
    <comment ref="B100" authorId="0">
      <text>
        <r>
          <rPr>
            <b/>
            <sz val="9"/>
            <color indexed="81"/>
            <rFont val="Tahoma"/>
            <family val="2"/>
          </rPr>
          <t>Lauren:</t>
        </r>
        <r>
          <rPr>
            <sz val="9"/>
            <color indexed="81"/>
            <rFont val="Tahoma"/>
            <family val="2"/>
          </rPr>
          <t xml:space="preserve">
all values reported are after supports were functionalised</t>
        </r>
      </text>
    </comment>
    <comment ref="L177" authorId="0">
      <text>
        <r>
          <rPr>
            <b/>
            <sz val="9"/>
            <color indexed="81"/>
            <rFont val="Tahoma"/>
            <family val="2"/>
          </rPr>
          <t>Lauren:</t>
        </r>
        <r>
          <rPr>
            <sz val="9"/>
            <color indexed="81"/>
            <rFont val="Tahoma"/>
            <family val="2"/>
          </rPr>
          <t xml:space="preserve">
retention of activity achieved with optimisation of immobilisation time.  Other studies of the effects of pH were studied but not reported here</t>
        </r>
      </text>
    </comment>
    <comment ref="B182" authorId="0">
      <text>
        <r>
          <rPr>
            <b/>
            <sz val="9"/>
            <color indexed="81"/>
            <rFont val="Tahoma"/>
            <family val="2"/>
          </rPr>
          <t>Lauren:</t>
        </r>
        <r>
          <rPr>
            <sz val="9"/>
            <color indexed="81"/>
            <rFont val="Tahoma"/>
            <family val="2"/>
          </rPr>
          <t xml:space="preserve">
surface functionalised with amino groups then activated with glutaraldehyde</t>
        </r>
      </text>
    </comment>
  </commentList>
</comments>
</file>

<file path=xl/comments2.xml><?xml version="1.0" encoding="utf-8"?>
<comments xmlns="http://schemas.openxmlformats.org/spreadsheetml/2006/main">
  <authors>
    <author>Lauren</author>
  </authors>
  <commentList>
    <comment ref="C13" authorId="0">
      <text>
        <r>
          <rPr>
            <b/>
            <sz val="9"/>
            <color indexed="81"/>
            <rFont val="Tahoma"/>
            <family val="2"/>
          </rPr>
          <t>Lauren:</t>
        </r>
        <r>
          <rPr>
            <sz val="9"/>
            <color indexed="81"/>
            <rFont val="Tahoma"/>
            <family val="2"/>
          </rPr>
          <t xml:space="preserve">
Eupergit C is smallest pore size (10 nm by general consensus)
Eupergit CL is largest pore size (200 nm by general consensus)
Eupergit CM is of medium pore size. However there are not enough reports of pore size characterisation to establish a general consensus of high confidence.  Pore size ranges are reported between 10-100 nm, therefore 50 nm has been taken as an 'average' pore size but with only medium confidence</t>
        </r>
      </text>
    </comment>
  </commentList>
</comments>
</file>

<file path=xl/comments3.xml><?xml version="1.0" encoding="utf-8"?>
<comments xmlns="http://schemas.openxmlformats.org/spreadsheetml/2006/main">
  <authors>
    <author>Lauren</author>
  </authors>
  <commentList>
    <comment ref="B63" authorId="0">
      <text>
        <r>
          <rPr>
            <b/>
            <sz val="9"/>
            <color indexed="81"/>
            <rFont val="Tahoma"/>
            <family val="2"/>
          </rPr>
          <t>Lauren:</t>
        </r>
        <r>
          <rPr>
            <sz val="9"/>
            <color indexed="81"/>
            <rFont val="Tahoma"/>
            <family val="2"/>
          </rPr>
          <t xml:space="preserve">
calculated from IY and results reported in mg/mL</t>
        </r>
      </text>
    </comment>
  </commentList>
</comments>
</file>

<file path=xl/comments4.xml><?xml version="1.0" encoding="utf-8"?>
<comments xmlns="http://schemas.openxmlformats.org/spreadsheetml/2006/main">
  <authors>
    <author>Lauren</author>
  </authors>
  <commentList>
    <comment ref="B46" authorId="0">
      <text>
        <r>
          <rPr>
            <b/>
            <sz val="9"/>
            <color indexed="81"/>
            <rFont val="Tahoma"/>
            <family val="2"/>
          </rPr>
          <t>Lauren:</t>
        </r>
        <r>
          <rPr>
            <sz val="9"/>
            <color indexed="81"/>
            <rFont val="Tahoma"/>
            <family val="2"/>
          </rPr>
          <t xml:space="preserve">
calculated from IY and results reported in mg/mL</t>
        </r>
      </text>
    </comment>
  </commentList>
</comments>
</file>

<file path=xl/comments5.xml><?xml version="1.0" encoding="utf-8"?>
<comments xmlns="http://schemas.openxmlformats.org/spreadsheetml/2006/main">
  <authors>
    <author>Lauren</author>
  </authors>
  <commentList>
    <comment ref="B89" authorId="0">
      <text>
        <r>
          <rPr>
            <b/>
            <sz val="9"/>
            <color indexed="81"/>
            <rFont val="Tahoma"/>
            <family val="2"/>
          </rPr>
          <t>Lauren:</t>
        </r>
        <r>
          <rPr>
            <sz val="9"/>
            <color indexed="81"/>
            <rFont val="Tahoma"/>
            <family val="2"/>
          </rPr>
          <t xml:space="preserve">
retention of activity achieved with optimisation of immobilisation time.  Other studies of the effects of pH were studied but not reported here</t>
        </r>
      </text>
    </comment>
  </commentList>
</comments>
</file>

<file path=xl/comments6.xml><?xml version="1.0" encoding="utf-8"?>
<comments xmlns="http://schemas.openxmlformats.org/spreadsheetml/2006/main">
  <authors>
    <author>Lauren</author>
  </authors>
  <commentList>
    <comment ref="B82" authorId="0">
      <text>
        <r>
          <rPr>
            <b/>
            <sz val="9"/>
            <color indexed="81"/>
            <rFont val="Tahoma"/>
            <family val="2"/>
          </rPr>
          <t>Lauren:</t>
        </r>
        <r>
          <rPr>
            <sz val="9"/>
            <color indexed="81"/>
            <rFont val="Tahoma"/>
            <family val="2"/>
          </rPr>
          <t xml:space="preserve">
retention of activity achieved with optimisation of immobilisation time.  Other studies of the effects of pH were studied but not reported here</t>
        </r>
      </text>
    </comment>
  </commentList>
</comments>
</file>

<file path=xl/comments7.xml><?xml version="1.0" encoding="utf-8"?>
<comments xmlns="http://schemas.openxmlformats.org/spreadsheetml/2006/main">
  <authors>
    <author>Lauren</author>
  </authors>
  <commentList>
    <comment ref="B82" authorId="0">
      <text>
        <r>
          <rPr>
            <b/>
            <sz val="9"/>
            <color indexed="81"/>
            <rFont val="Tahoma"/>
            <family val="2"/>
          </rPr>
          <t>Lauren:</t>
        </r>
        <r>
          <rPr>
            <sz val="9"/>
            <color indexed="81"/>
            <rFont val="Tahoma"/>
            <family val="2"/>
          </rPr>
          <t xml:space="preserve">
retention of activity achieved with optimisation of immobilisation time.  Other studies of the effects of pH were studied but not reported here</t>
        </r>
      </text>
    </comment>
  </commentList>
</comments>
</file>

<file path=xl/comments8.xml><?xml version="1.0" encoding="utf-8"?>
<comments xmlns="http://schemas.openxmlformats.org/spreadsheetml/2006/main">
  <authors>
    <author>Lauren</author>
  </authors>
  <commentList>
    <comment ref="A11" authorId="0">
      <text>
        <r>
          <rPr>
            <b/>
            <sz val="9"/>
            <color indexed="81"/>
            <rFont val="Tahoma"/>
            <family val="2"/>
          </rPr>
          <t>Lauren:</t>
        </r>
        <r>
          <rPr>
            <sz val="9"/>
            <color indexed="81"/>
            <rFont val="Tahoma"/>
            <family val="2"/>
          </rPr>
          <t xml:space="preserve">
base catalysed. 0 hrs hydrothermal treatment</t>
        </r>
      </text>
    </comment>
    <comment ref="A12" authorId="0">
      <text>
        <r>
          <rPr>
            <b/>
            <sz val="9"/>
            <color indexed="81"/>
            <rFont val="Tahoma"/>
            <family val="2"/>
          </rPr>
          <t>Lauren:</t>
        </r>
        <r>
          <rPr>
            <sz val="9"/>
            <color indexed="81"/>
            <rFont val="Tahoma"/>
            <family val="2"/>
          </rPr>
          <t xml:space="preserve">
acid catalysed - hydrothermal treatment for 16 hrs</t>
        </r>
      </text>
    </comment>
    <comment ref="A13" authorId="0">
      <text>
        <r>
          <rPr>
            <b/>
            <sz val="9"/>
            <color indexed="81"/>
            <rFont val="Tahoma"/>
            <family val="2"/>
          </rPr>
          <t>Lauren:</t>
        </r>
        <r>
          <rPr>
            <sz val="9"/>
            <color indexed="81"/>
            <rFont val="Tahoma"/>
            <family val="2"/>
          </rPr>
          <t xml:space="preserve">
acid catalysed - hydrothermal treatment for 16 hrs</t>
        </r>
      </text>
    </comment>
    <comment ref="A14" authorId="0">
      <text>
        <r>
          <rPr>
            <b/>
            <sz val="9"/>
            <color indexed="81"/>
            <rFont val="Tahoma"/>
            <family val="2"/>
          </rPr>
          <t>Lauren:</t>
        </r>
        <r>
          <rPr>
            <sz val="9"/>
            <color indexed="81"/>
            <rFont val="Tahoma"/>
            <family val="2"/>
          </rPr>
          <t xml:space="preserve">
acid catalysed - hydrothermal treatment for 17 hrs</t>
        </r>
      </text>
    </comment>
    <comment ref="A15" authorId="0">
      <text>
        <r>
          <rPr>
            <b/>
            <sz val="9"/>
            <color indexed="81"/>
            <rFont val="Tahoma"/>
            <family val="2"/>
          </rPr>
          <t xml:space="preserve">Lauren:
</t>
        </r>
        <r>
          <rPr>
            <sz val="9"/>
            <color indexed="81"/>
            <rFont val="Tahoma"/>
            <family val="2"/>
          </rPr>
          <t>acid catalysed - hydrothermal treatment for 18 hrs</t>
        </r>
      </text>
    </comment>
    <comment ref="A16" authorId="0">
      <text>
        <r>
          <rPr>
            <b/>
            <sz val="9"/>
            <color indexed="81"/>
            <rFont val="Tahoma"/>
            <family val="2"/>
          </rPr>
          <t>Lauren:</t>
        </r>
        <r>
          <rPr>
            <sz val="9"/>
            <color indexed="81"/>
            <rFont val="Tahoma"/>
            <family val="2"/>
          </rPr>
          <t xml:space="preserve">
base catalysed - 0 hrs hydrothermal treatment</t>
        </r>
      </text>
    </comment>
    <comment ref="A17" authorId="0">
      <text>
        <r>
          <rPr>
            <b/>
            <sz val="9"/>
            <color indexed="81"/>
            <rFont val="Tahoma"/>
            <family val="2"/>
          </rPr>
          <t>Lauren:</t>
        </r>
        <r>
          <rPr>
            <sz val="9"/>
            <color indexed="81"/>
            <rFont val="Tahoma"/>
            <family val="2"/>
          </rPr>
          <t xml:space="preserve">
base catalysed - 3 hrs hydrothermal treatment</t>
        </r>
      </text>
    </comment>
    <comment ref="A18" authorId="0">
      <text>
        <r>
          <rPr>
            <b/>
            <sz val="9"/>
            <color indexed="81"/>
            <rFont val="Tahoma"/>
            <family val="2"/>
          </rPr>
          <t>Lauren:</t>
        </r>
        <r>
          <rPr>
            <sz val="9"/>
            <color indexed="81"/>
            <rFont val="Tahoma"/>
            <family val="2"/>
          </rPr>
          <t xml:space="preserve">
base catalysed - 6 hrs hydrothermal treatment</t>
        </r>
      </text>
    </comment>
    <comment ref="A19" authorId="0">
      <text>
        <r>
          <rPr>
            <b/>
            <sz val="9"/>
            <color indexed="81"/>
            <rFont val="Tahoma"/>
            <family val="2"/>
          </rPr>
          <t>Lauren:</t>
        </r>
        <r>
          <rPr>
            <sz val="9"/>
            <color indexed="81"/>
            <rFont val="Tahoma"/>
            <family val="2"/>
          </rPr>
          <t xml:space="preserve">
base catalysed - 9 hrs hydrothermal treatment</t>
        </r>
      </text>
    </comment>
    <comment ref="A20" authorId="0">
      <text>
        <r>
          <rPr>
            <b/>
            <sz val="9"/>
            <color indexed="81"/>
            <rFont val="Tahoma"/>
            <family val="2"/>
          </rPr>
          <t>Lauren:</t>
        </r>
        <r>
          <rPr>
            <sz val="9"/>
            <color indexed="81"/>
            <rFont val="Tahoma"/>
            <family val="2"/>
          </rPr>
          <t xml:space="preserve">
base catalysed - 12 hrs hydrothermal treatment</t>
        </r>
      </text>
    </comment>
    <comment ref="A21" authorId="0">
      <text>
        <r>
          <rPr>
            <b/>
            <sz val="9"/>
            <color indexed="81"/>
            <rFont val="Tahoma"/>
            <family val="2"/>
          </rPr>
          <t>Lauren:</t>
        </r>
        <r>
          <rPr>
            <sz val="9"/>
            <color indexed="81"/>
            <rFont val="Tahoma"/>
            <family val="2"/>
          </rPr>
          <t xml:space="preserve">
base catalysed - 15 hrs hydrothermal treatment</t>
        </r>
      </text>
    </comment>
    <comment ref="A22" authorId="0">
      <text>
        <r>
          <rPr>
            <b/>
            <sz val="9"/>
            <color indexed="81"/>
            <rFont val="Tahoma"/>
            <family val="2"/>
          </rPr>
          <t>Lauren:</t>
        </r>
        <r>
          <rPr>
            <sz val="9"/>
            <color indexed="81"/>
            <rFont val="Tahoma"/>
            <family val="2"/>
          </rPr>
          <t xml:space="preserve">
base catalysed - 16 hrs hydrothermal treatment</t>
        </r>
      </text>
    </comment>
    <comment ref="A23" authorId="0">
      <text>
        <r>
          <rPr>
            <b/>
            <sz val="9"/>
            <color indexed="81"/>
            <rFont val="Tahoma"/>
            <family val="2"/>
          </rPr>
          <t>Lauren:</t>
        </r>
        <r>
          <rPr>
            <sz val="9"/>
            <color indexed="81"/>
            <rFont val="Tahoma"/>
            <family val="2"/>
          </rPr>
          <t xml:space="preserve">
base catalysed - 17 hrs hydrothermal treatment</t>
        </r>
      </text>
    </comment>
    <comment ref="A24" authorId="0">
      <text>
        <r>
          <rPr>
            <b/>
            <sz val="9"/>
            <color indexed="81"/>
            <rFont val="Tahoma"/>
            <family val="2"/>
          </rPr>
          <t>Lauren:</t>
        </r>
        <r>
          <rPr>
            <sz val="9"/>
            <color indexed="81"/>
            <rFont val="Tahoma"/>
            <family val="2"/>
          </rPr>
          <t xml:space="preserve">
base catalysed - 18 hrs hydrothermal treatment</t>
        </r>
      </text>
    </comment>
  </commentList>
</comments>
</file>

<file path=xl/comments9.xml><?xml version="1.0" encoding="utf-8"?>
<comments xmlns="http://schemas.openxmlformats.org/spreadsheetml/2006/main">
  <authors>
    <author>Lauren</author>
  </authors>
  <commentList>
    <comment ref="B2" authorId="0">
      <text>
        <r>
          <rPr>
            <b/>
            <sz val="9"/>
            <color indexed="81"/>
            <rFont val="Tahoma"/>
            <family val="2"/>
          </rPr>
          <t>Lauren:</t>
        </r>
        <r>
          <rPr>
            <sz val="9"/>
            <color indexed="81"/>
            <rFont val="Tahoma"/>
            <family val="2"/>
          </rPr>
          <t xml:space="preserve">
calculated from IY and results reported in mg/mL</t>
        </r>
      </text>
    </comment>
  </commentList>
</comments>
</file>

<file path=xl/sharedStrings.xml><?xml version="1.0" encoding="utf-8"?>
<sst xmlns="http://schemas.openxmlformats.org/spreadsheetml/2006/main" count="1835" uniqueCount="248">
  <si>
    <t>Enzyme Details</t>
  </si>
  <si>
    <t>Immobilisation Details and Results</t>
  </si>
  <si>
    <t>Information Source</t>
  </si>
  <si>
    <t>Type</t>
  </si>
  <si>
    <t>Name</t>
  </si>
  <si>
    <t>Average Pore Diameter (nm)</t>
  </si>
  <si>
    <t>Total Pore Volume (mL/g)</t>
  </si>
  <si>
    <t>Surface Area (m2/g)</t>
  </si>
  <si>
    <t>Source</t>
  </si>
  <si>
    <t>Molecular Weight (kDa)</t>
  </si>
  <si>
    <t>Method of Immobilisation</t>
  </si>
  <si>
    <t>Protein loading (mg/g)</t>
  </si>
  <si>
    <t>Retention of Enzyme Activity (%)</t>
  </si>
  <si>
    <t xml:space="preserve">Author </t>
  </si>
  <si>
    <t>DOI</t>
  </si>
  <si>
    <t>Zeolite</t>
  </si>
  <si>
    <t>MCM-22/50</t>
  </si>
  <si>
    <t>porcine pancreas</t>
  </si>
  <si>
    <t>Adsorption</t>
  </si>
  <si>
    <t>Calgaroto</t>
  </si>
  <si>
    <t>10.1016/j.apcata.2010.12.032</t>
  </si>
  <si>
    <t>MCM-22/25</t>
  </si>
  <si>
    <t>MCM-22/15</t>
  </si>
  <si>
    <t>Reasons for Reduced Confidence</t>
  </si>
  <si>
    <t>N/A</t>
  </si>
  <si>
    <t>Confidence Rating Awarded</t>
  </si>
  <si>
    <t>high</t>
  </si>
  <si>
    <t>High</t>
  </si>
  <si>
    <t>Support Details</t>
  </si>
  <si>
    <t>Chitosan</t>
  </si>
  <si>
    <t>Epoxy-functionalised chitosan beads</t>
  </si>
  <si>
    <t>laccase</t>
  </si>
  <si>
    <t>Trametes versicolor</t>
  </si>
  <si>
    <t>Covalent</t>
  </si>
  <si>
    <t>Bayramoglu</t>
  </si>
  <si>
    <t>10.1007/s00449-009-0345-6</t>
  </si>
  <si>
    <t>Silica</t>
  </si>
  <si>
    <t>MCM-41</t>
  </si>
  <si>
    <t>bovine heart</t>
  </si>
  <si>
    <t>Diaz</t>
  </si>
  <si>
    <t>10.1016/s1381-1177(96)00017-3</t>
  </si>
  <si>
    <t>papain</t>
  </si>
  <si>
    <t>papaya latex</t>
  </si>
  <si>
    <t>trypsin</t>
  </si>
  <si>
    <t>TPCK from bovine pancreas</t>
  </si>
  <si>
    <t>peroxidase</t>
  </si>
  <si>
    <t>horseradish</t>
  </si>
  <si>
    <t>cytochrome c</t>
  </si>
  <si>
    <t>lipase</t>
  </si>
  <si>
    <t>calcined MCM-41</t>
  </si>
  <si>
    <t xml:space="preserve"> MCM-41</t>
  </si>
  <si>
    <t>low</t>
  </si>
  <si>
    <t>medium</t>
  </si>
  <si>
    <t>Acrylic Resin</t>
  </si>
  <si>
    <t>Eupergit C</t>
  </si>
  <si>
    <t>penicillin G acylase</t>
  </si>
  <si>
    <t>Escherichia coli</t>
  </si>
  <si>
    <t>Estruch</t>
  </si>
  <si>
    <t>10.1016/j.enzmictec.2007.08.013</t>
  </si>
  <si>
    <t>Eupergit 250L</t>
  </si>
  <si>
    <t>Sepabeads EC-EP</t>
  </si>
  <si>
    <t>Retention of Activity (%)</t>
  </si>
  <si>
    <t>Eupergit CM</t>
  </si>
  <si>
    <t>Candida antarctica</t>
  </si>
  <si>
    <t>Forde</t>
  </si>
  <si>
    <t>10.1016/j.molcatb.2010.05.010</t>
  </si>
  <si>
    <t>SBA -015</t>
  </si>
  <si>
    <t>Cal B</t>
  </si>
  <si>
    <t>glutaraldehyde pretreated Cal B</t>
  </si>
  <si>
    <t>EGNHS pretreated Cal B</t>
  </si>
  <si>
    <t xml:space="preserve"> Units of protein loading (µmoles/g) assumed to be incorrect due to implausible values obtained with 33 kDa enzyme.  Units of 'nmoles/g' used for conversion to 'mg/g'.</t>
  </si>
  <si>
    <t>Aculeacin A acylase</t>
  </si>
  <si>
    <t>Actinoplanes utahensis</t>
  </si>
  <si>
    <t>38-87</t>
  </si>
  <si>
    <t>Hormigo</t>
  </si>
  <si>
    <t>10.1016/j.biortech.2010.01.117</t>
  </si>
  <si>
    <t>Eupergit C250L</t>
  </si>
  <si>
    <t>Sepabeads EC-EP5</t>
  </si>
  <si>
    <t>Sepabeads EC-EP3</t>
  </si>
  <si>
    <t>MCM-41 (80:1)</t>
  </si>
  <si>
    <t>MCM-41 (100:1)</t>
  </si>
  <si>
    <t>CYP2C9</t>
  </si>
  <si>
    <t>isozyme human</t>
  </si>
  <si>
    <t>rabbit liver</t>
  </si>
  <si>
    <t>Hernandez</t>
  </si>
  <si>
    <t>10.1016/j.micromeso.2004.11.010</t>
  </si>
  <si>
    <t>Immobilisation method gives enzyme values as a volume of known concentration.  No molecular mass to establish if the saturated protein loading levels have been assessed</t>
  </si>
  <si>
    <t xml:space="preserve">Penicillin Acylase </t>
  </si>
  <si>
    <t>Streptomyces lavendulae</t>
  </si>
  <si>
    <t xml:space="preserve">Pii 912828571 10.1080/10242420903051891_x000D_
_x000D_
</t>
  </si>
  <si>
    <t>Eupergot 250L</t>
  </si>
  <si>
    <t>Speabeads EC-EP5</t>
  </si>
  <si>
    <t>Sepabeads EC-EP303</t>
  </si>
  <si>
    <t>Styrene based polymers</t>
  </si>
  <si>
    <t>Penicillin G Acylase</t>
  </si>
  <si>
    <t>Bacillus megatherium</t>
  </si>
  <si>
    <t xml:space="preserve">Jin </t>
  </si>
  <si>
    <t>10.1002/jctb.1992</t>
  </si>
  <si>
    <t>Unmodified PS Resin (D301)</t>
  </si>
  <si>
    <t>NO CONFIDENCE</t>
  </si>
  <si>
    <t>n/a</t>
  </si>
  <si>
    <t>glutaryl-7-ACA acylase</t>
  </si>
  <si>
    <t>covalent</t>
  </si>
  <si>
    <t>Kim</t>
  </si>
  <si>
    <t>10.1016/j.colsurfa.2004.04.048</t>
  </si>
  <si>
    <t>APTES and Glutaraldehyde functionalised Si</t>
  </si>
  <si>
    <t>protein loading determined by difference between offered protein and residual protein in supernatant and washings.  No details of which assay employed.  High excess of protein loading levels offered increase the potential for error in calculations by the difference method</t>
  </si>
  <si>
    <t>SBA-15</t>
  </si>
  <si>
    <t>alpha-chymotrypsin</t>
  </si>
  <si>
    <t>10.1016/j.micromeso.2007.07.009</t>
  </si>
  <si>
    <t>mucor javanicus</t>
  </si>
  <si>
    <t>adsorption</t>
  </si>
  <si>
    <t>alpha chymotrypsin</t>
  </si>
  <si>
    <t>20-28</t>
  </si>
  <si>
    <t>Szymanska</t>
  </si>
  <si>
    <t>10.1016/j.micromeso.2006.08.035</t>
  </si>
  <si>
    <t>Covalent attachment to support &amp; b/w enzyme molecules</t>
  </si>
  <si>
    <t>APTES treated SBA-15</t>
  </si>
  <si>
    <t>CLEA 'adsorption &amp; cross-linking'</t>
  </si>
  <si>
    <t>High excess of protein loading levels offered increase the potential for error in calculations by the difference method</t>
  </si>
  <si>
    <t>cyclodextrin glucotransferase</t>
  </si>
  <si>
    <t>Thermoanaerobacter sp.</t>
  </si>
  <si>
    <t>Covalent @ pH 7.5</t>
  </si>
  <si>
    <t>Martin</t>
  </si>
  <si>
    <t>Pii s1381-1177(02)00264-3 10.1016/s1381-1177(02)00264-3</t>
  </si>
  <si>
    <t>Covalent @ pH 7</t>
  </si>
  <si>
    <t>saturated protein loading levels not assessed.  Based on protein loading of Eupergit C, this value is much lower than the saturated protein loading.</t>
  </si>
  <si>
    <t>MCF</t>
  </si>
  <si>
    <t xml:space="preserve">invertase </t>
  </si>
  <si>
    <t>1.0 AEAPMDS functionalised MCF (GA activated)</t>
  </si>
  <si>
    <t>1.5 AEAPMDS functionalised MCF (GA activated)</t>
  </si>
  <si>
    <t>1.0 AEAPTS functionalised MCF (GA activated)</t>
  </si>
  <si>
    <t>1.5 AEAPTS functionalised MCF (GA activated)</t>
  </si>
  <si>
    <t xml:space="preserve">1.0 APTS functionalised MCF (GA activated) </t>
  </si>
  <si>
    <t xml:space="preserve">1.5 APTS functionalised MCF (GA activated) </t>
  </si>
  <si>
    <t xml:space="preserve">1.0 GPTS functionalised MCF </t>
  </si>
  <si>
    <t xml:space="preserve">1.5 GPTS functionalised MCF </t>
  </si>
  <si>
    <t>glucoamylase</t>
  </si>
  <si>
    <t xml:space="preserve">GPTS functionalised Si Gel </t>
  </si>
  <si>
    <t>APTS functionalised Si Gel</t>
  </si>
  <si>
    <t>AEAPMDS functionalised Si Gel</t>
  </si>
  <si>
    <t>Retention of activity exceeding 100% is unlikely.  Group do not address the issue of any possible activating reagents/conditions.  Values however, most likely falls within experimental error</t>
  </si>
  <si>
    <t>MMA-DMN + epoxy groups</t>
  </si>
  <si>
    <t xml:space="preserve">cabbage </t>
  </si>
  <si>
    <t>Wojcik</t>
  </si>
  <si>
    <t>&lt;Go to ISI&gt;://WOS:A1990DB24500004</t>
  </si>
  <si>
    <t>MMA-DMN + NH2 groups</t>
  </si>
  <si>
    <t>aspergillus niger c</t>
  </si>
  <si>
    <t>urease</t>
  </si>
  <si>
    <t>ES 861 + epoxy groups</t>
  </si>
  <si>
    <t>ES 861 + NH2 groups</t>
  </si>
  <si>
    <t>Silica beads + epoxy groups</t>
  </si>
  <si>
    <t>Silica beads + NH2 groups</t>
  </si>
  <si>
    <t>-</t>
  </si>
  <si>
    <t>Ghazi</t>
  </si>
  <si>
    <t>10.1016/j.molcatb.2005.04.013</t>
  </si>
  <si>
    <t>pectinase</t>
  </si>
  <si>
    <t>aspergillus aculeatus</t>
  </si>
  <si>
    <t>Na</t>
  </si>
  <si>
    <t>10.1016/j.micromeso.2010.05.009</t>
  </si>
  <si>
    <t>PMO</t>
  </si>
  <si>
    <t>5% FPMO</t>
  </si>
  <si>
    <t>10% FPMO</t>
  </si>
  <si>
    <t>20% FPMO</t>
  </si>
  <si>
    <t>PS based (D301) composite with chitosan (IP-CsR)</t>
  </si>
  <si>
    <t>Pandya</t>
  </si>
  <si>
    <t>10.1016/j.micromeso.2004.08.018</t>
  </si>
  <si>
    <t>MCF-335</t>
  </si>
  <si>
    <t>aspergillus oryzae</t>
  </si>
  <si>
    <t>insufficient detail of protein assay employed to establish protein loading.  Protein saturation level not studied</t>
  </si>
  <si>
    <t>10.1039/b909109b</t>
  </si>
  <si>
    <t>Lee</t>
  </si>
  <si>
    <t>Magnetically treated HMMS</t>
  </si>
  <si>
    <t>HMMS</t>
  </si>
  <si>
    <t>10.1002/smll.200500035</t>
  </si>
  <si>
    <t>α-amylase</t>
  </si>
  <si>
    <t>Xue</t>
  </si>
  <si>
    <t>10.1016/s1381-1177(04)00118-3</t>
  </si>
  <si>
    <t>MCM-48</t>
  </si>
  <si>
    <t>Penicillin G acylase</t>
  </si>
  <si>
    <t>cerrena unicolor</t>
  </si>
  <si>
    <t>Rekuc</t>
  </si>
  <si>
    <t>10.1016/j.procbio.2008.10.007</t>
  </si>
  <si>
    <t>There is some uncertainty as to the definition of ‘Activity Yield’ employed in the paper, and the difference between this term and that of ‘Immobilisation Efficiency’.  Therefore the values of Immobilisation Efficiency are reported with reduced confidence</t>
  </si>
  <si>
    <t>10.1007/s11244-009-9261-x</t>
  </si>
  <si>
    <t>hyperactivity of immobilisate is not addressed by group.  Value is most likely outwith experimental error</t>
  </si>
  <si>
    <t>values are difficult to accurately extract from graphical results</t>
  </si>
  <si>
    <t>SBA-15M</t>
  </si>
  <si>
    <t>SBA-15L</t>
  </si>
  <si>
    <t>MCF-LM</t>
  </si>
  <si>
    <t>MCF-L</t>
  </si>
  <si>
    <t>Am-SBA-15M</t>
  </si>
  <si>
    <t>Am-SBA-15L</t>
  </si>
  <si>
    <t>Am-MCF-LM</t>
  </si>
  <si>
    <t>Am-MCF-L</t>
  </si>
  <si>
    <t>10.1002/jssc.200800323</t>
  </si>
  <si>
    <t>10.1016/j.catcom.2010.09.030</t>
  </si>
  <si>
    <t>Zhai</t>
  </si>
  <si>
    <t>Aluminium Silicate</t>
  </si>
  <si>
    <t>Halloysite</t>
  </si>
  <si>
    <t>alpha amylase</t>
  </si>
  <si>
    <t>Errors incurred by calculating protein loading using the difference method will be significant due to the large excess of protein loading offered compared with the protein loading levels achieved.</t>
  </si>
  <si>
    <t>Zhao</t>
  </si>
  <si>
    <t>CHO-NH2-MCFs</t>
  </si>
  <si>
    <t>10.1016/j.biortech.2010.04.067</t>
  </si>
  <si>
    <t>Nohair</t>
  </si>
  <si>
    <t>10.1021/jp2116998</t>
  </si>
  <si>
    <t>D-amino acid oxidase</t>
  </si>
  <si>
    <t>TEOS-SBA16-100(1D)</t>
  </si>
  <si>
    <t>TEOS-SBA16-100(2D)</t>
  </si>
  <si>
    <t>BTME-SBA16-80(1D)</t>
  </si>
  <si>
    <t>BTME-SBA16-100(1D)</t>
  </si>
  <si>
    <t>BTME-SBA16-100(2D)</t>
  </si>
  <si>
    <t>BTME-SBA16-130(2D)</t>
  </si>
  <si>
    <t>BTME-SBA16-130(1D)</t>
  </si>
  <si>
    <t>BTEB-SBA16-80(1D)</t>
  </si>
  <si>
    <t>BTEB-SBA16-100(1D)</t>
  </si>
  <si>
    <t>GL-7 ACA Acylase</t>
  </si>
  <si>
    <t>overexpressed in E.coli</t>
  </si>
  <si>
    <t>overexpressed in Citrobacter f reundii</t>
  </si>
  <si>
    <t>Abbreviations</t>
  </si>
  <si>
    <t>Pii 912828571 10.1080/10242420903051891</t>
  </si>
  <si>
    <t>No details of the method used to establish protein loading levels.  Highly improbable reports of retention of activity - inaccurate mass of enzyme established is suspected for this</t>
  </si>
  <si>
    <t>Saturated prsaturated protein loading levels not assessed.  Based on protein loading of Eupergit C, this value is much lower than the saturated protein loading.</t>
  </si>
  <si>
    <t>Saturated protein loading levels not assessed.</t>
  </si>
  <si>
    <t>Insufficient detail of protein assay employed to establish method of determining protein loading.  Protein saturation level not studied</t>
  </si>
  <si>
    <t>Protein saturation level not studied</t>
  </si>
  <si>
    <t>Pore size of support has been estimated based on a range of 10-100 nm. Units of protein loading (µmoles/g) assumed to be incorrect due to implausible values obtained with 33 kDa enzyme.  Units of 'nmoles/g' used for conversion to 'mg/g'.</t>
  </si>
  <si>
    <t>Support has been heat treated but there is no mention on the effects of pore size</t>
  </si>
  <si>
    <t>High excess of protein loading levels offered increase the potential for error in calculations by the difference method.</t>
  </si>
  <si>
    <t>Immobilisation method gives enzyme values as a volume of known concentration.  No molecular mass to establish if the saturated protein loading levels have been assessed.</t>
  </si>
  <si>
    <t>paper does not give enough information to assure that the saturated protein loading level has been assessed.</t>
  </si>
  <si>
    <t>Paper does not give enough information to assure that the saturated protein loading level has been assessed.</t>
  </si>
  <si>
    <t>No details of the method used to establish protein loading levels.  Highly improbable reports of retention of activity - inaccurate mass of enzyme established is suspected for this.</t>
  </si>
  <si>
    <t>Saturated protein loading levels not assessed.  Based on protein loading of Eupergit C, this value is much lower than the saturated protein loading.</t>
  </si>
  <si>
    <t>Insufficient detail of protein assay employed to establish protein loading.  Protein saturation level not studied.</t>
  </si>
  <si>
    <t>Protein loading determined by difference between offered protein and residual protein in supernatant and washings.  No details of which assay employed.  High excess of protein loading levels offered increase the potential for error in calculations by the difference method.</t>
  </si>
  <si>
    <t>Protein loading determined by difference between offered protein and residual protein in supernatant and washings.  No details of which assay employed.  High excess of protein loading levels offered increases the potential for error in calculations by the difference method</t>
  </si>
  <si>
    <t>CYP2B4</t>
  </si>
  <si>
    <t>Slope =</t>
  </si>
  <si>
    <t>Inter=</t>
  </si>
  <si>
    <t>x</t>
  </si>
  <si>
    <t>y exp</t>
  </si>
  <si>
    <t>y fit</t>
  </si>
  <si>
    <t>dev</t>
  </si>
  <si>
    <t>chisq</t>
  </si>
  <si>
    <t>median=</t>
  </si>
  <si>
    <t>Pore Relationship ((0.001*SA*PD)/(4*PV))</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</si>
</sst>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0"/>
      <color theme="1"/>
      <name val="Arial"/>
      <family val="2"/>
    </font>
    <font>
      <sz val="10"/>
      <color rgb="FF00B050"/>
      <name val="Arial"/>
      <family val="2"/>
    </font>
    <font>
      <b/>
      <sz val="9"/>
      <color indexed="81"/>
      <name val="Tahoma"/>
      <family val="2"/>
    </font>
    <font>
      <sz val="9"/>
      <color indexed="81"/>
      <name val="Tahoma"/>
      <family val="2"/>
    </font>
    <font>
      <sz val="11"/>
      <color rgb="FF00B050"/>
      <name val="Calibri"/>
      <family val="2"/>
      <scheme val="minor"/>
    </font>
    <font>
      <sz val="10"/>
      <name val="Arial"/>
      <family val="2"/>
    </font>
    <font>
      <sz val="10"/>
      <color theme="9"/>
      <name val="Arial"/>
      <family val="2"/>
    </font>
    <font>
      <sz val="11"/>
      <color rgb="FFFF0000"/>
      <name val="Calibri"/>
      <family val="2"/>
      <scheme val="minor"/>
    </font>
    <font>
      <strike/>
      <sz val="11"/>
      <color theme="1"/>
      <name val="Calibri"/>
      <family val="2"/>
      <scheme val="minor"/>
    </font>
    <font>
      <sz val="11"/>
      <name val="Calibri"/>
      <family val="2"/>
      <scheme val="minor"/>
    </font>
    <font>
      <sz val="11"/>
      <color theme="9"/>
      <name val="Calibri"/>
      <family val="2"/>
      <scheme val="minor"/>
    </font>
    <font>
      <sz val="10"/>
      <color rgb="FFFF0000"/>
      <name val="Arial"/>
      <family val="2"/>
    </font>
    <font>
      <sz val="11"/>
      <color theme="1"/>
      <name val="Arial"/>
      <family val="2"/>
    </font>
    <font>
      <sz val="12"/>
      <color theme="1"/>
      <name val="Times New Roman"/>
      <family val="1"/>
    </font>
    <font>
      <b/>
      <sz val="10"/>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41">
    <xf numFmtId="0" fontId="0" fillId="0" borderId="0" xfId="0"/>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1" fillId="0" borderId="0" xfId="0" applyFont="1"/>
    <xf numFmtId="0" fontId="0"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0" fillId="0" borderId="0" xfId="0" applyFont="1"/>
    <xf numFmtId="0" fontId="9" fillId="0" borderId="0" xfId="0" applyFont="1"/>
    <xf numFmtId="0" fontId="0" fillId="0" borderId="0" xfId="0" applyAlignment="1">
      <alignment horizontal="center"/>
    </xf>
    <xf numFmtId="0" fontId="0" fillId="0" borderId="0" xfId="0" applyAlignment="1">
      <alignment horizont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center"/>
    </xf>
    <xf numFmtId="0" fontId="1"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xf>
    <xf numFmtId="0" fontId="0" fillId="0" borderId="0" xfId="0" applyFont="1" applyAlignment="1">
      <alignment horizontal="center"/>
    </xf>
    <xf numFmtId="0" fontId="7"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vertical="center"/>
    </xf>
    <xf numFmtId="0" fontId="13" fillId="0" borderId="0" xfId="0" applyFont="1"/>
    <xf numFmtId="0" fontId="2"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vertical="center"/>
    </xf>
    <xf numFmtId="0" fontId="7"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center" vertical="center"/>
    </xf>
    <xf numFmtId="0" fontId="12" fillId="0" borderId="0" xfId="0" applyFont="1" applyAlignment="1">
      <alignment horizontal="center" vertical="center"/>
    </xf>
    <xf numFmtId="0" fontId="5" fillId="0" borderId="0" xfId="0" applyFont="1" applyAlignment="1">
      <alignment horizontal="center" vertical="center"/>
    </xf>
    <xf numFmtId="0" fontId="0" fillId="0" borderId="0" xfId="0" applyFont="1" applyAlignment="1">
      <alignment vertical="center"/>
    </xf>
    <xf numFmtId="0" fontId="1" fillId="0" borderId="0"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0" borderId="5" xfId="0" applyFont="1" applyBorder="1" applyAlignment="1">
      <alignment horizontal="center" vertical="center"/>
    </xf>
    <xf numFmtId="0" fontId="1" fillId="0" borderId="0" xfId="0" applyFont="1" applyBorder="1"/>
    <xf numFmtId="0" fontId="1" fillId="0" borderId="5" xfId="0" applyFont="1" applyBorder="1" applyAlignment="1">
      <alignment horizontal="center"/>
    </xf>
    <xf numFmtId="0" fontId="1" fillId="0" borderId="0" xfId="0" applyFont="1" applyBorder="1" applyAlignment="1">
      <alignment horizontal="center"/>
    </xf>
    <xf numFmtId="0" fontId="1" fillId="0" borderId="6" xfId="0" applyFont="1" applyBorder="1" applyAlignment="1">
      <alignment horizontal="center"/>
    </xf>
    <xf numFmtId="0" fontId="6" fillId="0" borderId="0" xfId="0" applyFont="1" applyBorder="1" applyAlignment="1">
      <alignment vertical="center"/>
    </xf>
    <xf numFmtId="0" fontId="1" fillId="0" borderId="0" xfId="0" applyFont="1" applyBorder="1" applyAlignment="1">
      <alignment vertical="center"/>
    </xf>
    <xf numFmtId="0" fontId="7" fillId="0" borderId="5" xfId="0" applyFont="1" applyBorder="1" applyAlignment="1">
      <alignment horizontal="center" vertical="center"/>
    </xf>
    <xf numFmtId="0" fontId="7" fillId="0" borderId="0" xfId="0" applyFont="1" applyBorder="1" applyAlignment="1">
      <alignment horizontal="center" vertical="center" wrapText="1"/>
    </xf>
    <xf numFmtId="0" fontId="2" fillId="0" borderId="7" xfId="0" applyFont="1" applyBorder="1" applyAlignment="1">
      <alignment horizontal="center" vertical="center"/>
    </xf>
    <xf numFmtId="0" fontId="1" fillId="0" borderId="8" xfId="0" applyFont="1" applyBorder="1" applyAlignment="1">
      <alignment horizontal="center" vertical="center"/>
    </xf>
    <xf numFmtId="0" fontId="2" fillId="0" borderId="8" xfId="0" applyFont="1" applyBorder="1"/>
    <xf numFmtId="0" fontId="1" fillId="0" borderId="0" xfId="0" applyFont="1" applyAlignment="1">
      <alignment horizontal="center" vertical="center"/>
    </xf>
    <xf numFmtId="0" fontId="12"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1" fillId="0" borderId="0" xfId="0" applyFont="1" applyBorder="1" applyAlignment="1">
      <alignment horizontal="center" vertical="center"/>
    </xf>
    <xf numFmtId="0" fontId="2" fillId="0" borderId="1" xfId="0" applyFont="1" applyBorder="1" applyAlignment="1">
      <alignment horizontal="center" vertical="center"/>
    </xf>
    <xf numFmtId="0" fontId="12" fillId="0" borderId="0"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2" fillId="0" borderId="10"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1" fillId="0" borderId="8" xfId="0" applyFont="1" applyBorder="1" applyAlignment="1">
      <alignment horizontal="center" vertical="center" wrapText="1"/>
    </xf>
    <xf numFmtId="0" fontId="1" fillId="2" borderId="1" xfId="0" applyFont="1" applyFill="1" applyBorder="1" applyAlignment="1">
      <alignment horizontal="center" vertical="center"/>
    </xf>
    <xf numFmtId="0" fontId="1" fillId="0" borderId="6" xfId="0" applyFont="1" applyBorder="1" applyAlignment="1">
      <alignment horizontal="center" vertical="center"/>
    </xf>
    <xf numFmtId="0" fontId="7" fillId="0" borderId="0" xfId="0" applyFont="1" applyBorder="1" applyAlignment="1">
      <alignment horizontal="center" vertical="center" wrapText="1"/>
    </xf>
    <xf numFmtId="0" fontId="6" fillId="0" borderId="6"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wrapText="1"/>
    </xf>
    <xf numFmtId="0" fontId="15"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1" xfId="0" applyFont="1" applyBorder="1" applyAlignment="1">
      <alignment horizontal="center" vertical="center"/>
    </xf>
    <xf numFmtId="0" fontId="1" fillId="0" borderId="10" xfId="0" applyFont="1" applyBorder="1" applyAlignment="1">
      <alignment horizontal="center" vertical="center"/>
    </xf>
    <xf numFmtId="11" fontId="2" fillId="0" borderId="10" xfId="0" applyNumberFormat="1"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7" fillId="0" borderId="6" xfId="0" applyFont="1" applyBorder="1" applyAlignment="1">
      <alignment horizontal="center" vertical="center"/>
    </xf>
    <xf numFmtId="0" fontId="0" fillId="0" borderId="0" xfId="0" applyBorder="1" applyAlignment="1">
      <alignment horizontal="center" wrapText="1"/>
    </xf>
    <xf numFmtId="0" fontId="5" fillId="0" borderId="0" xfId="0" applyFont="1" applyBorder="1" applyAlignment="1">
      <alignment horizontal="center" vertical="center"/>
    </xf>
    <xf numFmtId="0" fontId="0" fillId="0" borderId="0" xfId="0" applyBorder="1" applyAlignment="1">
      <alignment horizontal="center"/>
    </xf>
    <xf numFmtId="0" fontId="0" fillId="0" borderId="5" xfId="0" applyFont="1" applyBorder="1" applyAlignment="1">
      <alignment horizontal="center" vertical="center"/>
    </xf>
    <xf numFmtId="0" fontId="10" fillId="0" borderId="0" xfId="0" applyFont="1" applyBorder="1" applyAlignment="1">
      <alignment horizontal="center" vertical="center"/>
    </xf>
    <xf numFmtId="0" fontId="1" fillId="0" borderId="8" xfId="0" applyFont="1" applyFill="1" applyBorder="1" applyAlignment="1">
      <alignment horizontal="center" vertical="center" wrapText="1"/>
    </xf>
    <xf numFmtId="0" fontId="5" fillId="0" borderId="8"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6" fillId="0" borderId="14" xfId="0" applyFont="1" applyBorder="1" applyAlignment="1">
      <alignment horizontal="center" vertical="center"/>
    </xf>
    <xf numFmtId="0" fontId="1" fillId="0" borderId="14" xfId="0" applyFont="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Border="1" applyAlignment="1">
      <alignment horizontal="center" vertical="center"/>
    </xf>
    <xf numFmtId="0" fontId="1" fillId="0" borderId="12"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0" fontId="0" fillId="0" borderId="5" xfId="0" applyFont="1" applyBorder="1" applyAlignment="1">
      <alignment horizontal="center" wrapText="1"/>
    </xf>
    <xf numFmtId="0" fontId="0" fillId="0" borderId="6" xfId="0" applyFont="1" applyBorder="1" applyAlignment="1">
      <alignment horizontal="center" vertical="center"/>
    </xf>
    <xf numFmtId="0" fontId="0" fillId="0" borderId="5" xfId="0" applyBorder="1" applyAlignment="1">
      <alignment horizontal="center" wrapText="1"/>
    </xf>
    <xf numFmtId="0" fontId="0" fillId="0" borderId="5" xfId="0" applyBorder="1" applyAlignment="1">
      <alignment horizontal="center"/>
    </xf>
    <xf numFmtId="0" fontId="2" fillId="0" borderId="10" xfId="0" applyFont="1" applyBorder="1" applyAlignment="1">
      <alignment horizontal="center" vertical="center"/>
    </xf>
    <xf numFmtId="0" fontId="6" fillId="0" borderId="6" xfId="0" applyFont="1" applyBorder="1" applyAlignment="1">
      <alignment horizontal="center" vertical="center" wrapText="1"/>
    </xf>
    <xf numFmtId="0" fontId="11" fillId="0" borderId="0" xfId="0" applyFont="1" applyBorder="1" applyAlignment="1">
      <alignment horizontal="center" vertical="center" wrapText="1"/>
    </xf>
    <xf numFmtId="0" fontId="5" fillId="0" borderId="6" xfId="0" applyFont="1" applyBorder="1" applyAlignment="1">
      <alignment horizontal="center" vertical="center"/>
    </xf>
    <xf numFmtId="0" fontId="12" fillId="0" borderId="6" xfId="0" applyFont="1" applyBorder="1" applyAlignment="1">
      <alignment horizontal="center"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0" fillId="0" borderId="7" xfId="0" applyBorder="1" applyAlignment="1">
      <alignment horizontal="center"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2" fillId="0" borderId="0" xfId="0" applyFont="1" applyBorder="1" applyAlignment="1">
      <alignment horizontal="center" vertical="center" wrapText="1"/>
    </xf>
    <xf numFmtId="1" fontId="12" fillId="0" borderId="0" xfId="0" applyNumberFormat="1" applyFont="1" applyBorder="1" applyAlignment="1">
      <alignment horizontal="center" vertical="center"/>
    </xf>
    <xf numFmtId="0" fontId="12" fillId="0" borderId="11" xfId="0" applyFont="1" applyBorder="1" applyAlignment="1">
      <alignment horizontal="center" vertical="center"/>
    </xf>
    <xf numFmtId="0" fontId="12" fillId="0" borderId="10" xfId="0" applyFont="1" applyBorder="1" applyAlignment="1">
      <alignment horizontal="center" vertical="center" wrapText="1"/>
    </xf>
    <xf numFmtId="0" fontId="12" fillId="0" borderId="5" xfId="0" applyFont="1" applyBorder="1" applyAlignment="1">
      <alignment horizontal="center" vertical="center"/>
    </xf>
    <xf numFmtId="0" fontId="7" fillId="0" borderId="5" xfId="0" applyFont="1" applyBorder="1" applyAlignment="1">
      <alignment horizontal="center" vertical="center" wrapText="1"/>
    </xf>
    <xf numFmtId="0" fontId="6" fillId="0" borderId="8" xfId="0" applyFont="1" applyBorder="1" applyAlignment="1">
      <alignment horizontal="center" vertical="center"/>
    </xf>
    <xf numFmtId="0" fontId="2" fillId="0" borderId="11"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0" fillId="0" borderId="8" xfId="0" applyFont="1" applyBorder="1" applyAlignment="1">
      <alignment horizontal="center" vertical="center"/>
    </xf>
    <xf numFmtId="0" fontId="1" fillId="2" borderId="1" xfId="0" applyFont="1" applyFill="1" applyBorder="1" applyAlignment="1">
      <alignment vertical="center" wrapText="1"/>
    </xf>
    <xf numFmtId="0" fontId="0" fillId="2" borderId="1" xfId="0" applyFont="1" applyFill="1" applyBorder="1" applyAlignment="1">
      <alignment horizontal="center" vertical="center"/>
    </xf>
    <xf numFmtId="0" fontId="2" fillId="0" borderId="0" xfId="0" applyFont="1" applyBorder="1" applyAlignment="1">
      <alignment horizontal="center"/>
    </xf>
    <xf numFmtId="0" fontId="0" fillId="0" borderId="0" xfId="0" applyFont="1" applyBorder="1" applyAlignment="1">
      <alignment horizontal="center" vertical="center" wrapText="1"/>
    </xf>
    <xf numFmtId="0" fontId="2" fillId="4" borderId="14" xfId="0" applyFont="1" applyFill="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0" xfId="0"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6" fillId="0" borderId="6" xfId="0" applyFont="1" applyBorder="1" applyAlignment="1">
      <alignment horizontal="center" vertical="center"/>
    </xf>
    <xf numFmtId="0" fontId="1" fillId="0" borderId="0" xfId="0" applyFont="1" applyBorder="1" applyAlignment="1">
      <alignment horizontal="center" vertical="center" wrapText="1"/>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2"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6" fillId="0" borderId="0" xfId="0" applyFont="1" applyBorder="1" applyAlignment="1">
      <alignment horizontal="center" vertical="center"/>
    </xf>
    <xf numFmtId="0" fontId="1" fillId="0" borderId="6" xfId="0" applyFont="1" applyBorder="1" applyAlignment="1">
      <alignment horizontal="center" vertical="center" wrapText="1"/>
    </xf>
    <xf numFmtId="0" fontId="6" fillId="0" borderId="5"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Border="1" applyAlignment="1">
      <alignment horizontal="center" vertical="center"/>
    </xf>
    <xf numFmtId="0" fontId="1" fillId="0" borderId="8" xfId="0" applyFont="1" applyBorder="1" applyAlignment="1">
      <alignment horizontal="center" vertical="center"/>
    </xf>
    <xf numFmtId="0" fontId="0" fillId="0" borderId="9" xfId="0" applyFont="1" applyBorder="1" applyAlignment="1">
      <alignment horizontal="center" vertical="center"/>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2" borderId="13" xfId="0" applyFont="1" applyFill="1" applyBorder="1" applyAlignment="1">
      <alignment horizontal="center" vertical="center"/>
    </xf>
    <xf numFmtId="0" fontId="7" fillId="0" borderId="0" xfId="0" applyFont="1" applyBorder="1" applyAlignment="1">
      <alignment horizontal="center" vertical="center"/>
    </xf>
    <xf numFmtId="0" fontId="12" fillId="0" borderId="0" xfId="0" applyFont="1" applyBorder="1" applyAlignment="1">
      <alignment horizontal="center" vertical="center"/>
    </xf>
    <xf numFmtId="0" fontId="6" fillId="0" borderId="0" xfId="0" applyFont="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2" fillId="0" borderId="10" xfId="0" applyFont="1" applyBorder="1" applyAlignment="1">
      <alignment horizontal="center" vertical="center"/>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Border="1" applyAlignment="1">
      <alignment horizontal="center" wrapText="1"/>
    </xf>
    <xf numFmtId="0" fontId="1" fillId="0" borderId="9" xfId="0" applyFont="1" applyBorder="1" applyAlignment="1">
      <alignment horizontal="center" vertical="center"/>
    </xf>
    <xf numFmtId="0" fontId="7" fillId="0" borderId="0" xfId="0" applyFont="1" applyBorder="1" applyAlignment="1">
      <alignment horizontal="center" vertical="center" wrapText="1"/>
    </xf>
    <xf numFmtId="0" fontId="1" fillId="2" borderId="1" xfId="0" applyFont="1" applyFill="1" applyBorder="1" applyAlignment="1">
      <alignment horizontal="center" vertical="center"/>
    </xf>
    <xf numFmtId="0" fontId="0" fillId="0" borderId="0" xfId="0" applyFont="1" applyBorder="1" applyAlignment="1">
      <alignment horizontal="center" vertical="center"/>
    </xf>
    <xf numFmtId="0" fontId="11" fillId="0" borderId="0" xfId="0" applyFont="1" applyBorder="1" applyAlignment="1">
      <alignment horizontal="center" vertical="center"/>
    </xf>
    <xf numFmtId="0" fontId="8" fillId="0" borderId="0" xfId="0" applyFont="1" applyBorder="1" applyAlignment="1">
      <alignment horizontal="center" vertical="center"/>
    </xf>
    <xf numFmtId="0" fontId="0"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0" fillId="0" borderId="8"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1" fillId="2" borderId="2" xfId="0" applyFont="1" applyFill="1" applyBorder="1" applyAlignment="1">
      <alignment horizontal="center" vertical="center"/>
    </xf>
    <xf numFmtId="0" fontId="2" fillId="0" borderId="0" xfId="0" applyFont="1" applyBorder="1" applyAlignment="1">
      <alignment horizontal="center" vertical="center" wrapText="1"/>
    </xf>
    <xf numFmtId="0" fontId="0"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7"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center" vertical="center"/>
    </xf>
    <xf numFmtId="0" fontId="0"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xf>
    <xf numFmtId="0" fontId="0" fillId="0" borderId="0" xfId="0" applyAlignment="1">
      <alignment horizontal="center" vertical="center"/>
    </xf>
    <xf numFmtId="0" fontId="1" fillId="0" borderId="0" xfId="0" applyFont="1" applyAlignment="1">
      <alignment horizontal="center" vertical="center" wrapText="1"/>
    </xf>
    <xf numFmtId="1" fontId="12" fillId="0" borderId="0" xfId="0" applyNumberFormat="1" applyFont="1" applyAlignment="1">
      <alignment horizontal="center" vertical="center"/>
    </xf>
    <xf numFmtId="0" fontId="6" fillId="0" borderId="0" xfId="0" applyFont="1" applyAlignment="1">
      <alignment horizontal="center" vertical="center" wrapText="1"/>
    </xf>
    <xf numFmtId="0" fontId="12" fillId="0" borderId="0" xfId="0" applyFont="1" applyAlignment="1">
      <alignment horizontal="center" vertical="center"/>
    </xf>
    <xf numFmtId="0" fontId="10" fillId="0" borderId="0" xfId="0" applyFont="1" applyAlignment="1">
      <alignment horizontal="center" vertical="center"/>
    </xf>
    <xf numFmtId="0" fontId="1" fillId="0" borderId="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chartsheet" Target="chartsheets/sheet5.xml"/><Relationship Id="rId18" Type="http://schemas.openxmlformats.org/officeDocument/2006/relationships/worksheet" Target="worksheets/sheet1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1.xml"/><Relationship Id="rId2" Type="http://schemas.openxmlformats.org/officeDocument/2006/relationships/worksheet" Target="worksheets/sheet2.xml"/><Relationship Id="rId16" Type="http://schemas.openxmlformats.org/officeDocument/2006/relationships/worksheet" Target="worksheets/sheet10.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chartsheet" Target="chartsheets/sheet4.xml"/><Relationship Id="rId5" Type="http://schemas.openxmlformats.org/officeDocument/2006/relationships/chartsheet" Target="chartsheets/sheet1.xml"/><Relationship Id="rId15" Type="http://schemas.openxmlformats.org/officeDocument/2006/relationships/chartsheet" Target="chartsheets/sheet6.xml"/><Relationship Id="rId10" Type="http://schemas.openxmlformats.org/officeDocument/2006/relationships/worksheet" Target="worksheets/sheet7.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hartsheet" Target="chartsheets/sheet3.xml"/><Relationship Id="rId14" Type="http://schemas.openxmlformats.org/officeDocument/2006/relationships/worksheet" Target="worksheets/sheet9.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square"/>
            <c:size val="5"/>
            <c:spPr>
              <a:solidFill>
                <a:srgbClr val="00B050"/>
              </a:solidFill>
            </c:spPr>
          </c:marker>
          <c:dPt>
            <c:idx val="31"/>
            <c:marker>
              <c:symbol val="triangle"/>
              <c:size val="5"/>
              <c:spPr>
                <a:solidFill>
                  <a:schemeClr val="accent6"/>
                </a:solidFill>
              </c:spPr>
            </c:marker>
            <c:bubble3D val="0"/>
          </c:dPt>
          <c:dPt>
            <c:idx val="33"/>
            <c:marker>
              <c:symbol val="triangle"/>
              <c:size val="5"/>
              <c:spPr>
                <a:solidFill>
                  <a:schemeClr val="accent6"/>
                </a:solidFill>
              </c:spPr>
            </c:marker>
            <c:bubble3D val="0"/>
          </c:dPt>
          <c:dPt>
            <c:idx val="34"/>
            <c:marker>
              <c:symbol val="triangle"/>
              <c:size val="5"/>
              <c:spPr>
                <a:solidFill>
                  <a:schemeClr val="accent6"/>
                </a:solidFill>
              </c:spPr>
            </c:marker>
            <c:bubble3D val="0"/>
          </c:dPt>
          <c:dPt>
            <c:idx val="35"/>
            <c:marker>
              <c:symbol val="triangle"/>
              <c:size val="5"/>
              <c:spPr>
                <a:solidFill>
                  <a:schemeClr val="accent6"/>
                </a:solidFill>
              </c:spPr>
            </c:marker>
            <c:bubble3D val="0"/>
          </c:dPt>
          <c:dPt>
            <c:idx val="36"/>
            <c:marker>
              <c:symbol val="triangle"/>
              <c:size val="5"/>
              <c:spPr>
                <a:solidFill>
                  <a:schemeClr val="accent6"/>
                </a:solidFill>
              </c:spPr>
            </c:marker>
            <c:bubble3D val="0"/>
          </c:dPt>
          <c:dPt>
            <c:idx val="37"/>
            <c:marker>
              <c:symbol val="triangle"/>
              <c:size val="5"/>
              <c:spPr>
                <a:solidFill>
                  <a:schemeClr val="accent6"/>
                </a:solidFill>
              </c:spPr>
            </c:marker>
            <c:bubble3D val="0"/>
          </c:dPt>
          <c:dPt>
            <c:idx val="38"/>
            <c:marker>
              <c:symbol val="triangle"/>
              <c:size val="5"/>
              <c:spPr>
                <a:solidFill>
                  <a:schemeClr val="accent6"/>
                </a:solidFill>
              </c:spPr>
            </c:marker>
            <c:bubble3D val="0"/>
          </c:dPt>
          <c:dPt>
            <c:idx val="79"/>
            <c:marker>
              <c:symbol val="triangle"/>
              <c:size val="5"/>
              <c:spPr>
                <a:solidFill>
                  <a:schemeClr val="accent6"/>
                </a:solidFill>
              </c:spPr>
            </c:marker>
            <c:bubble3D val="0"/>
          </c:dPt>
          <c:dPt>
            <c:idx val="80"/>
            <c:marker>
              <c:symbol val="triangle"/>
              <c:size val="5"/>
              <c:spPr>
                <a:solidFill>
                  <a:schemeClr val="accent6"/>
                </a:solidFill>
              </c:spPr>
            </c:marker>
            <c:bubble3D val="0"/>
          </c:dPt>
          <c:dPt>
            <c:idx val="81"/>
            <c:marker>
              <c:symbol val="circle"/>
              <c:size val="5"/>
              <c:spPr>
                <a:solidFill>
                  <a:srgbClr val="FF0000"/>
                </a:solidFill>
              </c:spPr>
            </c:marker>
            <c:bubble3D val="0"/>
          </c:dPt>
          <c:dPt>
            <c:idx val="82"/>
            <c:marker>
              <c:symbol val="triangle"/>
              <c:size val="5"/>
              <c:spPr>
                <a:solidFill>
                  <a:schemeClr val="accent6"/>
                </a:solidFill>
              </c:spPr>
            </c:marker>
            <c:bubble3D val="0"/>
          </c:dPt>
          <c:dPt>
            <c:idx val="83"/>
            <c:marker>
              <c:symbol val="triangle"/>
              <c:size val="5"/>
              <c:spPr>
                <a:solidFill>
                  <a:schemeClr val="accent6"/>
                </a:solidFill>
              </c:spPr>
            </c:marker>
            <c:bubble3D val="0"/>
          </c:dPt>
          <c:dPt>
            <c:idx val="84"/>
            <c:marker>
              <c:symbol val="triangle"/>
              <c:size val="5"/>
              <c:spPr>
                <a:solidFill>
                  <a:schemeClr val="accent6"/>
                </a:solidFill>
              </c:spPr>
            </c:marker>
            <c:bubble3D val="0"/>
          </c:dPt>
          <c:xVal>
            <c:numRef>
              <c:f>'PS vs RA'!$A$2:$A$89</c:f>
              <c:numCache>
                <c:formatCode>General</c:formatCode>
                <c:ptCount val="86"/>
                <c:pt idx="0">
                  <c:v>10</c:v>
                </c:pt>
                <c:pt idx="1">
                  <c:v>200</c:v>
                </c:pt>
                <c:pt idx="2">
                  <c:v>15</c:v>
                </c:pt>
                <c:pt idx="3">
                  <c:v>10</c:v>
                </c:pt>
                <c:pt idx="4">
                  <c:v>200</c:v>
                </c:pt>
                <c:pt idx="5">
                  <c:v>800</c:v>
                </c:pt>
                <c:pt idx="6">
                  <c:v>130</c:v>
                </c:pt>
                <c:pt idx="7">
                  <c:v>10</c:v>
                </c:pt>
                <c:pt idx="8">
                  <c:v>200</c:v>
                </c:pt>
                <c:pt idx="9">
                  <c:v>24</c:v>
                </c:pt>
                <c:pt idx="10">
                  <c:v>24</c:v>
                </c:pt>
                <c:pt idx="11">
                  <c:v>10</c:v>
                </c:pt>
                <c:pt idx="12">
                  <c:v>200</c:v>
                </c:pt>
                <c:pt idx="13">
                  <c:v>7.3</c:v>
                </c:pt>
                <c:pt idx="14">
                  <c:v>6.9</c:v>
                </c:pt>
                <c:pt idx="15">
                  <c:v>6.7</c:v>
                </c:pt>
                <c:pt idx="16">
                  <c:v>6.8</c:v>
                </c:pt>
                <c:pt idx="17">
                  <c:v>6.9</c:v>
                </c:pt>
                <c:pt idx="18">
                  <c:v>6.7</c:v>
                </c:pt>
                <c:pt idx="19">
                  <c:v>6.9</c:v>
                </c:pt>
                <c:pt idx="20">
                  <c:v>4.8</c:v>
                </c:pt>
                <c:pt idx="21">
                  <c:v>6.8</c:v>
                </c:pt>
                <c:pt idx="22">
                  <c:v>6.9</c:v>
                </c:pt>
                <c:pt idx="23">
                  <c:v>6.9</c:v>
                </c:pt>
                <c:pt idx="24">
                  <c:v>6.9</c:v>
                </c:pt>
                <c:pt idx="25">
                  <c:v>6.8</c:v>
                </c:pt>
                <c:pt idx="26">
                  <c:v>6.9</c:v>
                </c:pt>
                <c:pt idx="27">
                  <c:v>4.8</c:v>
                </c:pt>
                <c:pt idx="28">
                  <c:v>4.7</c:v>
                </c:pt>
                <c:pt idx="29">
                  <c:v>1.7</c:v>
                </c:pt>
                <c:pt idx="30">
                  <c:v>4.54</c:v>
                </c:pt>
                <c:pt idx="31">
                  <c:v>1.9</c:v>
                </c:pt>
                <c:pt idx="32">
                  <c:v>1.7</c:v>
                </c:pt>
                <c:pt idx="33">
                  <c:v>1.9</c:v>
                </c:pt>
                <c:pt idx="34">
                  <c:v>1.8</c:v>
                </c:pt>
                <c:pt idx="35">
                  <c:v>2.1</c:v>
                </c:pt>
                <c:pt idx="36">
                  <c:v>2</c:v>
                </c:pt>
                <c:pt idx="37">
                  <c:v>1.7</c:v>
                </c:pt>
                <c:pt idx="38">
                  <c:v>1.6</c:v>
                </c:pt>
                <c:pt idx="39">
                  <c:v>25</c:v>
                </c:pt>
                <c:pt idx="40">
                  <c:v>22</c:v>
                </c:pt>
                <c:pt idx="41">
                  <c:v>22</c:v>
                </c:pt>
                <c:pt idx="42">
                  <c:v>23</c:v>
                </c:pt>
                <c:pt idx="43">
                  <c:v>22</c:v>
                </c:pt>
                <c:pt idx="44">
                  <c:v>24</c:v>
                </c:pt>
                <c:pt idx="45">
                  <c:v>22</c:v>
                </c:pt>
                <c:pt idx="46">
                  <c:v>24</c:v>
                </c:pt>
                <c:pt idx="47">
                  <c:v>22</c:v>
                </c:pt>
                <c:pt idx="48">
                  <c:v>25</c:v>
                </c:pt>
                <c:pt idx="49">
                  <c:v>22</c:v>
                </c:pt>
                <c:pt idx="50">
                  <c:v>22</c:v>
                </c:pt>
                <c:pt idx="51">
                  <c:v>23</c:v>
                </c:pt>
                <c:pt idx="52">
                  <c:v>22</c:v>
                </c:pt>
                <c:pt idx="53">
                  <c:v>24</c:v>
                </c:pt>
                <c:pt idx="54">
                  <c:v>22</c:v>
                </c:pt>
                <c:pt idx="55">
                  <c:v>24</c:v>
                </c:pt>
                <c:pt idx="56">
                  <c:v>22</c:v>
                </c:pt>
                <c:pt idx="57">
                  <c:v>4.5</c:v>
                </c:pt>
                <c:pt idx="58">
                  <c:v>4.3</c:v>
                </c:pt>
                <c:pt idx="59">
                  <c:v>4.5999999999999996</c:v>
                </c:pt>
                <c:pt idx="60">
                  <c:v>4.5</c:v>
                </c:pt>
                <c:pt idx="61">
                  <c:v>4</c:v>
                </c:pt>
                <c:pt idx="62">
                  <c:v>2.2000000000000002</c:v>
                </c:pt>
                <c:pt idx="63">
                  <c:v>2.2000000000000002</c:v>
                </c:pt>
                <c:pt idx="64">
                  <c:v>2.1</c:v>
                </c:pt>
                <c:pt idx="65">
                  <c:v>2.1</c:v>
                </c:pt>
                <c:pt idx="66">
                  <c:v>4.5</c:v>
                </c:pt>
                <c:pt idx="67">
                  <c:v>4.3</c:v>
                </c:pt>
                <c:pt idx="68">
                  <c:v>4.5999999999999996</c:v>
                </c:pt>
                <c:pt idx="69">
                  <c:v>4.4000000000000004</c:v>
                </c:pt>
                <c:pt idx="70">
                  <c:v>4.5</c:v>
                </c:pt>
                <c:pt idx="71">
                  <c:v>4</c:v>
                </c:pt>
                <c:pt idx="72">
                  <c:v>2.2000000000000002</c:v>
                </c:pt>
                <c:pt idx="73">
                  <c:v>2.2000000000000002</c:v>
                </c:pt>
                <c:pt idx="74">
                  <c:v>2.2000000000000002</c:v>
                </c:pt>
                <c:pt idx="75">
                  <c:v>2.2000000000000002</c:v>
                </c:pt>
                <c:pt idx="76">
                  <c:v>2.1</c:v>
                </c:pt>
                <c:pt idx="77">
                  <c:v>2.1</c:v>
                </c:pt>
                <c:pt idx="78">
                  <c:v>5.6</c:v>
                </c:pt>
                <c:pt idx="79">
                  <c:v>6.3</c:v>
                </c:pt>
                <c:pt idx="80">
                  <c:v>25.2</c:v>
                </c:pt>
                <c:pt idx="81">
                  <c:v>5.5</c:v>
                </c:pt>
                <c:pt idx="82">
                  <c:v>25</c:v>
                </c:pt>
                <c:pt idx="83">
                  <c:v>28.6</c:v>
                </c:pt>
                <c:pt idx="84">
                  <c:v>28.3</c:v>
                </c:pt>
                <c:pt idx="85">
                  <c:v>3.45</c:v>
                </c:pt>
              </c:numCache>
            </c:numRef>
          </c:xVal>
          <c:yVal>
            <c:numRef>
              <c:f>'PS vs RA'!$B$2:$B$89</c:f>
              <c:numCache>
                <c:formatCode>General</c:formatCode>
                <c:ptCount val="86"/>
                <c:pt idx="0">
                  <c:v>56</c:v>
                </c:pt>
                <c:pt idx="1">
                  <c:v>72</c:v>
                </c:pt>
                <c:pt idx="2">
                  <c:v>63</c:v>
                </c:pt>
                <c:pt idx="3">
                  <c:v>12</c:v>
                </c:pt>
                <c:pt idx="4">
                  <c:v>12</c:v>
                </c:pt>
                <c:pt idx="5">
                  <c:v>100</c:v>
                </c:pt>
                <c:pt idx="6">
                  <c:v>91</c:v>
                </c:pt>
                <c:pt idx="7">
                  <c:v>12</c:v>
                </c:pt>
                <c:pt idx="8">
                  <c:v>12</c:v>
                </c:pt>
                <c:pt idx="9">
                  <c:v>0.17</c:v>
                </c:pt>
                <c:pt idx="10">
                  <c:v>5.72</c:v>
                </c:pt>
                <c:pt idx="11">
                  <c:v>6.3</c:v>
                </c:pt>
                <c:pt idx="12">
                  <c:v>6.7</c:v>
                </c:pt>
                <c:pt idx="13">
                  <c:v>6.7</c:v>
                </c:pt>
                <c:pt idx="14">
                  <c:v>35.57</c:v>
                </c:pt>
                <c:pt idx="15">
                  <c:v>40</c:v>
                </c:pt>
                <c:pt idx="16">
                  <c:v>20.170000000000002</c:v>
                </c:pt>
                <c:pt idx="17">
                  <c:v>19.7</c:v>
                </c:pt>
                <c:pt idx="18">
                  <c:v>32.520000000000003</c:v>
                </c:pt>
                <c:pt idx="19">
                  <c:v>11.13</c:v>
                </c:pt>
                <c:pt idx="20">
                  <c:v>18.96</c:v>
                </c:pt>
                <c:pt idx="21">
                  <c:v>21</c:v>
                </c:pt>
                <c:pt idx="22">
                  <c:v>7.28</c:v>
                </c:pt>
                <c:pt idx="23">
                  <c:v>19.2</c:v>
                </c:pt>
                <c:pt idx="24">
                  <c:v>18.54</c:v>
                </c:pt>
                <c:pt idx="25">
                  <c:v>8.61</c:v>
                </c:pt>
                <c:pt idx="26">
                  <c:v>67.22</c:v>
                </c:pt>
                <c:pt idx="27">
                  <c:v>14.24</c:v>
                </c:pt>
                <c:pt idx="28">
                  <c:v>42.86</c:v>
                </c:pt>
                <c:pt idx="29">
                  <c:v>28.57</c:v>
                </c:pt>
                <c:pt idx="30">
                  <c:v>85.7</c:v>
                </c:pt>
                <c:pt idx="31">
                  <c:v>66.7</c:v>
                </c:pt>
                <c:pt idx="32">
                  <c:v>27.3</c:v>
                </c:pt>
                <c:pt idx="33">
                  <c:v>47.7</c:v>
                </c:pt>
                <c:pt idx="34">
                  <c:v>50.7</c:v>
                </c:pt>
                <c:pt idx="35">
                  <c:v>55.1</c:v>
                </c:pt>
                <c:pt idx="36">
                  <c:v>48.8</c:v>
                </c:pt>
                <c:pt idx="37">
                  <c:v>0.9</c:v>
                </c:pt>
                <c:pt idx="38">
                  <c:v>1.7</c:v>
                </c:pt>
                <c:pt idx="39">
                  <c:v>6.3</c:v>
                </c:pt>
                <c:pt idx="40">
                  <c:v>32.799999999999997</c:v>
                </c:pt>
                <c:pt idx="41">
                  <c:v>90.7</c:v>
                </c:pt>
                <c:pt idx="42">
                  <c:v>93.5</c:v>
                </c:pt>
                <c:pt idx="43">
                  <c:v>104.1</c:v>
                </c:pt>
                <c:pt idx="44">
                  <c:v>63.6</c:v>
                </c:pt>
                <c:pt idx="45">
                  <c:v>78.099999999999994</c:v>
                </c:pt>
                <c:pt idx="46">
                  <c:v>51.7</c:v>
                </c:pt>
                <c:pt idx="47">
                  <c:v>51.5</c:v>
                </c:pt>
                <c:pt idx="48">
                  <c:v>0.2</c:v>
                </c:pt>
                <c:pt idx="49">
                  <c:v>3.5</c:v>
                </c:pt>
                <c:pt idx="50">
                  <c:v>3.4</c:v>
                </c:pt>
                <c:pt idx="51">
                  <c:v>6.2</c:v>
                </c:pt>
                <c:pt idx="52">
                  <c:v>4.8</c:v>
                </c:pt>
                <c:pt idx="53">
                  <c:v>24.8</c:v>
                </c:pt>
                <c:pt idx="54">
                  <c:v>7.2</c:v>
                </c:pt>
                <c:pt idx="55">
                  <c:v>13.6</c:v>
                </c:pt>
                <c:pt idx="56">
                  <c:v>7.2</c:v>
                </c:pt>
                <c:pt idx="57">
                  <c:v>0.6</c:v>
                </c:pt>
                <c:pt idx="58">
                  <c:v>22.5</c:v>
                </c:pt>
                <c:pt idx="59">
                  <c:v>6.2</c:v>
                </c:pt>
                <c:pt idx="60">
                  <c:v>2.4</c:v>
                </c:pt>
                <c:pt idx="61">
                  <c:v>3.5</c:v>
                </c:pt>
                <c:pt idx="62">
                  <c:v>0.8</c:v>
                </c:pt>
                <c:pt idx="63">
                  <c:v>2.2000000000000002</c:v>
                </c:pt>
                <c:pt idx="64">
                  <c:v>2.1</c:v>
                </c:pt>
                <c:pt idx="65">
                  <c:v>3.1</c:v>
                </c:pt>
                <c:pt idx="66">
                  <c:v>2.2000000000000002</c:v>
                </c:pt>
                <c:pt idx="67">
                  <c:v>1.3</c:v>
                </c:pt>
                <c:pt idx="68">
                  <c:v>1</c:v>
                </c:pt>
                <c:pt idx="69">
                  <c:v>3.3</c:v>
                </c:pt>
                <c:pt idx="70">
                  <c:v>1.5</c:v>
                </c:pt>
                <c:pt idx="71">
                  <c:v>0.4</c:v>
                </c:pt>
                <c:pt idx="72">
                  <c:v>1</c:v>
                </c:pt>
                <c:pt idx="73">
                  <c:v>1</c:v>
                </c:pt>
                <c:pt idx="74">
                  <c:v>0.8</c:v>
                </c:pt>
                <c:pt idx="75">
                  <c:v>0.4</c:v>
                </c:pt>
                <c:pt idx="76">
                  <c:v>0.4</c:v>
                </c:pt>
                <c:pt idx="77">
                  <c:v>0.4</c:v>
                </c:pt>
                <c:pt idx="78">
                  <c:v>0.4</c:v>
                </c:pt>
                <c:pt idx="79">
                  <c:v>16</c:v>
                </c:pt>
                <c:pt idx="80">
                  <c:v>13.3</c:v>
                </c:pt>
                <c:pt idx="81">
                  <c:v>125.7</c:v>
                </c:pt>
                <c:pt idx="82">
                  <c:v>88.6</c:v>
                </c:pt>
                <c:pt idx="83">
                  <c:v>78.599999999999994</c:v>
                </c:pt>
                <c:pt idx="84">
                  <c:v>85.7</c:v>
                </c:pt>
                <c:pt idx="85">
                  <c:v>88.3</c:v>
                </c:pt>
              </c:numCache>
            </c:numRef>
          </c:yVal>
          <c:smooth val="0"/>
        </c:ser>
        <c:dLbls>
          <c:showLegendKey val="0"/>
          <c:showVal val="0"/>
          <c:showCatName val="0"/>
          <c:showSerName val="0"/>
          <c:showPercent val="0"/>
          <c:showBubbleSize val="0"/>
        </c:dLbls>
        <c:axId val="210882560"/>
        <c:axId val="210884480"/>
      </c:scatterChart>
      <c:valAx>
        <c:axId val="210882560"/>
        <c:scaling>
          <c:logBase val="10"/>
          <c:orientation val="minMax"/>
        </c:scaling>
        <c:delete val="0"/>
        <c:axPos val="b"/>
        <c:title>
          <c:tx>
            <c:rich>
              <a:bodyPr/>
              <a:lstStyle/>
              <a:p>
                <a:pPr>
                  <a:defRPr/>
                </a:pPr>
                <a:r>
                  <a:rPr lang="en-US"/>
                  <a:t>Pore Diameter (nm)</a:t>
                </a:r>
              </a:p>
            </c:rich>
          </c:tx>
          <c:overlay val="0"/>
        </c:title>
        <c:numFmt formatCode="General" sourceLinked="1"/>
        <c:majorTickMark val="out"/>
        <c:minorTickMark val="none"/>
        <c:tickLblPos val="nextTo"/>
        <c:txPr>
          <a:bodyPr/>
          <a:lstStyle/>
          <a:p>
            <a:pPr>
              <a:defRPr sz="800"/>
            </a:pPr>
            <a:endParaRPr lang="en-US"/>
          </a:p>
        </c:txPr>
        <c:crossAx val="210884480"/>
        <c:crosses val="autoZero"/>
        <c:crossBetween val="midCat"/>
      </c:valAx>
      <c:valAx>
        <c:axId val="210884480"/>
        <c:scaling>
          <c:logBase val="10"/>
          <c:orientation val="minMax"/>
        </c:scaling>
        <c:delete val="0"/>
        <c:axPos val="l"/>
        <c:title>
          <c:tx>
            <c:rich>
              <a:bodyPr rot="-5400000" vert="horz"/>
              <a:lstStyle/>
              <a:p>
                <a:pPr>
                  <a:defRPr/>
                </a:pPr>
                <a:r>
                  <a:rPr lang="en-US"/>
                  <a:t>Retention of Activity (%)</a:t>
                </a:r>
              </a:p>
            </c:rich>
          </c:tx>
          <c:overlay val="0"/>
        </c:title>
        <c:numFmt formatCode="General" sourceLinked="1"/>
        <c:majorTickMark val="out"/>
        <c:minorTickMark val="none"/>
        <c:tickLblPos val="nextTo"/>
        <c:txPr>
          <a:bodyPr/>
          <a:lstStyle/>
          <a:p>
            <a:pPr>
              <a:defRPr sz="800"/>
            </a:pPr>
            <a:endParaRPr lang="en-US"/>
          </a:p>
        </c:txPr>
        <c:crossAx val="210882560"/>
        <c:crosses val="autoZero"/>
        <c:crossBetween val="midCat"/>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square"/>
            <c:size val="5"/>
            <c:spPr>
              <a:solidFill>
                <a:srgbClr val="00B050"/>
              </a:solidFill>
            </c:spPr>
          </c:marker>
          <c:dPt>
            <c:idx val="36"/>
            <c:marker>
              <c:symbol val="triangle"/>
              <c:size val="5"/>
              <c:spPr>
                <a:solidFill>
                  <a:schemeClr val="accent6"/>
                </a:solidFill>
              </c:spPr>
            </c:marker>
            <c:bubble3D val="0"/>
          </c:dPt>
          <c:dPt>
            <c:idx val="72"/>
            <c:marker>
              <c:symbol val="triangle"/>
              <c:size val="5"/>
              <c:spPr>
                <a:solidFill>
                  <a:schemeClr val="accent6"/>
                </a:solidFill>
              </c:spPr>
            </c:marker>
            <c:bubble3D val="0"/>
          </c:dPt>
          <c:dPt>
            <c:idx val="73"/>
            <c:marker>
              <c:symbol val="triangle"/>
              <c:size val="5"/>
              <c:spPr>
                <a:solidFill>
                  <a:schemeClr val="accent6"/>
                </a:solidFill>
              </c:spPr>
            </c:marker>
            <c:bubble3D val="0"/>
          </c:dPt>
          <c:dPt>
            <c:idx val="74"/>
            <c:marker>
              <c:symbol val="circle"/>
              <c:size val="5"/>
              <c:spPr>
                <a:solidFill>
                  <a:srgbClr val="FF0000"/>
                </a:solidFill>
              </c:spPr>
            </c:marker>
            <c:bubble3D val="0"/>
          </c:dPt>
          <c:dPt>
            <c:idx val="76"/>
            <c:marker>
              <c:symbol val="triangle"/>
              <c:size val="5"/>
              <c:spPr>
                <a:solidFill>
                  <a:schemeClr val="accent6"/>
                </a:solidFill>
              </c:spPr>
            </c:marker>
            <c:bubble3D val="0"/>
          </c:dPt>
          <c:dPt>
            <c:idx val="77"/>
            <c:marker>
              <c:symbol val="triangle"/>
              <c:size val="5"/>
              <c:spPr>
                <a:solidFill>
                  <a:schemeClr val="accent6"/>
                </a:solidFill>
              </c:spPr>
            </c:marker>
            <c:bubble3D val="0"/>
          </c:dPt>
          <c:xVal>
            <c:numRef>
              <c:f>'SA vs RA'!$A$2:$A$82</c:f>
              <c:numCache>
                <c:formatCode>General</c:formatCode>
                <c:ptCount val="79"/>
                <c:pt idx="0">
                  <c:v>3.78</c:v>
                </c:pt>
                <c:pt idx="1">
                  <c:v>97</c:v>
                </c:pt>
                <c:pt idx="2">
                  <c:v>109</c:v>
                </c:pt>
                <c:pt idx="3">
                  <c:v>141</c:v>
                </c:pt>
                <c:pt idx="4">
                  <c:v>4.5</c:v>
                </c:pt>
                <c:pt idx="5">
                  <c:v>49.3</c:v>
                </c:pt>
                <c:pt idx="6">
                  <c:v>9</c:v>
                </c:pt>
                <c:pt idx="7">
                  <c:v>43</c:v>
                </c:pt>
                <c:pt idx="8">
                  <c:v>4.5</c:v>
                </c:pt>
                <c:pt idx="9">
                  <c:v>49.3</c:v>
                </c:pt>
                <c:pt idx="10">
                  <c:v>289</c:v>
                </c:pt>
                <c:pt idx="11">
                  <c:v>410</c:v>
                </c:pt>
                <c:pt idx="12">
                  <c:v>4.5</c:v>
                </c:pt>
                <c:pt idx="13">
                  <c:v>49.3</c:v>
                </c:pt>
                <c:pt idx="14">
                  <c:v>1062</c:v>
                </c:pt>
                <c:pt idx="15">
                  <c:v>513</c:v>
                </c:pt>
                <c:pt idx="16">
                  <c:v>515</c:v>
                </c:pt>
                <c:pt idx="17">
                  <c:v>681</c:v>
                </c:pt>
                <c:pt idx="18">
                  <c:v>453</c:v>
                </c:pt>
                <c:pt idx="19">
                  <c:v>627</c:v>
                </c:pt>
                <c:pt idx="20">
                  <c:v>622</c:v>
                </c:pt>
                <c:pt idx="21">
                  <c:v>180</c:v>
                </c:pt>
                <c:pt idx="22">
                  <c:v>405</c:v>
                </c:pt>
                <c:pt idx="23">
                  <c:v>735</c:v>
                </c:pt>
                <c:pt idx="24">
                  <c:v>453</c:v>
                </c:pt>
                <c:pt idx="25">
                  <c:v>513</c:v>
                </c:pt>
                <c:pt idx="26">
                  <c:v>681</c:v>
                </c:pt>
                <c:pt idx="27">
                  <c:v>453</c:v>
                </c:pt>
                <c:pt idx="28">
                  <c:v>180</c:v>
                </c:pt>
                <c:pt idx="29">
                  <c:v>500</c:v>
                </c:pt>
                <c:pt idx="30">
                  <c:v>105</c:v>
                </c:pt>
                <c:pt idx="31">
                  <c:v>379</c:v>
                </c:pt>
                <c:pt idx="32">
                  <c:v>620</c:v>
                </c:pt>
                <c:pt idx="33">
                  <c:v>422</c:v>
                </c:pt>
                <c:pt idx="34">
                  <c:v>372</c:v>
                </c:pt>
                <c:pt idx="35">
                  <c:v>440</c:v>
                </c:pt>
                <c:pt idx="36">
                  <c:v>353</c:v>
                </c:pt>
                <c:pt idx="37">
                  <c:v>441</c:v>
                </c:pt>
                <c:pt idx="38">
                  <c:v>418</c:v>
                </c:pt>
                <c:pt idx="39">
                  <c:v>370</c:v>
                </c:pt>
                <c:pt idx="40">
                  <c:v>316</c:v>
                </c:pt>
                <c:pt idx="41">
                  <c:v>620</c:v>
                </c:pt>
                <c:pt idx="42">
                  <c:v>422</c:v>
                </c:pt>
                <c:pt idx="43">
                  <c:v>372</c:v>
                </c:pt>
                <c:pt idx="44">
                  <c:v>440</c:v>
                </c:pt>
                <c:pt idx="45">
                  <c:v>353</c:v>
                </c:pt>
                <c:pt idx="46">
                  <c:v>441</c:v>
                </c:pt>
                <c:pt idx="47">
                  <c:v>418</c:v>
                </c:pt>
                <c:pt idx="48">
                  <c:v>370</c:v>
                </c:pt>
                <c:pt idx="49">
                  <c:v>316</c:v>
                </c:pt>
                <c:pt idx="50">
                  <c:v>304</c:v>
                </c:pt>
                <c:pt idx="51">
                  <c:v>237</c:v>
                </c:pt>
                <c:pt idx="52">
                  <c:v>304</c:v>
                </c:pt>
                <c:pt idx="53">
                  <c:v>299</c:v>
                </c:pt>
                <c:pt idx="54">
                  <c:v>267</c:v>
                </c:pt>
                <c:pt idx="55">
                  <c:v>404</c:v>
                </c:pt>
                <c:pt idx="56">
                  <c:v>310</c:v>
                </c:pt>
                <c:pt idx="57">
                  <c:v>413</c:v>
                </c:pt>
                <c:pt idx="58">
                  <c:v>158</c:v>
                </c:pt>
                <c:pt idx="59">
                  <c:v>304</c:v>
                </c:pt>
                <c:pt idx="60">
                  <c:v>237</c:v>
                </c:pt>
                <c:pt idx="61">
                  <c:v>304</c:v>
                </c:pt>
                <c:pt idx="62">
                  <c:v>299</c:v>
                </c:pt>
                <c:pt idx="63">
                  <c:v>299</c:v>
                </c:pt>
                <c:pt idx="64">
                  <c:v>267</c:v>
                </c:pt>
                <c:pt idx="65">
                  <c:v>385</c:v>
                </c:pt>
                <c:pt idx="66">
                  <c:v>182</c:v>
                </c:pt>
                <c:pt idx="67">
                  <c:v>404</c:v>
                </c:pt>
                <c:pt idx="68">
                  <c:v>310</c:v>
                </c:pt>
                <c:pt idx="69">
                  <c:v>413</c:v>
                </c:pt>
                <c:pt idx="70">
                  <c:v>158</c:v>
                </c:pt>
                <c:pt idx="71">
                  <c:v>563</c:v>
                </c:pt>
                <c:pt idx="72">
                  <c:v>645.19000000000005</c:v>
                </c:pt>
                <c:pt idx="73">
                  <c:v>634.62</c:v>
                </c:pt>
                <c:pt idx="74">
                  <c:v>316.82</c:v>
                </c:pt>
                <c:pt idx="75">
                  <c:v>395.81</c:v>
                </c:pt>
                <c:pt idx="76">
                  <c:v>331.01</c:v>
                </c:pt>
                <c:pt idx="77">
                  <c:v>349.46</c:v>
                </c:pt>
                <c:pt idx="78">
                  <c:v>1189</c:v>
                </c:pt>
              </c:numCache>
            </c:numRef>
          </c:xVal>
          <c:yVal>
            <c:numRef>
              <c:f>'SA vs RA'!$B$2:$B$82</c:f>
              <c:numCache>
                <c:formatCode>General</c:formatCode>
                <c:ptCount val="79"/>
                <c:pt idx="0">
                  <c:v>72</c:v>
                </c:pt>
                <c:pt idx="1">
                  <c:v>31.3</c:v>
                </c:pt>
                <c:pt idx="2">
                  <c:v>51.2</c:v>
                </c:pt>
                <c:pt idx="3">
                  <c:v>11.7</c:v>
                </c:pt>
                <c:pt idx="4">
                  <c:v>12</c:v>
                </c:pt>
                <c:pt idx="5">
                  <c:v>12</c:v>
                </c:pt>
                <c:pt idx="6">
                  <c:v>100</c:v>
                </c:pt>
                <c:pt idx="7">
                  <c:v>91</c:v>
                </c:pt>
                <c:pt idx="8">
                  <c:v>12</c:v>
                </c:pt>
                <c:pt idx="9">
                  <c:v>12</c:v>
                </c:pt>
                <c:pt idx="10">
                  <c:v>0.17</c:v>
                </c:pt>
                <c:pt idx="11">
                  <c:v>5.72</c:v>
                </c:pt>
                <c:pt idx="12">
                  <c:v>6.3</c:v>
                </c:pt>
                <c:pt idx="13">
                  <c:v>6.7</c:v>
                </c:pt>
                <c:pt idx="14">
                  <c:v>6.7</c:v>
                </c:pt>
                <c:pt idx="15">
                  <c:v>35.57</c:v>
                </c:pt>
                <c:pt idx="16">
                  <c:v>40</c:v>
                </c:pt>
                <c:pt idx="17">
                  <c:v>20.170000000000002</c:v>
                </c:pt>
                <c:pt idx="18">
                  <c:v>19.7</c:v>
                </c:pt>
                <c:pt idx="19">
                  <c:v>32.520000000000003</c:v>
                </c:pt>
                <c:pt idx="20">
                  <c:v>11.13</c:v>
                </c:pt>
                <c:pt idx="21">
                  <c:v>18.96</c:v>
                </c:pt>
                <c:pt idx="22">
                  <c:v>21</c:v>
                </c:pt>
                <c:pt idx="23">
                  <c:v>7.28</c:v>
                </c:pt>
                <c:pt idx="24">
                  <c:v>19.2</c:v>
                </c:pt>
                <c:pt idx="25">
                  <c:v>18.54</c:v>
                </c:pt>
                <c:pt idx="26">
                  <c:v>8.61</c:v>
                </c:pt>
                <c:pt idx="27">
                  <c:v>67.22</c:v>
                </c:pt>
                <c:pt idx="28">
                  <c:v>14.24</c:v>
                </c:pt>
                <c:pt idx="29">
                  <c:v>42.86</c:v>
                </c:pt>
                <c:pt idx="30">
                  <c:v>28.57</c:v>
                </c:pt>
                <c:pt idx="31">
                  <c:v>85.7</c:v>
                </c:pt>
                <c:pt idx="32">
                  <c:v>6.3</c:v>
                </c:pt>
                <c:pt idx="33">
                  <c:v>32.799999999999997</c:v>
                </c:pt>
                <c:pt idx="34">
                  <c:v>90.7</c:v>
                </c:pt>
                <c:pt idx="35">
                  <c:v>93.5</c:v>
                </c:pt>
                <c:pt idx="36">
                  <c:v>104.1</c:v>
                </c:pt>
                <c:pt idx="37">
                  <c:v>63.6</c:v>
                </c:pt>
                <c:pt idx="38">
                  <c:v>78.099999999999994</c:v>
                </c:pt>
                <c:pt idx="39">
                  <c:v>51.7</c:v>
                </c:pt>
                <c:pt idx="40">
                  <c:v>51.5</c:v>
                </c:pt>
                <c:pt idx="41">
                  <c:v>0.2</c:v>
                </c:pt>
                <c:pt idx="42">
                  <c:v>3.5</c:v>
                </c:pt>
                <c:pt idx="43">
                  <c:v>3.4</c:v>
                </c:pt>
                <c:pt idx="44">
                  <c:v>6.2</c:v>
                </c:pt>
                <c:pt idx="45">
                  <c:v>4.8</c:v>
                </c:pt>
                <c:pt idx="46">
                  <c:v>24.8</c:v>
                </c:pt>
                <c:pt idx="47">
                  <c:v>7.2</c:v>
                </c:pt>
                <c:pt idx="48">
                  <c:v>13.6</c:v>
                </c:pt>
                <c:pt idx="49">
                  <c:v>7.2</c:v>
                </c:pt>
                <c:pt idx="50">
                  <c:v>0.6</c:v>
                </c:pt>
                <c:pt idx="51">
                  <c:v>22.5</c:v>
                </c:pt>
                <c:pt idx="52">
                  <c:v>6.2</c:v>
                </c:pt>
                <c:pt idx="53">
                  <c:v>2.4</c:v>
                </c:pt>
                <c:pt idx="54">
                  <c:v>3.5</c:v>
                </c:pt>
                <c:pt idx="55">
                  <c:v>0.8</c:v>
                </c:pt>
                <c:pt idx="56">
                  <c:v>2.2000000000000002</c:v>
                </c:pt>
                <c:pt idx="57">
                  <c:v>2.1</c:v>
                </c:pt>
                <c:pt idx="58">
                  <c:v>3.1</c:v>
                </c:pt>
                <c:pt idx="59">
                  <c:v>2.2000000000000002</c:v>
                </c:pt>
                <c:pt idx="60">
                  <c:v>1.3</c:v>
                </c:pt>
                <c:pt idx="61">
                  <c:v>1</c:v>
                </c:pt>
                <c:pt idx="62">
                  <c:v>3.3</c:v>
                </c:pt>
                <c:pt idx="63">
                  <c:v>1.5</c:v>
                </c:pt>
                <c:pt idx="64">
                  <c:v>0.4</c:v>
                </c:pt>
                <c:pt idx="65">
                  <c:v>1</c:v>
                </c:pt>
                <c:pt idx="66">
                  <c:v>1</c:v>
                </c:pt>
                <c:pt idx="67">
                  <c:v>0.8</c:v>
                </c:pt>
                <c:pt idx="68">
                  <c:v>0.4</c:v>
                </c:pt>
                <c:pt idx="69">
                  <c:v>0.4</c:v>
                </c:pt>
                <c:pt idx="70">
                  <c:v>0.4</c:v>
                </c:pt>
                <c:pt idx="71">
                  <c:v>0.4</c:v>
                </c:pt>
                <c:pt idx="72">
                  <c:v>16</c:v>
                </c:pt>
                <c:pt idx="73">
                  <c:v>13.3</c:v>
                </c:pt>
                <c:pt idx="74">
                  <c:v>125.7</c:v>
                </c:pt>
                <c:pt idx="75">
                  <c:v>88.6</c:v>
                </c:pt>
                <c:pt idx="76">
                  <c:v>78.599999999999994</c:v>
                </c:pt>
                <c:pt idx="77">
                  <c:v>85.7</c:v>
                </c:pt>
                <c:pt idx="78">
                  <c:v>88.3</c:v>
                </c:pt>
              </c:numCache>
            </c:numRef>
          </c:yVal>
          <c:smooth val="0"/>
        </c:ser>
        <c:dLbls>
          <c:showLegendKey val="0"/>
          <c:showVal val="0"/>
          <c:showCatName val="0"/>
          <c:showSerName val="0"/>
          <c:showPercent val="0"/>
          <c:showBubbleSize val="0"/>
        </c:dLbls>
        <c:axId val="245039488"/>
        <c:axId val="245041408"/>
      </c:scatterChart>
      <c:valAx>
        <c:axId val="245039488"/>
        <c:scaling>
          <c:logBase val="10"/>
          <c:orientation val="minMax"/>
        </c:scaling>
        <c:delete val="0"/>
        <c:axPos val="b"/>
        <c:title>
          <c:tx>
            <c:rich>
              <a:bodyPr/>
              <a:lstStyle/>
              <a:p>
                <a:pPr>
                  <a:defRPr/>
                </a:pPr>
                <a:r>
                  <a:rPr lang="en-US"/>
                  <a:t>Surface Area (m</a:t>
                </a:r>
                <a:r>
                  <a:rPr lang="en-US" baseline="30000"/>
                  <a:t>2</a:t>
                </a:r>
                <a:r>
                  <a:rPr lang="en-US"/>
                  <a:t>/g)</a:t>
                </a:r>
              </a:p>
            </c:rich>
          </c:tx>
          <c:overlay val="0"/>
        </c:title>
        <c:numFmt formatCode="General" sourceLinked="1"/>
        <c:majorTickMark val="out"/>
        <c:minorTickMark val="none"/>
        <c:tickLblPos val="nextTo"/>
        <c:txPr>
          <a:bodyPr/>
          <a:lstStyle/>
          <a:p>
            <a:pPr>
              <a:defRPr sz="800"/>
            </a:pPr>
            <a:endParaRPr lang="en-US"/>
          </a:p>
        </c:txPr>
        <c:crossAx val="245041408"/>
        <c:crosses val="autoZero"/>
        <c:crossBetween val="midCat"/>
      </c:valAx>
      <c:valAx>
        <c:axId val="245041408"/>
        <c:scaling>
          <c:logBase val="10"/>
          <c:orientation val="minMax"/>
        </c:scaling>
        <c:delete val="0"/>
        <c:axPos val="l"/>
        <c:title>
          <c:tx>
            <c:rich>
              <a:bodyPr rot="-5400000" vert="horz"/>
              <a:lstStyle/>
              <a:p>
                <a:pPr>
                  <a:defRPr/>
                </a:pPr>
                <a:r>
                  <a:rPr lang="en-US"/>
                  <a:t>Retention of Activity (%)</a:t>
                </a:r>
              </a:p>
            </c:rich>
          </c:tx>
          <c:overlay val="0"/>
        </c:title>
        <c:numFmt formatCode="General" sourceLinked="1"/>
        <c:majorTickMark val="out"/>
        <c:minorTickMark val="none"/>
        <c:tickLblPos val="nextTo"/>
        <c:txPr>
          <a:bodyPr/>
          <a:lstStyle/>
          <a:p>
            <a:pPr>
              <a:defRPr sz="800"/>
            </a:pPr>
            <a:endParaRPr lang="en-US"/>
          </a:p>
        </c:txPr>
        <c:crossAx val="245039488"/>
        <c:crosses val="autoZero"/>
        <c:crossBetween val="midCat"/>
      </c:valAx>
    </c:plotArea>
    <c:plotVisOnly val="1"/>
    <c:dispBlanksAs val="gap"/>
    <c:showDLblsOverMax val="0"/>
  </c:chart>
  <c:spPr>
    <a:ln>
      <a:noFill/>
    </a:ln>
  </c:sp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square"/>
            <c:size val="5"/>
            <c:spPr>
              <a:solidFill>
                <a:srgbClr val="00B050"/>
              </a:solidFill>
            </c:spPr>
          </c:marker>
          <c:dPt>
            <c:idx val="36"/>
            <c:marker>
              <c:symbol val="triangle"/>
              <c:size val="5"/>
              <c:spPr>
                <a:solidFill>
                  <a:schemeClr val="accent6"/>
                </a:solidFill>
              </c:spPr>
            </c:marker>
            <c:bubble3D val="0"/>
          </c:dPt>
          <c:dPt>
            <c:idx val="72"/>
            <c:marker>
              <c:symbol val="triangle"/>
              <c:size val="5"/>
              <c:spPr>
                <a:solidFill>
                  <a:schemeClr val="accent6"/>
                </a:solidFill>
              </c:spPr>
            </c:marker>
            <c:bubble3D val="0"/>
          </c:dPt>
          <c:dPt>
            <c:idx val="73"/>
            <c:marker>
              <c:symbol val="triangle"/>
              <c:size val="5"/>
              <c:spPr>
                <a:solidFill>
                  <a:schemeClr val="accent6"/>
                </a:solidFill>
              </c:spPr>
            </c:marker>
            <c:bubble3D val="0"/>
          </c:dPt>
          <c:dPt>
            <c:idx val="74"/>
            <c:marker>
              <c:symbol val="triangle"/>
              <c:size val="5"/>
              <c:spPr>
                <a:solidFill>
                  <a:schemeClr val="accent6"/>
                </a:solidFill>
              </c:spPr>
            </c:marker>
            <c:bubble3D val="0"/>
          </c:dPt>
          <c:dPt>
            <c:idx val="75"/>
            <c:marker>
              <c:symbol val="triangle"/>
              <c:size val="5"/>
              <c:spPr>
                <a:solidFill>
                  <a:schemeClr val="accent6"/>
                </a:solidFill>
              </c:spPr>
            </c:marker>
            <c:bubble3D val="0"/>
          </c:dPt>
          <c:dPt>
            <c:idx val="76"/>
            <c:marker>
              <c:symbol val="circle"/>
              <c:size val="5"/>
              <c:spPr>
                <a:solidFill>
                  <a:srgbClr val="FF0000"/>
                </a:solidFill>
              </c:spPr>
            </c:marker>
            <c:bubble3D val="0"/>
          </c:dPt>
          <c:dPt>
            <c:idx val="77"/>
            <c:marker>
              <c:symbol val="triangle"/>
              <c:size val="5"/>
              <c:spPr>
                <a:solidFill>
                  <a:schemeClr val="accent6"/>
                </a:solidFill>
              </c:spPr>
            </c:marker>
            <c:bubble3D val="0"/>
          </c:dPt>
          <c:dPt>
            <c:idx val="78"/>
            <c:marker>
              <c:symbol val="triangle"/>
              <c:size val="5"/>
              <c:spPr>
                <a:solidFill>
                  <a:schemeClr val="accent6"/>
                </a:solidFill>
              </c:spPr>
            </c:marker>
            <c:bubble3D val="0"/>
          </c:dPt>
          <c:dPt>
            <c:idx val="79"/>
            <c:marker>
              <c:symbol val="triangle"/>
              <c:size val="5"/>
              <c:spPr>
                <a:solidFill>
                  <a:schemeClr val="accent6"/>
                </a:solidFill>
              </c:spPr>
            </c:marker>
            <c:bubble3D val="0"/>
          </c:dPt>
          <c:xVal>
            <c:numRef>
              <c:f>'PV vs RA'!$A$2:$A$82</c:f>
              <c:numCache>
                <c:formatCode>General</c:formatCode>
                <c:ptCount val="81"/>
                <c:pt idx="1">
                  <c:v>0.16900000000000001</c:v>
                </c:pt>
                <c:pt idx="2">
                  <c:v>0.20799999999999999</c:v>
                </c:pt>
                <c:pt idx="3">
                  <c:v>0.312</c:v>
                </c:pt>
                <c:pt idx="4">
                  <c:v>0.06</c:v>
                </c:pt>
                <c:pt idx="5">
                  <c:v>1.89</c:v>
                </c:pt>
                <c:pt idx="6">
                  <c:v>1.67</c:v>
                </c:pt>
                <c:pt idx="7">
                  <c:v>1.19</c:v>
                </c:pt>
                <c:pt idx="8">
                  <c:v>0.06</c:v>
                </c:pt>
                <c:pt idx="9">
                  <c:v>1.89</c:v>
                </c:pt>
                <c:pt idx="10">
                  <c:v>0.92</c:v>
                </c:pt>
                <c:pt idx="11">
                  <c:v>1.56</c:v>
                </c:pt>
                <c:pt idx="12">
                  <c:v>0.06</c:v>
                </c:pt>
                <c:pt idx="13">
                  <c:v>1.89</c:v>
                </c:pt>
                <c:pt idx="14">
                  <c:v>0.8</c:v>
                </c:pt>
                <c:pt idx="15">
                  <c:v>0.35</c:v>
                </c:pt>
                <c:pt idx="16">
                  <c:v>0.35</c:v>
                </c:pt>
                <c:pt idx="17">
                  <c:v>0.45</c:v>
                </c:pt>
                <c:pt idx="18">
                  <c:v>0.33</c:v>
                </c:pt>
                <c:pt idx="19">
                  <c:v>0.43</c:v>
                </c:pt>
                <c:pt idx="20">
                  <c:v>0.4</c:v>
                </c:pt>
                <c:pt idx="21">
                  <c:v>0.15</c:v>
                </c:pt>
                <c:pt idx="22">
                  <c:v>0.37</c:v>
                </c:pt>
                <c:pt idx="23">
                  <c:v>0.56999999999999995</c:v>
                </c:pt>
                <c:pt idx="24">
                  <c:v>0.33</c:v>
                </c:pt>
                <c:pt idx="25">
                  <c:v>0.35</c:v>
                </c:pt>
                <c:pt idx="26">
                  <c:v>0.45</c:v>
                </c:pt>
                <c:pt idx="27">
                  <c:v>0.33</c:v>
                </c:pt>
                <c:pt idx="28">
                  <c:v>0.15</c:v>
                </c:pt>
                <c:pt idx="29">
                  <c:v>0.56000000000000005</c:v>
                </c:pt>
                <c:pt idx="30">
                  <c:v>0.12</c:v>
                </c:pt>
                <c:pt idx="31">
                  <c:v>1.43</c:v>
                </c:pt>
                <c:pt idx="32">
                  <c:v>2.5</c:v>
                </c:pt>
                <c:pt idx="33">
                  <c:v>1.9</c:v>
                </c:pt>
                <c:pt idx="34">
                  <c:v>1.7</c:v>
                </c:pt>
                <c:pt idx="35">
                  <c:v>1.9</c:v>
                </c:pt>
                <c:pt idx="36">
                  <c:v>1.8</c:v>
                </c:pt>
                <c:pt idx="37">
                  <c:v>2.1</c:v>
                </c:pt>
                <c:pt idx="38">
                  <c:v>2</c:v>
                </c:pt>
                <c:pt idx="39">
                  <c:v>1.7</c:v>
                </c:pt>
                <c:pt idx="40">
                  <c:v>1.6</c:v>
                </c:pt>
                <c:pt idx="41">
                  <c:v>2.5</c:v>
                </c:pt>
                <c:pt idx="42">
                  <c:v>1.9</c:v>
                </c:pt>
                <c:pt idx="43">
                  <c:v>1.7</c:v>
                </c:pt>
                <c:pt idx="44">
                  <c:v>1.9</c:v>
                </c:pt>
                <c:pt idx="45">
                  <c:v>1.8</c:v>
                </c:pt>
                <c:pt idx="46">
                  <c:v>2.1</c:v>
                </c:pt>
                <c:pt idx="47">
                  <c:v>2</c:v>
                </c:pt>
                <c:pt idx="48">
                  <c:v>1.7</c:v>
                </c:pt>
                <c:pt idx="49">
                  <c:v>1.6</c:v>
                </c:pt>
                <c:pt idx="50">
                  <c:v>0.57999999999999996</c:v>
                </c:pt>
                <c:pt idx="51">
                  <c:v>0.45</c:v>
                </c:pt>
                <c:pt idx="52">
                  <c:v>0.59</c:v>
                </c:pt>
                <c:pt idx="53">
                  <c:v>0.57999999999999996</c:v>
                </c:pt>
                <c:pt idx="54">
                  <c:v>0.49</c:v>
                </c:pt>
                <c:pt idx="55">
                  <c:v>0.23</c:v>
                </c:pt>
                <c:pt idx="56">
                  <c:v>0.17</c:v>
                </c:pt>
                <c:pt idx="57">
                  <c:v>0.23</c:v>
                </c:pt>
                <c:pt idx="58">
                  <c:v>0.09</c:v>
                </c:pt>
                <c:pt idx="59">
                  <c:v>0.57999999999999996</c:v>
                </c:pt>
                <c:pt idx="60">
                  <c:v>0.45</c:v>
                </c:pt>
                <c:pt idx="61">
                  <c:v>0.59</c:v>
                </c:pt>
                <c:pt idx="62">
                  <c:v>0.55000000000000004</c:v>
                </c:pt>
                <c:pt idx="63">
                  <c:v>0.57999999999999996</c:v>
                </c:pt>
                <c:pt idx="64">
                  <c:v>0.49</c:v>
                </c:pt>
                <c:pt idx="65">
                  <c:v>0.22</c:v>
                </c:pt>
                <c:pt idx="66">
                  <c:v>0.11</c:v>
                </c:pt>
                <c:pt idx="67">
                  <c:v>0.23</c:v>
                </c:pt>
                <c:pt idx="68">
                  <c:v>0.17</c:v>
                </c:pt>
                <c:pt idx="69">
                  <c:v>0.23</c:v>
                </c:pt>
                <c:pt idx="70">
                  <c:v>0.09</c:v>
                </c:pt>
                <c:pt idx="71">
                  <c:v>0.83</c:v>
                </c:pt>
                <c:pt idx="72">
                  <c:v>6.3</c:v>
                </c:pt>
                <c:pt idx="73">
                  <c:v>25.2</c:v>
                </c:pt>
                <c:pt idx="74">
                  <c:v>29</c:v>
                </c:pt>
                <c:pt idx="75">
                  <c:v>28.6</c:v>
                </c:pt>
                <c:pt idx="76">
                  <c:v>5.5</c:v>
                </c:pt>
                <c:pt idx="77">
                  <c:v>25</c:v>
                </c:pt>
                <c:pt idx="78">
                  <c:v>28.6</c:v>
                </c:pt>
                <c:pt idx="79">
                  <c:v>28.3</c:v>
                </c:pt>
                <c:pt idx="80">
                  <c:v>1.4</c:v>
                </c:pt>
              </c:numCache>
            </c:numRef>
          </c:xVal>
          <c:yVal>
            <c:numRef>
              <c:f>'PV vs RA'!$B$2:$B$82</c:f>
              <c:numCache>
                <c:formatCode>General</c:formatCode>
                <c:ptCount val="81"/>
                <c:pt idx="1">
                  <c:v>31.3</c:v>
                </c:pt>
                <c:pt idx="2">
                  <c:v>51.2</c:v>
                </c:pt>
                <c:pt idx="3">
                  <c:v>11.7</c:v>
                </c:pt>
                <c:pt idx="4">
                  <c:v>12</c:v>
                </c:pt>
                <c:pt idx="5">
                  <c:v>12</c:v>
                </c:pt>
                <c:pt idx="6">
                  <c:v>100</c:v>
                </c:pt>
                <c:pt idx="7">
                  <c:v>91</c:v>
                </c:pt>
                <c:pt idx="8">
                  <c:v>12</c:v>
                </c:pt>
                <c:pt idx="9">
                  <c:v>12</c:v>
                </c:pt>
                <c:pt idx="10">
                  <c:v>0.17</c:v>
                </c:pt>
                <c:pt idx="11">
                  <c:v>5.72</c:v>
                </c:pt>
                <c:pt idx="12">
                  <c:v>6.3</c:v>
                </c:pt>
                <c:pt idx="13">
                  <c:v>6.7</c:v>
                </c:pt>
                <c:pt idx="14">
                  <c:v>6.7</c:v>
                </c:pt>
                <c:pt idx="15">
                  <c:v>35.57</c:v>
                </c:pt>
                <c:pt idx="16">
                  <c:v>40</c:v>
                </c:pt>
                <c:pt idx="17">
                  <c:v>20.170000000000002</c:v>
                </c:pt>
                <c:pt idx="18">
                  <c:v>19.7</c:v>
                </c:pt>
                <c:pt idx="19">
                  <c:v>32.520000000000003</c:v>
                </c:pt>
                <c:pt idx="20">
                  <c:v>11.13</c:v>
                </c:pt>
                <c:pt idx="21">
                  <c:v>18.96</c:v>
                </c:pt>
                <c:pt idx="22">
                  <c:v>21</c:v>
                </c:pt>
                <c:pt idx="23">
                  <c:v>7.28</c:v>
                </c:pt>
                <c:pt idx="24">
                  <c:v>19.2</c:v>
                </c:pt>
                <c:pt idx="25">
                  <c:v>18.54</c:v>
                </c:pt>
                <c:pt idx="26">
                  <c:v>8.61</c:v>
                </c:pt>
                <c:pt idx="27">
                  <c:v>67.22</c:v>
                </c:pt>
                <c:pt idx="28">
                  <c:v>14.24</c:v>
                </c:pt>
                <c:pt idx="29">
                  <c:v>42.86</c:v>
                </c:pt>
                <c:pt idx="30">
                  <c:v>28.57</c:v>
                </c:pt>
                <c:pt idx="31">
                  <c:v>85.7</c:v>
                </c:pt>
                <c:pt idx="32">
                  <c:v>6.3</c:v>
                </c:pt>
                <c:pt idx="33">
                  <c:v>32.799999999999997</c:v>
                </c:pt>
                <c:pt idx="34">
                  <c:v>90.7</c:v>
                </c:pt>
                <c:pt idx="35">
                  <c:v>93.5</c:v>
                </c:pt>
                <c:pt idx="36">
                  <c:v>104.1</c:v>
                </c:pt>
                <c:pt idx="37">
                  <c:v>63.6</c:v>
                </c:pt>
                <c:pt idx="38">
                  <c:v>78.099999999999994</c:v>
                </c:pt>
                <c:pt idx="39">
                  <c:v>51.7</c:v>
                </c:pt>
                <c:pt idx="40">
                  <c:v>51.5</c:v>
                </c:pt>
                <c:pt idx="41">
                  <c:v>0.2</c:v>
                </c:pt>
                <c:pt idx="42">
                  <c:v>3.5</c:v>
                </c:pt>
                <c:pt idx="43">
                  <c:v>3.4</c:v>
                </c:pt>
                <c:pt idx="44">
                  <c:v>6.2</c:v>
                </c:pt>
                <c:pt idx="45">
                  <c:v>4.8</c:v>
                </c:pt>
                <c:pt idx="46">
                  <c:v>24.8</c:v>
                </c:pt>
                <c:pt idx="47">
                  <c:v>7.2</c:v>
                </c:pt>
                <c:pt idx="48">
                  <c:v>13.6</c:v>
                </c:pt>
                <c:pt idx="49">
                  <c:v>7.2</c:v>
                </c:pt>
                <c:pt idx="50">
                  <c:v>0.6</c:v>
                </c:pt>
                <c:pt idx="51">
                  <c:v>22.5</c:v>
                </c:pt>
                <c:pt idx="52">
                  <c:v>6.2</c:v>
                </c:pt>
                <c:pt idx="53">
                  <c:v>2.4</c:v>
                </c:pt>
                <c:pt idx="54">
                  <c:v>3.5</c:v>
                </c:pt>
                <c:pt idx="55">
                  <c:v>0.8</c:v>
                </c:pt>
                <c:pt idx="56">
                  <c:v>2.2000000000000002</c:v>
                </c:pt>
                <c:pt idx="57">
                  <c:v>2.1</c:v>
                </c:pt>
                <c:pt idx="58">
                  <c:v>3.1</c:v>
                </c:pt>
                <c:pt idx="59">
                  <c:v>2.2000000000000002</c:v>
                </c:pt>
                <c:pt idx="60">
                  <c:v>1.3</c:v>
                </c:pt>
                <c:pt idx="61">
                  <c:v>1</c:v>
                </c:pt>
                <c:pt idx="62">
                  <c:v>3.3</c:v>
                </c:pt>
                <c:pt idx="63">
                  <c:v>1.5</c:v>
                </c:pt>
                <c:pt idx="64">
                  <c:v>0.4</c:v>
                </c:pt>
                <c:pt idx="65">
                  <c:v>1</c:v>
                </c:pt>
                <c:pt idx="66">
                  <c:v>1</c:v>
                </c:pt>
                <c:pt idx="67">
                  <c:v>0.8</c:v>
                </c:pt>
                <c:pt idx="68">
                  <c:v>0.4</c:v>
                </c:pt>
                <c:pt idx="69">
                  <c:v>0.4</c:v>
                </c:pt>
                <c:pt idx="70">
                  <c:v>0.4</c:v>
                </c:pt>
                <c:pt idx="71">
                  <c:v>0.4</c:v>
                </c:pt>
                <c:pt idx="72">
                  <c:v>16</c:v>
                </c:pt>
                <c:pt idx="73">
                  <c:v>13.3</c:v>
                </c:pt>
                <c:pt idx="74">
                  <c:v>32</c:v>
                </c:pt>
                <c:pt idx="75">
                  <c:v>19</c:v>
                </c:pt>
                <c:pt idx="76">
                  <c:v>125.7</c:v>
                </c:pt>
                <c:pt idx="77">
                  <c:v>88.6</c:v>
                </c:pt>
                <c:pt idx="78">
                  <c:v>78.599999999999994</c:v>
                </c:pt>
                <c:pt idx="79">
                  <c:v>85.7</c:v>
                </c:pt>
                <c:pt idx="80">
                  <c:v>88.3</c:v>
                </c:pt>
              </c:numCache>
            </c:numRef>
          </c:yVal>
          <c:smooth val="0"/>
        </c:ser>
        <c:dLbls>
          <c:showLegendKey val="0"/>
          <c:showVal val="0"/>
          <c:showCatName val="0"/>
          <c:showSerName val="0"/>
          <c:showPercent val="0"/>
          <c:showBubbleSize val="0"/>
        </c:dLbls>
        <c:axId val="245127808"/>
        <c:axId val="245138176"/>
      </c:scatterChart>
      <c:valAx>
        <c:axId val="245127808"/>
        <c:scaling>
          <c:logBase val="10"/>
          <c:orientation val="minMax"/>
        </c:scaling>
        <c:delete val="0"/>
        <c:axPos val="b"/>
        <c:title>
          <c:tx>
            <c:rich>
              <a:bodyPr/>
              <a:lstStyle/>
              <a:p>
                <a:pPr>
                  <a:defRPr/>
                </a:pPr>
                <a:r>
                  <a:rPr lang="en-US"/>
                  <a:t>Pore Volume (cm</a:t>
                </a:r>
                <a:r>
                  <a:rPr lang="en-US" baseline="30000"/>
                  <a:t>3</a:t>
                </a:r>
                <a:r>
                  <a:rPr lang="en-US"/>
                  <a:t>/g)</a:t>
                </a:r>
              </a:p>
            </c:rich>
          </c:tx>
          <c:overlay val="0"/>
        </c:title>
        <c:numFmt formatCode="General" sourceLinked="1"/>
        <c:majorTickMark val="out"/>
        <c:minorTickMark val="none"/>
        <c:tickLblPos val="nextTo"/>
        <c:txPr>
          <a:bodyPr/>
          <a:lstStyle/>
          <a:p>
            <a:pPr>
              <a:defRPr sz="800"/>
            </a:pPr>
            <a:endParaRPr lang="en-US"/>
          </a:p>
        </c:txPr>
        <c:crossAx val="245138176"/>
        <c:crosses val="autoZero"/>
        <c:crossBetween val="midCat"/>
      </c:valAx>
      <c:valAx>
        <c:axId val="245138176"/>
        <c:scaling>
          <c:logBase val="10"/>
          <c:orientation val="minMax"/>
        </c:scaling>
        <c:delete val="0"/>
        <c:axPos val="l"/>
        <c:title>
          <c:tx>
            <c:rich>
              <a:bodyPr rot="-5400000" vert="horz"/>
              <a:lstStyle/>
              <a:p>
                <a:pPr>
                  <a:defRPr/>
                </a:pPr>
                <a:r>
                  <a:rPr lang="en-US"/>
                  <a:t>Retention of Activity (%)</a:t>
                </a:r>
              </a:p>
            </c:rich>
          </c:tx>
          <c:overlay val="0"/>
        </c:title>
        <c:numFmt formatCode="General" sourceLinked="1"/>
        <c:majorTickMark val="out"/>
        <c:minorTickMark val="none"/>
        <c:tickLblPos val="nextTo"/>
        <c:txPr>
          <a:bodyPr/>
          <a:lstStyle/>
          <a:p>
            <a:pPr>
              <a:defRPr sz="800"/>
            </a:pPr>
            <a:endParaRPr lang="en-US"/>
          </a:p>
        </c:txPr>
        <c:crossAx val="245127808"/>
        <c:crosses val="autoZero"/>
        <c:crossBetween val="midCat"/>
      </c:valAx>
    </c:plotArea>
    <c:plotVisOnly val="1"/>
    <c:dispBlanksAs val="gap"/>
    <c:showDLblsOverMax val="0"/>
  </c:chart>
  <c:spPr>
    <a:ln>
      <a:noFill/>
    </a:ln>
  </c:sp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triangle"/>
            <c:size val="5"/>
            <c:spPr>
              <a:solidFill>
                <a:schemeClr val="accent6">
                  <a:lumMod val="75000"/>
                </a:schemeClr>
              </a:solidFill>
            </c:spPr>
          </c:marker>
          <c:dPt>
            <c:idx val="0"/>
            <c:marker>
              <c:symbol val="square"/>
              <c:size val="5"/>
              <c:spPr>
                <a:solidFill>
                  <a:srgbClr val="00B050"/>
                </a:solidFill>
              </c:spPr>
            </c:marker>
            <c:bubble3D val="0"/>
          </c:dPt>
          <c:dPt>
            <c:idx val="1"/>
            <c:marker>
              <c:symbol val="square"/>
              <c:size val="5"/>
              <c:spPr>
                <a:solidFill>
                  <a:srgbClr val="00B050"/>
                </a:solidFill>
              </c:spPr>
            </c:marker>
            <c:bubble3D val="0"/>
          </c:dPt>
          <c:dPt>
            <c:idx val="22"/>
            <c:marker>
              <c:symbol val="square"/>
              <c:size val="5"/>
              <c:spPr>
                <a:solidFill>
                  <a:srgbClr val="00B050"/>
                </a:solidFill>
              </c:spPr>
            </c:marker>
            <c:bubble3D val="0"/>
          </c:dPt>
          <c:dPt>
            <c:idx val="23"/>
            <c:marker>
              <c:symbol val="circle"/>
              <c:size val="5"/>
              <c:spPr>
                <a:solidFill>
                  <a:srgbClr val="FF0000"/>
                </a:solidFill>
              </c:spPr>
            </c:marker>
            <c:bubble3D val="0"/>
          </c:dPt>
          <c:dPt>
            <c:idx val="24"/>
            <c:marker>
              <c:symbol val="square"/>
              <c:size val="5"/>
              <c:spPr>
                <a:solidFill>
                  <a:srgbClr val="00B050"/>
                </a:solidFill>
              </c:spPr>
            </c:marker>
            <c:bubble3D val="0"/>
          </c:dPt>
          <c:dPt>
            <c:idx val="25"/>
            <c:marker>
              <c:symbol val="square"/>
              <c:size val="5"/>
              <c:spPr>
                <a:solidFill>
                  <a:srgbClr val="00B050"/>
                </a:solidFill>
              </c:spPr>
            </c:marker>
            <c:bubble3D val="0"/>
          </c:dPt>
          <c:dPt>
            <c:idx val="28"/>
            <c:marker>
              <c:symbol val="circle"/>
              <c:size val="5"/>
              <c:spPr>
                <a:solidFill>
                  <a:srgbClr val="FF0000"/>
                </a:solidFill>
              </c:spPr>
            </c:marker>
            <c:bubble3D val="0"/>
          </c:dPt>
          <c:dPt>
            <c:idx val="29"/>
            <c:marker>
              <c:symbol val="circle"/>
              <c:size val="5"/>
              <c:spPr>
                <a:solidFill>
                  <a:srgbClr val="FF0000"/>
                </a:solidFill>
              </c:spPr>
            </c:marker>
            <c:bubble3D val="0"/>
          </c:dPt>
          <c:dPt>
            <c:idx val="30"/>
            <c:marker>
              <c:symbol val="circle"/>
              <c:size val="5"/>
              <c:spPr>
                <a:solidFill>
                  <a:srgbClr val="FF0000"/>
                </a:solidFill>
              </c:spPr>
            </c:marker>
            <c:bubble3D val="0"/>
          </c:dPt>
          <c:xVal>
            <c:numRef>
              <c:f>'PS.PL Specifically studied'!$A$3:$A$33</c:f>
              <c:numCache>
                <c:formatCode>General</c:formatCode>
                <c:ptCount val="31"/>
                <c:pt idx="0">
                  <c:v>130</c:v>
                </c:pt>
                <c:pt idx="1">
                  <c:v>800</c:v>
                </c:pt>
                <c:pt idx="2">
                  <c:v>4.5</c:v>
                </c:pt>
                <c:pt idx="3">
                  <c:v>4.7</c:v>
                </c:pt>
                <c:pt idx="4">
                  <c:v>5.2</c:v>
                </c:pt>
                <c:pt idx="5">
                  <c:v>4.5</c:v>
                </c:pt>
                <c:pt idx="6">
                  <c:v>4.7</c:v>
                </c:pt>
                <c:pt idx="7">
                  <c:v>5.2</c:v>
                </c:pt>
                <c:pt idx="8">
                  <c:v>5.5</c:v>
                </c:pt>
                <c:pt idx="9">
                  <c:v>9.5</c:v>
                </c:pt>
                <c:pt idx="10">
                  <c:v>10</c:v>
                </c:pt>
                <c:pt idx="11">
                  <c:v>10.5</c:v>
                </c:pt>
                <c:pt idx="12">
                  <c:v>11</c:v>
                </c:pt>
                <c:pt idx="13">
                  <c:v>15</c:v>
                </c:pt>
                <c:pt idx="14">
                  <c:v>18</c:v>
                </c:pt>
                <c:pt idx="15">
                  <c:v>24</c:v>
                </c:pt>
                <c:pt idx="16">
                  <c:v>31</c:v>
                </c:pt>
                <c:pt idx="17">
                  <c:v>42</c:v>
                </c:pt>
                <c:pt idx="18">
                  <c:v>50</c:v>
                </c:pt>
                <c:pt idx="19">
                  <c:v>56</c:v>
                </c:pt>
                <c:pt idx="20">
                  <c:v>62</c:v>
                </c:pt>
                <c:pt idx="21">
                  <c:v>70</c:v>
                </c:pt>
                <c:pt idx="22">
                  <c:v>4.5999999999999996</c:v>
                </c:pt>
                <c:pt idx="23">
                  <c:v>3.7</c:v>
                </c:pt>
                <c:pt idx="24">
                  <c:v>3.6</c:v>
                </c:pt>
                <c:pt idx="25">
                  <c:v>4</c:v>
                </c:pt>
                <c:pt idx="26">
                  <c:v>4.5999999999999996</c:v>
                </c:pt>
                <c:pt idx="27">
                  <c:v>3.7</c:v>
                </c:pt>
                <c:pt idx="28">
                  <c:v>4.7</c:v>
                </c:pt>
                <c:pt idx="29">
                  <c:v>1.7</c:v>
                </c:pt>
                <c:pt idx="30">
                  <c:v>4.54</c:v>
                </c:pt>
              </c:numCache>
            </c:numRef>
          </c:xVal>
          <c:yVal>
            <c:numRef>
              <c:f>'PS.PL Specifically studied'!$B$3:$B$33</c:f>
              <c:numCache>
                <c:formatCode>General</c:formatCode>
                <c:ptCount val="31"/>
                <c:pt idx="0">
                  <c:v>31.4</c:v>
                </c:pt>
                <c:pt idx="1">
                  <c:v>54.7</c:v>
                </c:pt>
                <c:pt idx="2">
                  <c:v>0.2</c:v>
                </c:pt>
                <c:pt idx="3">
                  <c:v>0.19</c:v>
                </c:pt>
                <c:pt idx="4">
                  <c:v>0.21</c:v>
                </c:pt>
                <c:pt idx="5">
                  <c:v>0.87</c:v>
                </c:pt>
                <c:pt idx="6">
                  <c:v>0.68</c:v>
                </c:pt>
                <c:pt idx="7">
                  <c:v>0.91</c:v>
                </c:pt>
                <c:pt idx="8">
                  <c:v>1.44</c:v>
                </c:pt>
                <c:pt idx="9">
                  <c:v>1.8</c:v>
                </c:pt>
                <c:pt idx="10">
                  <c:v>2.88</c:v>
                </c:pt>
                <c:pt idx="11">
                  <c:v>6.12</c:v>
                </c:pt>
                <c:pt idx="12">
                  <c:v>7.56</c:v>
                </c:pt>
                <c:pt idx="13">
                  <c:v>7.92</c:v>
                </c:pt>
                <c:pt idx="14">
                  <c:v>9.7200000000000006</c:v>
                </c:pt>
                <c:pt idx="15">
                  <c:v>11.52</c:v>
                </c:pt>
                <c:pt idx="16">
                  <c:v>13.56</c:v>
                </c:pt>
                <c:pt idx="17">
                  <c:v>14.4</c:v>
                </c:pt>
                <c:pt idx="18">
                  <c:v>17.28</c:v>
                </c:pt>
                <c:pt idx="19">
                  <c:v>18</c:v>
                </c:pt>
                <c:pt idx="20">
                  <c:v>18</c:v>
                </c:pt>
                <c:pt idx="21">
                  <c:v>16.920000000000002</c:v>
                </c:pt>
                <c:pt idx="22">
                  <c:v>260</c:v>
                </c:pt>
                <c:pt idx="23">
                  <c:v>290</c:v>
                </c:pt>
                <c:pt idx="24">
                  <c:v>380</c:v>
                </c:pt>
                <c:pt idx="25">
                  <c:v>270</c:v>
                </c:pt>
                <c:pt idx="26">
                  <c:v>260</c:v>
                </c:pt>
                <c:pt idx="27">
                  <c:v>290</c:v>
                </c:pt>
                <c:pt idx="28">
                  <c:v>0.8</c:v>
                </c:pt>
                <c:pt idx="29">
                  <c:v>0.5</c:v>
                </c:pt>
                <c:pt idx="30">
                  <c:v>1.75</c:v>
                </c:pt>
              </c:numCache>
            </c:numRef>
          </c:yVal>
          <c:smooth val="0"/>
        </c:ser>
        <c:dLbls>
          <c:showLegendKey val="0"/>
          <c:showVal val="0"/>
          <c:showCatName val="0"/>
          <c:showSerName val="0"/>
          <c:showPercent val="0"/>
          <c:showBubbleSize val="0"/>
        </c:dLbls>
        <c:axId val="245192576"/>
        <c:axId val="245194752"/>
      </c:scatterChart>
      <c:valAx>
        <c:axId val="245192576"/>
        <c:scaling>
          <c:logBase val="10"/>
          <c:orientation val="minMax"/>
        </c:scaling>
        <c:delete val="0"/>
        <c:axPos val="b"/>
        <c:title>
          <c:tx>
            <c:rich>
              <a:bodyPr/>
              <a:lstStyle/>
              <a:p>
                <a:pPr>
                  <a:defRPr sz="1000"/>
                </a:pPr>
                <a:r>
                  <a:rPr lang="en-US" sz="1000"/>
                  <a:t>Pore Diameter (nm)</a:t>
                </a:r>
              </a:p>
            </c:rich>
          </c:tx>
          <c:overlay val="0"/>
        </c:title>
        <c:numFmt formatCode="General" sourceLinked="1"/>
        <c:majorTickMark val="out"/>
        <c:minorTickMark val="none"/>
        <c:tickLblPos val="nextTo"/>
        <c:txPr>
          <a:bodyPr/>
          <a:lstStyle/>
          <a:p>
            <a:pPr>
              <a:defRPr sz="800"/>
            </a:pPr>
            <a:endParaRPr lang="en-US"/>
          </a:p>
        </c:txPr>
        <c:crossAx val="245194752"/>
        <c:crosses val="autoZero"/>
        <c:crossBetween val="midCat"/>
      </c:valAx>
      <c:valAx>
        <c:axId val="245194752"/>
        <c:scaling>
          <c:logBase val="10"/>
          <c:orientation val="minMax"/>
        </c:scaling>
        <c:delete val="0"/>
        <c:axPos val="l"/>
        <c:title>
          <c:tx>
            <c:rich>
              <a:bodyPr rot="-5400000" vert="horz"/>
              <a:lstStyle/>
              <a:p>
                <a:pPr>
                  <a:defRPr sz="1000"/>
                </a:pPr>
                <a:r>
                  <a:rPr lang="en-US" sz="1000"/>
                  <a:t>Protein Loading (mg/g)</a:t>
                </a:r>
              </a:p>
            </c:rich>
          </c:tx>
          <c:overlay val="0"/>
        </c:title>
        <c:numFmt formatCode="General" sourceLinked="1"/>
        <c:majorTickMark val="out"/>
        <c:minorTickMark val="none"/>
        <c:tickLblPos val="nextTo"/>
        <c:txPr>
          <a:bodyPr/>
          <a:lstStyle/>
          <a:p>
            <a:pPr>
              <a:defRPr sz="800"/>
            </a:pPr>
            <a:endParaRPr lang="en-US"/>
          </a:p>
        </c:txPr>
        <c:crossAx val="245192576"/>
        <c:crosses val="autoZero"/>
        <c:crossBetween val="midCat"/>
      </c:valAx>
    </c:plotArea>
    <c:plotVisOnly val="1"/>
    <c:dispBlanksAs val="gap"/>
    <c:showDLblsOverMax val="0"/>
  </c:chart>
  <c:spPr>
    <a:ln>
      <a:noFill/>
    </a:ln>
  </c:sp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square"/>
            <c:size val="5"/>
            <c:spPr>
              <a:solidFill>
                <a:srgbClr val="00B050"/>
              </a:solidFill>
            </c:spPr>
          </c:marker>
          <c:dPt>
            <c:idx val="5"/>
            <c:marker>
              <c:symbol val="triangle"/>
              <c:size val="5"/>
              <c:spPr>
                <a:solidFill>
                  <a:schemeClr val="accent6">
                    <a:lumMod val="75000"/>
                  </a:schemeClr>
                </a:solidFill>
              </c:spPr>
            </c:marker>
            <c:bubble3D val="0"/>
          </c:dPt>
          <c:dPt>
            <c:idx val="6"/>
            <c:marker>
              <c:symbol val="triangle"/>
              <c:size val="5"/>
              <c:spPr>
                <a:solidFill>
                  <a:schemeClr val="accent6">
                    <a:lumMod val="75000"/>
                  </a:schemeClr>
                </a:solidFill>
              </c:spPr>
            </c:marker>
            <c:bubble3D val="0"/>
          </c:dPt>
          <c:dPt>
            <c:idx val="7"/>
            <c:marker>
              <c:symbol val="triangle"/>
              <c:size val="5"/>
              <c:spPr>
                <a:solidFill>
                  <a:schemeClr val="accent6">
                    <a:lumMod val="75000"/>
                  </a:schemeClr>
                </a:solidFill>
              </c:spPr>
            </c:marker>
            <c:bubble3D val="0"/>
          </c:dPt>
          <c:dPt>
            <c:idx val="8"/>
            <c:marker>
              <c:symbol val="triangle"/>
              <c:size val="5"/>
              <c:spPr>
                <a:solidFill>
                  <a:schemeClr val="accent6">
                    <a:lumMod val="75000"/>
                  </a:schemeClr>
                </a:solidFill>
              </c:spPr>
            </c:marker>
            <c:bubble3D val="0"/>
          </c:dPt>
          <c:dPt>
            <c:idx val="9"/>
            <c:marker>
              <c:symbol val="triangle"/>
              <c:size val="5"/>
              <c:spPr>
                <a:solidFill>
                  <a:schemeClr val="accent6">
                    <a:lumMod val="75000"/>
                  </a:schemeClr>
                </a:solidFill>
              </c:spPr>
            </c:marker>
            <c:bubble3D val="0"/>
          </c:dPt>
          <c:dPt>
            <c:idx val="10"/>
            <c:marker>
              <c:symbol val="triangle"/>
              <c:size val="5"/>
              <c:spPr>
                <a:solidFill>
                  <a:schemeClr val="accent6">
                    <a:lumMod val="75000"/>
                  </a:schemeClr>
                </a:solidFill>
              </c:spPr>
            </c:marker>
            <c:bubble3D val="0"/>
          </c:dPt>
          <c:dPt>
            <c:idx val="11"/>
            <c:marker>
              <c:symbol val="triangle"/>
              <c:size val="5"/>
              <c:spPr>
                <a:solidFill>
                  <a:schemeClr val="accent6">
                    <a:lumMod val="75000"/>
                  </a:schemeClr>
                </a:solidFill>
              </c:spPr>
            </c:marker>
            <c:bubble3D val="0"/>
          </c:dPt>
          <c:dPt>
            <c:idx val="12"/>
            <c:marker>
              <c:symbol val="triangle"/>
              <c:size val="5"/>
              <c:spPr>
                <a:solidFill>
                  <a:schemeClr val="accent6">
                    <a:lumMod val="75000"/>
                  </a:schemeClr>
                </a:solidFill>
              </c:spPr>
            </c:marker>
            <c:bubble3D val="0"/>
          </c:dPt>
          <c:dPt>
            <c:idx val="13"/>
            <c:marker>
              <c:symbol val="triangle"/>
              <c:size val="5"/>
              <c:spPr>
                <a:solidFill>
                  <a:schemeClr val="accent6">
                    <a:lumMod val="75000"/>
                  </a:schemeClr>
                </a:solidFill>
              </c:spPr>
            </c:marker>
            <c:bubble3D val="0"/>
          </c:dPt>
          <c:dPt>
            <c:idx val="14"/>
            <c:marker>
              <c:symbol val="triangle"/>
              <c:size val="5"/>
              <c:spPr>
                <a:solidFill>
                  <a:schemeClr val="accent6">
                    <a:lumMod val="75000"/>
                  </a:schemeClr>
                </a:solidFill>
              </c:spPr>
            </c:marker>
            <c:bubble3D val="0"/>
          </c:dPt>
          <c:dPt>
            <c:idx val="15"/>
            <c:marker>
              <c:symbol val="triangle"/>
              <c:size val="5"/>
              <c:spPr>
                <a:solidFill>
                  <a:schemeClr val="accent6">
                    <a:lumMod val="75000"/>
                  </a:schemeClr>
                </a:solidFill>
              </c:spPr>
            </c:marker>
            <c:bubble3D val="0"/>
          </c:dPt>
          <c:dPt>
            <c:idx val="19"/>
            <c:marker>
              <c:symbol val="circle"/>
              <c:size val="5"/>
              <c:spPr>
                <a:solidFill>
                  <a:srgbClr val="FF0000"/>
                </a:solidFill>
              </c:spPr>
            </c:marker>
            <c:bubble3D val="0"/>
          </c:dPt>
          <c:dPt>
            <c:idx val="24"/>
            <c:marker>
              <c:symbol val="circle"/>
              <c:size val="5"/>
              <c:spPr>
                <a:solidFill>
                  <a:srgbClr val="FF0000"/>
                </a:solidFill>
              </c:spPr>
            </c:marker>
            <c:bubble3D val="0"/>
          </c:dPt>
          <c:dPt>
            <c:idx val="25"/>
            <c:marker>
              <c:symbol val="circle"/>
              <c:size val="5"/>
              <c:spPr>
                <a:solidFill>
                  <a:srgbClr val="FF0000"/>
                </a:solidFill>
              </c:spPr>
            </c:marker>
            <c:bubble3D val="0"/>
          </c:dPt>
          <c:dPt>
            <c:idx val="26"/>
            <c:marker>
              <c:symbol val="circle"/>
              <c:size val="5"/>
              <c:spPr>
                <a:solidFill>
                  <a:srgbClr val="FF0000"/>
                </a:solidFill>
              </c:spPr>
            </c:marker>
            <c:bubble3D val="0"/>
          </c:dPt>
          <c:xVal>
            <c:numRef>
              <c:f>'SA vs PL specifically studied'!$A$2:$A$28</c:f>
              <c:numCache>
                <c:formatCode>General</c:formatCode>
                <c:ptCount val="27"/>
                <c:pt idx="0">
                  <c:v>97</c:v>
                </c:pt>
                <c:pt idx="1">
                  <c:v>109</c:v>
                </c:pt>
                <c:pt idx="2">
                  <c:v>141</c:v>
                </c:pt>
                <c:pt idx="3">
                  <c:v>43</c:v>
                </c:pt>
                <c:pt idx="4">
                  <c:v>9</c:v>
                </c:pt>
                <c:pt idx="5">
                  <c:v>915</c:v>
                </c:pt>
                <c:pt idx="6">
                  <c:v>1025</c:v>
                </c:pt>
                <c:pt idx="7">
                  <c:v>1056</c:v>
                </c:pt>
                <c:pt idx="8">
                  <c:v>915</c:v>
                </c:pt>
                <c:pt idx="9">
                  <c:v>1025</c:v>
                </c:pt>
                <c:pt idx="10">
                  <c:v>1056</c:v>
                </c:pt>
                <c:pt idx="11">
                  <c:v>550</c:v>
                </c:pt>
                <c:pt idx="12">
                  <c:v>410</c:v>
                </c:pt>
                <c:pt idx="13">
                  <c:v>390</c:v>
                </c:pt>
                <c:pt idx="14">
                  <c:v>375</c:v>
                </c:pt>
                <c:pt idx="15">
                  <c:v>370</c:v>
                </c:pt>
                <c:pt idx="16">
                  <c:v>289</c:v>
                </c:pt>
                <c:pt idx="17">
                  <c:v>410</c:v>
                </c:pt>
                <c:pt idx="18">
                  <c:v>4.5</c:v>
                </c:pt>
                <c:pt idx="19">
                  <c:v>49.3</c:v>
                </c:pt>
                <c:pt idx="20">
                  <c:v>916.3</c:v>
                </c:pt>
                <c:pt idx="21">
                  <c:v>745.8</c:v>
                </c:pt>
                <c:pt idx="22">
                  <c:v>682.6</c:v>
                </c:pt>
                <c:pt idx="23">
                  <c:v>565.5</c:v>
                </c:pt>
                <c:pt idx="24">
                  <c:v>500</c:v>
                </c:pt>
                <c:pt idx="25">
                  <c:v>105</c:v>
                </c:pt>
                <c:pt idx="26">
                  <c:v>379</c:v>
                </c:pt>
              </c:numCache>
            </c:numRef>
          </c:xVal>
          <c:yVal>
            <c:numRef>
              <c:f>'SA vs PL specifically studied'!$B$2:$B$28</c:f>
              <c:numCache>
                <c:formatCode>General</c:formatCode>
                <c:ptCount val="27"/>
                <c:pt idx="0">
                  <c:v>200</c:v>
                </c:pt>
                <c:pt idx="1">
                  <c:v>500</c:v>
                </c:pt>
                <c:pt idx="2">
                  <c:v>240</c:v>
                </c:pt>
                <c:pt idx="3">
                  <c:v>31.4</c:v>
                </c:pt>
                <c:pt idx="4">
                  <c:v>54.7</c:v>
                </c:pt>
                <c:pt idx="5">
                  <c:v>0.2</c:v>
                </c:pt>
                <c:pt idx="6">
                  <c:v>0.19</c:v>
                </c:pt>
                <c:pt idx="7">
                  <c:v>0.21</c:v>
                </c:pt>
                <c:pt idx="8">
                  <c:v>0.87</c:v>
                </c:pt>
                <c:pt idx="9">
                  <c:v>0.68</c:v>
                </c:pt>
                <c:pt idx="10">
                  <c:v>0.91</c:v>
                </c:pt>
                <c:pt idx="11">
                  <c:v>1.44</c:v>
                </c:pt>
                <c:pt idx="12">
                  <c:v>1.8</c:v>
                </c:pt>
                <c:pt idx="13">
                  <c:v>2.88</c:v>
                </c:pt>
                <c:pt idx="14">
                  <c:v>6.12</c:v>
                </c:pt>
                <c:pt idx="15">
                  <c:v>7.56</c:v>
                </c:pt>
                <c:pt idx="16">
                  <c:v>320</c:v>
                </c:pt>
                <c:pt idx="17">
                  <c:v>330</c:v>
                </c:pt>
                <c:pt idx="18">
                  <c:v>86</c:v>
                </c:pt>
                <c:pt idx="19">
                  <c:v>7.2</c:v>
                </c:pt>
                <c:pt idx="20">
                  <c:v>260</c:v>
                </c:pt>
                <c:pt idx="21">
                  <c:v>290</c:v>
                </c:pt>
                <c:pt idx="22">
                  <c:v>380</c:v>
                </c:pt>
                <c:pt idx="23">
                  <c:v>270</c:v>
                </c:pt>
                <c:pt idx="24">
                  <c:v>0.8</c:v>
                </c:pt>
                <c:pt idx="25">
                  <c:v>0.5</c:v>
                </c:pt>
                <c:pt idx="26">
                  <c:v>1.75</c:v>
                </c:pt>
              </c:numCache>
            </c:numRef>
          </c:yVal>
          <c:smooth val="0"/>
        </c:ser>
        <c:dLbls>
          <c:showLegendKey val="0"/>
          <c:showVal val="0"/>
          <c:showCatName val="0"/>
          <c:showSerName val="0"/>
          <c:showPercent val="0"/>
          <c:showBubbleSize val="0"/>
        </c:dLbls>
        <c:axId val="260206592"/>
        <c:axId val="260208512"/>
      </c:scatterChart>
      <c:valAx>
        <c:axId val="260206592"/>
        <c:scaling>
          <c:orientation val="minMax"/>
        </c:scaling>
        <c:delete val="0"/>
        <c:axPos val="b"/>
        <c:title>
          <c:tx>
            <c:rich>
              <a:bodyPr/>
              <a:lstStyle/>
              <a:p>
                <a:pPr>
                  <a:defRPr/>
                </a:pPr>
                <a:r>
                  <a:rPr lang="en-US"/>
                  <a:t>Surface Area (m</a:t>
                </a:r>
                <a:r>
                  <a:rPr lang="en-US" baseline="0"/>
                  <a:t>2</a:t>
                </a:r>
                <a:r>
                  <a:rPr lang="en-US"/>
                  <a:t>/g)</a:t>
                </a:r>
              </a:p>
            </c:rich>
          </c:tx>
          <c:overlay val="0"/>
        </c:title>
        <c:numFmt formatCode="General" sourceLinked="1"/>
        <c:majorTickMark val="out"/>
        <c:minorTickMark val="none"/>
        <c:tickLblPos val="nextTo"/>
        <c:txPr>
          <a:bodyPr/>
          <a:lstStyle/>
          <a:p>
            <a:pPr>
              <a:defRPr sz="800"/>
            </a:pPr>
            <a:endParaRPr lang="en-US"/>
          </a:p>
        </c:txPr>
        <c:crossAx val="260208512"/>
        <c:crosses val="autoZero"/>
        <c:crossBetween val="midCat"/>
      </c:valAx>
      <c:valAx>
        <c:axId val="260208512"/>
        <c:scaling>
          <c:logBase val="10"/>
          <c:orientation val="minMax"/>
        </c:scaling>
        <c:delete val="0"/>
        <c:axPos val="l"/>
        <c:title>
          <c:tx>
            <c:rich>
              <a:bodyPr rot="-5400000" vert="horz"/>
              <a:lstStyle/>
              <a:p>
                <a:pPr>
                  <a:defRPr/>
                </a:pPr>
                <a:r>
                  <a:rPr lang="en-US"/>
                  <a:t>Protein Loading (mg/g)</a:t>
                </a:r>
              </a:p>
            </c:rich>
          </c:tx>
          <c:overlay val="0"/>
        </c:title>
        <c:numFmt formatCode="General" sourceLinked="1"/>
        <c:majorTickMark val="out"/>
        <c:minorTickMark val="none"/>
        <c:tickLblPos val="nextTo"/>
        <c:txPr>
          <a:bodyPr/>
          <a:lstStyle/>
          <a:p>
            <a:pPr>
              <a:defRPr sz="800"/>
            </a:pPr>
            <a:endParaRPr lang="en-US"/>
          </a:p>
        </c:txPr>
        <c:crossAx val="260206592"/>
        <c:crosses val="autoZero"/>
        <c:crossBetween val="midCat"/>
      </c:valAx>
    </c:plotArea>
    <c:plotVisOnly val="1"/>
    <c:dispBlanksAs val="gap"/>
    <c:showDLblsOverMax val="0"/>
  </c:chart>
  <c:spPr>
    <a:ln>
      <a:noFill/>
    </a:ln>
  </c:spPr>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triangle"/>
            <c:size val="5"/>
            <c:spPr>
              <a:solidFill>
                <a:schemeClr val="accent6">
                  <a:lumMod val="75000"/>
                </a:schemeClr>
              </a:solidFill>
            </c:spPr>
          </c:marker>
          <c:dPt>
            <c:idx val="0"/>
            <c:marker>
              <c:symbol val="square"/>
              <c:size val="5"/>
              <c:spPr>
                <a:solidFill>
                  <a:srgbClr val="00B050"/>
                </a:solidFill>
              </c:spPr>
            </c:marker>
            <c:bubble3D val="0"/>
          </c:dPt>
          <c:dPt>
            <c:idx val="1"/>
            <c:marker>
              <c:symbol val="square"/>
              <c:size val="5"/>
              <c:spPr>
                <a:solidFill>
                  <a:srgbClr val="00B050"/>
                </a:solidFill>
              </c:spPr>
            </c:marker>
            <c:bubble3D val="0"/>
          </c:dPt>
          <c:dPt>
            <c:idx val="21"/>
            <c:marker>
              <c:symbol val="square"/>
              <c:size val="5"/>
              <c:spPr>
                <a:solidFill>
                  <a:srgbClr val="00B050"/>
                </a:solidFill>
              </c:spPr>
            </c:marker>
            <c:bubble3D val="0"/>
          </c:dPt>
          <c:dPt>
            <c:idx val="22"/>
            <c:marker>
              <c:symbol val="square"/>
              <c:size val="5"/>
              <c:spPr>
                <a:solidFill>
                  <a:srgbClr val="00B050"/>
                </a:solidFill>
              </c:spPr>
            </c:marker>
            <c:bubble3D val="0"/>
          </c:dPt>
          <c:dPt>
            <c:idx val="23"/>
            <c:marker>
              <c:symbol val="circle"/>
              <c:size val="5"/>
              <c:spPr>
                <a:solidFill>
                  <a:srgbClr val="FF0000"/>
                </a:solidFill>
              </c:spPr>
            </c:marker>
            <c:bubble3D val="0"/>
          </c:dPt>
          <c:dPt>
            <c:idx val="24"/>
            <c:marker>
              <c:symbol val="square"/>
              <c:size val="5"/>
              <c:spPr>
                <a:solidFill>
                  <a:srgbClr val="00B050"/>
                </a:solidFill>
              </c:spPr>
            </c:marker>
            <c:bubble3D val="0"/>
          </c:dPt>
          <c:dPt>
            <c:idx val="25"/>
            <c:marker>
              <c:symbol val="square"/>
              <c:size val="5"/>
              <c:spPr>
                <a:solidFill>
                  <a:srgbClr val="00B050"/>
                </a:solidFill>
              </c:spPr>
            </c:marker>
            <c:bubble3D val="0"/>
          </c:dPt>
          <c:dPt>
            <c:idx val="26"/>
            <c:marker>
              <c:symbol val="square"/>
              <c:size val="5"/>
              <c:spPr>
                <a:solidFill>
                  <a:srgbClr val="00B050"/>
                </a:solidFill>
              </c:spPr>
            </c:marker>
            <c:bubble3D val="0"/>
          </c:dPt>
          <c:dPt>
            <c:idx val="27"/>
            <c:marker>
              <c:symbol val="square"/>
              <c:size val="5"/>
              <c:spPr>
                <a:solidFill>
                  <a:srgbClr val="00B050"/>
                </a:solidFill>
              </c:spPr>
            </c:marker>
            <c:bubble3D val="0"/>
          </c:dPt>
          <c:xVal>
            <c:numRef>
              <c:f>'PV.PL specifically studied'!$A$2:$A$29</c:f>
              <c:numCache>
                <c:formatCode>General</c:formatCode>
                <c:ptCount val="28"/>
                <c:pt idx="0">
                  <c:v>1.19</c:v>
                </c:pt>
                <c:pt idx="1">
                  <c:v>1.67</c:v>
                </c:pt>
                <c:pt idx="2">
                  <c:v>1.02</c:v>
                </c:pt>
                <c:pt idx="3">
                  <c:v>1.21</c:v>
                </c:pt>
                <c:pt idx="4">
                  <c:v>1.47</c:v>
                </c:pt>
                <c:pt idx="5">
                  <c:v>1.02</c:v>
                </c:pt>
                <c:pt idx="6">
                  <c:v>1.21</c:v>
                </c:pt>
                <c:pt idx="7">
                  <c:v>1.47</c:v>
                </c:pt>
                <c:pt idx="8">
                  <c:v>1.37</c:v>
                </c:pt>
                <c:pt idx="9">
                  <c:v>1.37</c:v>
                </c:pt>
                <c:pt idx="10">
                  <c:v>1.37</c:v>
                </c:pt>
                <c:pt idx="11">
                  <c:v>1.37</c:v>
                </c:pt>
                <c:pt idx="12">
                  <c:v>0.55000000000000004</c:v>
                </c:pt>
                <c:pt idx="13">
                  <c:v>0.55000000000000004</c:v>
                </c:pt>
                <c:pt idx="14">
                  <c:v>0.55000000000000004</c:v>
                </c:pt>
                <c:pt idx="15">
                  <c:v>0.55000000000000004</c:v>
                </c:pt>
                <c:pt idx="16">
                  <c:v>1.37</c:v>
                </c:pt>
                <c:pt idx="17">
                  <c:v>1.37</c:v>
                </c:pt>
                <c:pt idx="18">
                  <c:v>0.55000000000000004</c:v>
                </c:pt>
                <c:pt idx="19">
                  <c:v>0.55000000000000004</c:v>
                </c:pt>
                <c:pt idx="20">
                  <c:v>0.55000000000000004</c:v>
                </c:pt>
                <c:pt idx="21">
                  <c:v>0.92</c:v>
                </c:pt>
                <c:pt idx="22">
                  <c:v>1.56</c:v>
                </c:pt>
                <c:pt idx="23">
                  <c:v>1.89</c:v>
                </c:pt>
                <c:pt idx="24">
                  <c:v>0.67</c:v>
                </c:pt>
                <c:pt idx="25">
                  <c:v>0.47</c:v>
                </c:pt>
                <c:pt idx="26">
                  <c:v>0.44</c:v>
                </c:pt>
                <c:pt idx="27">
                  <c:v>0.39</c:v>
                </c:pt>
              </c:numCache>
            </c:numRef>
          </c:xVal>
          <c:yVal>
            <c:numRef>
              <c:f>'PV.PL specifically studied'!$B$2:$B$29</c:f>
              <c:numCache>
                <c:formatCode>General</c:formatCode>
                <c:ptCount val="28"/>
                <c:pt idx="0">
                  <c:v>31.4</c:v>
                </c:pt>
                <c:pt idx="1">
                  <c:v>54.7</c:v>
                </c:pt>
                <c:pt idx="2">
                  <c:v>0.2</c:v>
                </c:pt>
                <c:pt idx="3">
                  <c:v>0.19</c:v>
                </c:pt>
                <c:pt idx="4">
                  <c:v>0.21</c:v>
                </c:pt>
                <c:pt idx="5">
                  <c:v>0.87</c:v>
                </c:pt>
                <c:pt idx="6">
                  <c:v>0.68</c:v>
                </c:pt>
                <c:pt idx="7">
                  <c:v>0.91</c:v>
                </c:pt>
                <c:pt idx="8">
                  <c:v>90</c:v>
                </c:pt>
                <c:pt idx="9">
                  <c:v>138</c:v>
                </c:pt>
                <c:pt idx="10">
                  <c:v>273</c:v>
                </c:pt>
                <c:pt idx="11">
                  <c:v>377</c:v>
                </c:pt>
                <c:pt idx="12">
                  <c:v>21</c:v>
                </c:pt>
                <c:pt idx="13">
                  <c:v>84</c:v>
                </c:pt>
                <c:pt idx="14">
                  <c:v>29</c:v>
                </c:pt>
                <c:pt idx="15">
                  <c:v>169</c:v>
                </c:pt>
                <c:pt idx="16">
                  <c:v>90</c:v>
                </c:pt>
                <c:pt idx="17">
                  <c:v>130</c:v>
                </c:pt>
                <c:pt idx="18">
                  <c:v>21</c:v>
                </c:pt>
                <c:pt idx="19">
                  <c:v>84</c:v>
                </c:pt>
                <c:pt idx="20">
                  <c:v>29</c:v>
                </c:pt>
                <c:pt idx="21">
                  <c:v>320</c:v>
                </c:pt>
                <c:pt idx="22">
                  <c:v>330</c:v>
                </c:pt>
                <c:pt idx="23">
                  <c:v>7.2</c:v>
                </c:pt>
                <c:pt idx="24">
                  <c:v>260</c:v>
                </c:pt>
                <c:pt idx="25">
                  <c:v>290</c:v>
                </c:pt>
                <c:pt idx="26">
                  <c:v>380</c:v>
                </c:pt>
                <c:pt idx="27">
                  <c:v>270</c:v>
                </c:pt>
              </c:numCache>
            </c:numRef>
          </c:yVal>
          <c:smooth val="0"/>
        </c:ser>
        <c:dLbls>
          <c:showLegendKey val="0"/>
          <c:showVal val="0"/>
          <c:showCatName val="0"/>
          <c:showSerName val="0"/>
          <c:showPercent val="0"/>
          <c:showBubbleSize val="0"/>
        </c:dLbls>
        <c:axId val="260060672"/>
        <c:axId val="260062592"/>
      </c:scatterChart>
      <c:valAx>
        <c:axId val="260060672"/>
        <c:scaling>
          <c:orientation val="minMax"/>
        </c:scaling>
        <c:delete val="0"/>
        <c:axPos val="b"/>
        <c:title>
          <c:tx>
            <c:rich>
              <a:bodyPr/>
              <a:lstStyle/>
              <a:p>
                <a:pPr>
                  <a:defRPr/>
                </a:pPr>
                <a:r>
                  <a:rPr lang="en-US"/>
                  <a:t>Pore Volume (mL/g)</a:t>
                </a:r>
              </a:p>
            </c:rich>
          </c:tx>
          <c:overlay val="0"/>
        </c:title>
        <c:numFmt formatCode="General" sourceLinked="1"/>
        <c:majorTickMark val="out"/>
        <c:minorTickMark val="none"/>
        <c:tickLblPos val="nextTo"/>
        <c:txPr>
          <a:bodyPr/>
          <a:lstStyle/>
          <a:p>
            <a:pPr>
              <a:defRPr sz="800"/>
            </a:pPr>
            <a:endParaRPr lang="en-US"/>
          </a:p>
        </c:txPr>
        <c:crossAx val="260062592"/>
        <c:crosses val="autoZero"/>
        <c:crossBetween val="midCat"/>
      </c:valAx>
      <c:valAx>
        <c:axId val="260062592"/>
        <c:scaling>
          <c:logBase val="10"/>
          <c:orientation val="minMax"/>
        </c:scaling>
        <c:delete val="0"/>
        <c:axPos val="l"/>
        <c:title>
          <c:tx>
            <c:rich>
              <a:bodyPr rot="-5400000" vert="horz"/>
              <a:lstStyle/>
              <a:p>
                <a:pPr>
                  <a:defRPr/>
                </a:pPr>
                <a:r>
                  <a:rPr lang="en-US"/>
                  <a:t>Protein Loading (mg/g)</a:t>
                </a:r>
              </a:p>
            </c:rich>
          </c:tx>
          <c:overlay val="0"/>
        </c:title>
        <c:numFmt formatCode="General" sourceLinked="1"/>
        <c:majorTickMark val="out"/>
        <c:minorTickMark val="none"/>
        <c:tickLblPos val="nextTo"/>
        <c:txPr>
          <a:bodyPr/>
          <a:lstStyle/>
          <a:p>
            <a:pPr>
              <a:defRPr sz="800"/>
            </a:pPr>
            <a:endParaRPr lang="en-US"/>
          </a:p>
        </c:txPr>
        <c:crossAx val="260060672"/>
        <c:crosses val="autoZero"/>
        <c:crossBetween val="midCat"/>
      </c:valAx>
    </c:plotArea>
    <c:plotVisOnly val="1"/>
    <c:dispBlanksAs val="gap"/>
    <c:showDLblsOverMax val="0"/>
  </c:chart>
  <c:spPr>
    <a:ln>
      <a:noFill/>
    </a:ln>
  </c:sp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xVal>
            <c:numRef>
              <c:f>Sheet3!$A$5:$A$28</c:f>
              <c:numCache>
                <c:formatCode>General</c:formatCode>
                <c:ptCount val="24"/>
                <c:pt idx="0">
                  <c:v>3.78</c:v>
                </c:pt>
                <c:pt idx="1">
                  <c:v>4.5</c:v>
                </c:pt>
                <c:pt idx="2">
                  <c:v>9</c:v>
                </c:pt>
                <c:pt idx="3">
                  <c:v>10</c:v>
                </c:pt>
                <c:pt idx="4">
                  <c:v>10</c:v>
                </c:pt>
                <c:pt idx="5">
                  <c:v>10</c:v>
                </c:pt>
                <c:pt idx="6">
                  <c:v>10</c:v>
                </c:pt>
                <c:pt idx="7">
                  <c:v>10</c:v>
                </c:pt>
                <c:pt idx="8">
                  <c:v>10</c:v>
                </c:pt>
                <c:pt idx="9">
                  <c:v>43</c:v>
                </c:pt>
                <c:pt idx="10">
                  <c:v>100</c:v>
                </c:pt>
                <c:pt idx="11">
                  <c:v>100</c:v>
                </c:pt>
                <c:pt idx="12">
                  <c:v>100</c:v>
                </c:pt>
                <c:pt idx="13">
                  <c:v>100</c:v>
                </c:pt>
                <c:pt idx="14">
                  <c:v>100</c:v>
                </c:pt>
                <c:pt idx="15">
                  <c:v>100</c:v>
                </c:pt>
                <c:pt idx="16">
                  <c:v>289</c:v>
                </c:pt>
                <c:pt idx="17">
                  <c:v>410</c:v>
                </c:pt>
                <c:pt idx="18">
                  <c:v>565.5</c:v>
                </c:pt>
                <c:pt idx="19">
                  <c:v>654</c:v>
                </c:pt>
                <c:pt idx="20">
                  <c:v>654</c:v>
                </c:pt>
                <c:pt idx="21">
                  <c:v>682.6</c:v>
                </c:pt>
                <c:pt idx="22">
                  <c:v>745.8</c:v>
                </c:pt>
                <c:pt idx="23">
                  <c:v>916.3</c:v>
                </c:pt>
              </c:numCache>
            </c:numRef>
          </c:xVal>
          <c:yVal>
            <c:numRef>
              <c:f>Sheet3!$B$5:$B$28</c:f>
              <c:numCache>
                <c:formatCode>General</c:formatCode>
                <c:ptCount val="24"/>
                <c:pt idx="0">
                  <c:v>16.329999999999998</c:v>
                </c:pt>
                <c:pt idx="1">
                  <c:v>86</c:v>
                </c:pt>
                <c:pt idx="2">
                  <c:v>54.7</c:v>
                </c:pt>
                <c:pt idx="3">
                  <c:v>6.24</c:v>
                </c:pt>
                <c:pt idx="4">
                  <c:v>7.79</c:v>
                </c:pt>
                <c:pt idx="5">
                  <c:v>1.74</c:v>
                </c:pt>
                <c:pt idx="6">
                  <c:v>2.09</c:v>
                </c:pt>
                <c:pt idx="7">
                  <c:v>9.76</c:v>
                </c:pt>
                <c:pt idx="8">
                  <c:v>15.73</c:v>
                </c:pt>
                <c:pt idx="9">
                  <c:v>31.4</c:v>
                </c:pt>
                <c:pt idx="10">
                  <c:v>4.78</c:v>
                </c:pt>
                <c:pt idx="11">
                  <c:v>5.7279999999999998</c:v>
                </c:pt>
                <c:pt idx="12">
                  <c:v>1.69</c:v>
                </c:pt>
                <c:pt idx="13">
                  <c:v>2.09</c:v>
                </c:pt>
                <c:pt idx="14">
                  <c:v>11.15</c:v>
                </c:pt>
                <c:pt idx="15">
                  <c:v>19.87</c:v>
                </c:pt>
                <c:pt idx="16">
                  <c:v>320</c:v>
                </c:pt>
                <c:pt idx="17">
                  <c:v>330</c:v>
                </c:pt>
                <c:pt idx="18">
                  <c:v>270</c:v>
                </c:pt>
                <c:pt idx="19">
                  <c:v>107</c:v>
                </c:pt>
                <c:pt idx="20">
                  <c:v>521.20000000000005</c:v>
                </c:pt>
                <c:pt idx="21">
                  <c:v>380</c:v>
                </c:pt>
                <c:pt idx="22">
                  <c:v>290</c:v>
                </c:pt>
                <c:pt idx="23">
                  <c:v>260</c:v>
                </c:pt>
              </c:numCache>
            </c:numRef>
          </c:yVal>
          <c:smooth val="0"/>
        </c:ser>
        <c:ser>
          <c:idx val="1"/>
          <c:order val="1"/>
          <c:spPr>
            <a:ln w="19050">
              <a:solidFill>
                <a:schemeClr val="tx1"/>
              </a:solidFill>
            </a:ln>
          </c:spPr>
          <c:marker>
            <c:symbol val="none"/>
          </c:marker>
          <c:xVal>
            <c:numRef>
              <c:f>Sheet3!$A$5:$A$28</c:f>
              <c:numCache>
                <c:formatCode>General</c:formatCode>
                <c:ptCount val="24"/>
                <c:pt idx="0">
                  <c:v>3.78</c:v>
                </c:pt>
                <c:pt idx="1">
                  <c:v>4.5</c:v>
                </c:pt>
                <c:pt idx="2">
                  <c:v>9</c:v>
                </c:pt>
                <c:pt idx="3">
                  <c:v>10</c:v>
                </c:pt>
                <c:pt idx="4">
                  <c:v>10</c:v>
                </c:pt>
                <c:pt idx="5">
                  <c:v>10</c:v>
                </c:pt>
                <c:pt idx="6">
                  <c:v>10</c:v>
                </c:pt>
                <c:pt idx="7">
                  <c:v>10</c:v>
                </c:pt>
                <c:pt idx="8">
                  <c:v>10</c:v>
                </c:pt>
                <c:pt idx="9">
                  <c:v>43</c:v>
                </c:pt>
                <c:pt idx="10">
                  <c:v>100</c:v>
                </c:pt>
                <c:pt idx="11">
                  <c:v>100</c:v>
                </c:pt>
                <c:pt idx="12">
                  <c:v>100</c:v>
                </c:pt>
                <c:pt idx="13">
                  <c:v>100</c:v>
                </c:pt>
                <c:pt idx="14">
                  <c:v>100</c:v>
                </c:pt>
                <c:pt idx="15">
                  <c:v>100</c:v>
                </c:pt>
                <c:pt idx="16">
                  <c:v>289</c:v>
                </c:pt>
                <c:pt idx="17">
                  <c:v>410</c:v>
                </c:pt>
                <c:pt idx="18">
                  <c:v>565.5</c:v>
                </c:pt>
                <c:pt idx="19">
                  <c:v>654</c:v>
                </c:pt>
                <c:pt idx="20">
                  <c:v>654</c:v>
                </c:pt>
                <c:pt idx="21">
                  <c:v>682.6</c:v>
                </c:pt>
                <c:pt idx="22">
                  <c:v>745.8</c:v>
                </c:pt>
                <c:pt idx="23">
                  <c:v>916.3</c:v>
                </c:pt>
              </c:numCache>
            </c:numRef>
          </c:xVal>
          <c:yVal>
            <c:numRef>
              <c:f>Sheet3!$C$5:$C$28</c:f>
              <c:numCache>
                <c:formatCode>General</c:formatCode>
                <c:ptCount val="24"/>
                <c:pt idx="0">
                  <c:v>7.077784763230385</c:v>
                </c:pt>
                <c:pt idx="1">
                  <c:v>7.3900541308357015</c:v>
                </c:pt>
                <c:pt idx="2">
                  <c:v>9.3417376783689292</c:v>
                </c:pt>
                <c:pt idx="3">
                  <c:v>9.7754451333763122</c:v>
                </c:pt>
                <c:pt idx="4">
                  <c:v>9.7754451333763122</c:v>
                </c:pt>
                <c:pt idx="5">
                  <c:v>9.7754451333763122</c:v>
                </c:pt>
                <c:pt idx="6">
                  <c:v>9.7754451333763122</c:v>
                </c:pt>
                <c:pt idx="7">
                  <c:v>9.7754451333763122</c:v>
                </c:pt>
                <c:pt idx="8">
                  <c:v>9.7754451333763122</c:v>
                </c:pt>
                <c:pt idx="9">
                  <c:v>24.087791148619974</c:v>
                </c:pt>
                <c:pt idx="10">
                  <c:v>48.809116084040845</c:v>
                </c:pt>
                <c:pt idx="11">
                  <c:v>48.809116084040845</c:v>
                </c:pt>
                <c:pt idx="12">
                  <c:v>48.809116084040845</c:v>
                </c:pt>
                <c:pt idx="13">
                  <c:v>48.809116084040845</c:v>
                </c:pt>
                <c:pt idx="14">
                  <c:v>48.809116084040845</c:v>
                </c:pt>
                <c:pt idx="15">
                  <c:v>48.809116084040845</c:v>
                </c:pt>
                <c:pt idx="16">
                  <c:v>130.77982508043638</c:v>
                </c:pt>
                <c:pt idx="17">
                  <c:v>183.2584271363298</c:v>
                </c:pt>
                <c:pt idx="18">
                  <c:v>250.69993638997798</c:v>
                </c:pt>
                <c:pt idx="19">
                  <c:v>289.08304615813142</c:v>
                </c:pt>
                <c:pt idx="20">
                  <c:v>289.08304615813142</c:v>
                </c:pt>
                <c:pt idx="21">
                  <c:v>301.48707937134259</c:v>
                </c:pt>
                <c:pt idx="22">
                  <c:v>328.89739052780919</c:v>
                </c:pt>
                <c:pt idx="23">
                  <c:v>402.84451160656812</c:v>
                </c:pt>
              </c:numCache>
            </c:numRef>
          </c:yVal>
          <c:smooth val="0"/>
        </c:ser>
        <c:dLbls>
          <c:showLegendKey val="0"/>
          <c:showVal val="0"/>
          <c:showCatName val="0"/>
          <c:showSerName val="0"/>
          <c:showPercent val="0"/>
          <c:showBubbleSize val="0"/>
        </c:dLbls>
        <c:axId val="260499328"/>
        <c:axId val="260500864"/>
      </c:scatterChart>
      <c:valAx>
        <c:axId val="260499328"/>
        <c:scaling>
          <c:orientation val="minMax"/>
        </c:scaling>
        <c:delete val="0"/>
        <c:axPos val="b"/>
        <c:numFmt formatCode="General" sourceLinked="1"/>
        <c:majorTickMark val="out"/>
        <c:minorTickMark val="none"/>
        <c:tickLblPos val="nextTo"/>
        <c:crossAx val="260500864"/>
        <c:crosses val="autoZero"/>
        <c:crossBetween val="midCat"/>
      </c:valAx>
      <c:valAx>
        <c:axId val="260500864"/>
        <c:scaling>
          <c:logBase val="10"/>
          <c:orientation val="minMax"/>
        </c:scaling>
        <c:delete val="0"/>
        <c:axPos val="l"/>
        <c:majorGridlines/>
        <c:numFmt formatCode="General" sourceLinked="1"/>
        <c:majorTickMark val="out"/>
        <c:minorTickMark val="none"/>
        <c:tickLblPos val="nextTo"/>
        <c:crossAx val="2604993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89"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93"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75"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zoomScale="75"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zoomScale="48" workbookViewId="0" zoomToFit="1"/>
  </sheetViews>
  <pageMargins left="0.7" right="0.7" top="0.75" bottom="0.75" header="0.3" footer="0.3"/>
  <drawing r:id="rId1"/>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oneCellAnchor>
    <xdr:from>
      <xdr:col>1</xdr:col>
      <xdr:colOff>85725</xdr:colOff>
      <xdr:row>184</xdr:row>
      <xdr:rowOff>114300</xdr:rowOff>
    </xdr:from>
    <xdr:ext cx="5429250" cy="3020186"/>
    <xdr:sp macro="" textlink="">
      <xdr:nvSpPr>
        <xdr:cNvPr id="2" name="TextBox 1"/>
        <xdr:cNvSpPr txBox="1"/>
      </xdr:nvSpPr>
      <xdr:spPr>
        <a:xfrm>
          <a:off x="1285875" y="59426475"/>
          <a:ext cx="5429250" cy="302018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u="sng"/>
            <a:t>Abbreviations</a:t>
          </a:r>
        </a:p>
        <a:p>
          <a:endParaRPr lang="en-GB" sz="1100"/>
        </a:p>
        <a:p>
          <a:r>
            <a:rPr lang="en-GB" sz="1100"/>
            <a:t>Am</a:t>
          </a:r>
          <a:r>
            <a:rPr lang="en-GB" sz="1100" baseline="0"/>
            <a:t>                  -    Aminated</a:t>
          </a:r>
        </a:p>
        <a:p>
          <a:r>
            <a:rPr lang="en-GB" sz="1100" baseline="0"/>
            <a:t>AEAPMDS      -    2-aminoethyl-3-aminopropylmethyldimethoxysilane	</a:t>
          </a:r>
        </a:p>
        <a:p>
          <a:r>
            <a:rPr lang="en-GB" sz="1100" baseline="0"/>
            <a:t>APTES             -    2-aminopropyltriethoxysilane</a:t>
          </a:r>
        </a:p>
        <a:p>
          <a:pPr marL="0" marR="0" indent="0" defTabSz="914400" eaLnBrk="1" fontAlgn="auto" latinLnBrk="0" hangingPunct="1">
            <a:lnSpc>
              <a:spcPct val="100000"/>
            </a:lnSpc>
            <a:spcBef>
              <a:spcPts val="0"/>
            </a:spcBef>
            <a:spcAft>
              <a:spcPts val="0"/>
            </a:spcAft>
            <a:buClrTx/>
            <a:buSzTx/>
            <a:buFontTx/>
            <a:buNone/>
            <a:tabLst/>
            <a:defRPr/>
          </a:pPr>
          <a:r>
            <a:rPr lang="en-GB" sz="1100" baseline="0"/>
            <a:t>APTS               -    </a:t>
          </a:r>
          <a:r>
            <a:rPr lang="en-GB" sz="1100" baseline="0">
              <a:solidFill>
                <a:schemeClr val="tx1"/>
              </a:solidFill>
              <a:effectLst/>
              <a:latin typeface="+mn-lt"/>
              <a:ea typeface="+mn-ea"/>
              <a:cs typeface="+mn-cs"/>
            </a:rPr>
            <a:t>2-aminopropyltriethoxysilane</a:t>
          </a:r>
          <a:endParaRPr lang="en-GB" sz="1100" baseline="0"/>
        </a:p>
        <a:p>
          <a:r>
            <a:rPr lang="en-GB" sz="1100" baseline="0"/>
            <a:t>BTEB               -    </a:t>
          </a:r>
          <a:r>
            <a:rPr lang="en-GB" sz="1100" b="0" i="0" u="none" strike="noStrike" baseline="0" smtClean="0">
              <a:solidFill>
                <a:schemeClr val="tx1"/>
              </a:solidFill>
              <a:latin typeface="+mn-lt"/>
              <a:ea typeface="+mn-ea"/>
              <a:cs typeface="+mn-cs"/>
            </a:rPr>
            <a:t>1,4-bis(triethoxysilyl)benzene</a:t>
          </a:r>
          <a:endParaRPr lang="en-GB" sz="1100" baseline="0"/>
        </a:p>
        <a:p>
          <a:r>
            <a:rPr lang="en-GB" sz="1100" baseline="0"/>
            <a:t>BTME              -   </a:t>
          </a:r>
          <a:r>
            <a:rPr lang="en-GB" sz="1100" b="0" i="0" u="none" strike="noStrike" baseline="0" smtClean="0">
              <a:solidFill>
                <a:schemeClr val="tx1"/>
              </a:solidFill>
              <a:latin typeface="+mn-lt"/>
              <a:ea typeface="+mn-ea"/>
              <a:cs typeface="+mn-cs"/>
            </a:rPr>
            <a:t>1,2-bis(trimethoxysilyl)ethane</a:t>
          </a:r>
          <a:endParaRPr lang="en-GB" sz="1100" baseline="0"/>
        </a:p>
        <a:p>
          <a:pPr marL="0" marR="0" indent="0" defTabSz="914400" eaLnBrk="1" fontAlgn="auto" latinLnBrk="0" hangingPunct="1">
            <a:lnSpc>
              <a:spcPct val="100000"/>
            </a:lnSpc>
            <a:spcBef>
              <a:spcPts val="0"/>
            </a:spcBef>
            <a:spcAft>
              <a:spcPts val="0"/>
            </a:spcAft>
            <a:buClrTx/>
            <a:buSzTx/>
            <a:buFontTx/>
            <a:buNone/>
            <a:tabLst/>
            <a:defRPr/>
          </a:pPr>
          <a:r>
            <a:rPr lang="en-GB" sz="1100" baseline="0"/>
            <a:t>FPMO             -    functionalised </a:t>
          </a:r>
          <a:r>
            <a:rPr lang="en-GB" sz="1100" baseline="0">
              <a:solidFill>
                <a:schemeClr val="tx1"/>
              </a:solidFill>
              <a:effectLst/>
              <a:latin typeface="+mn-lt"/>
              <a:ea typeface="+mn-ea"/>
              <a:cs typeface="+mn-cs"/>
            </a:rPr>
            <a:t>periodic  mesoporous organosilicas</a:t>
          </a:r>
          <a:endParaRPr lang="en-GB" sz="1100" baseline="0"/>
        </a:p>
        <a:p>
          <a:r>
            <a:rPr lang="en-GB" sz="1100" baseline="0"/>
            <a:t>GA                   -    glutaraldehyde</a:t>
          </a:r>
        </a:p>
        <a:p>
          <a:r>
            <a:rPr lang="en-GB" sz="1100" baseline="0"/>
            <a:t>GPTS               -    3-glycidoxypropyltriethoxysilane</a:t>
          </a:r>
        </a:p>
        <a:p>
          <a:r>
            <a:rPr lang="en-GB" sz="1100" baseline="0"/>
            <a:t>HMMS            -    </a:t>
          </a:r>
          <a:r>
            <a:rPr lang="en-GB"/>
            <a:t>hierarchically ordered mesocellular mesoporous silica</a:t>
          </a:r>
          <a:endParaRPr lang="en-GB" sz="1100" baseline="0"/>
        </a:p>
        <a:p>
          <a:r>
            <a:rPr lang="en-GB" sz="1100" baseline="0"/>
            <a:t>MCF                -    mesostructured siliceous cellular foams</a:t>
          </a:r>
        </a:p>
        <a:p>
          <a:r>
            <a:rPr lang="en-GB" sz="1100" baseline="0"/>
            <a:t>PMO               -    periodic  mesoporous organosilicas</a:t>
          </a:r>
        </a:p>
        <a:p>
          <a:r>
            <a:rPr lang="en-GB" sz="1100" baseline="0"/>
            <a:t>PS                    -    polystyrene</a:t>
          </a:r>
        </a:p>
        <a:p>
          <a:r>
            <a:rPr lang="en-GB" sz="1100" baseline="0"/>
            <a:t>TEOS               -    tetraethylorthosilica</a:t>
          </a:r>
        </a:p>
        <a:p>
          <a:endParaRPr lang="en-GB" sz="1100" baseline="0"/>
        </a:p>
      </xdr:txBody>
    </xdr:sp>
    <xdr:clientData/>
  </xdr:oneCell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10955" cy="608957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9677" cy="607346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6400" cy="60706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6400" cy="60706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326562" cy="609203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twoCellAnchor>
    <xdr:from>
      <xdr:col>6</xdr:col>
      <xdr:colOff>466725</xdr:colOff>
      <xdr:row>18</xdr:row>
      <xdr:rowOff>185737</xdr:rowOff>
    </xdr:from>
    <xdr:to>
      <xdr:col>14</xdr:col>
      <xdr:colOff>161925</xdr:colOff>
      <xdr:row>27</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85"/>
  <sheetViews>
    <sheetView tabSelected="1" topLeftCell="A143" zoomScale="80" zoomScaleNormal="80" workbookViewId="0">
      <selection activeCell="F159" sqref="F159:F170"/>
    </sheetView>
  </sheetViews>
  <sheetFormatPr defaultRowHeight="15" x14ac:dyDescent="0.25"/>
  <cols>
    <col min="1" max="1" width="18" customWidth="1"/>
    <col min="2" max="2" width="21.5703125" customWidth="1"/>
    <col min="3" max="3" width="9.28515625" bestFit="1" customWidth="1"/>
    <col min="4" max="4" width="9.42578125" bestFit="1" customWidth="1"/>
    <col min="5" max="5" width="9.28515625" bestFit="1" customWidth="1"/>
    <col min="6" max="6" width="24.5703125" customWidth="1"/>
    <col min="7" max="7" width="15.28515625" customWidth="1"/>
    <col min="8" max="8" width="19.85546875" customWidth="1"/>
    <col min="9" max="9" width="9.28515625" bestFit="1" customWidth="1"/>
    <col min="10" max="10" width="14.85546875" customWidth="1"/>
    <col min="11" max="11" width="9.28515625" bestFit="1" customWidth="1"/>
    <col min="12" max="12" width="12.7109375" customWidth="1"/>
    <col min="13" max="13" width="12.5703125" customWidth="1"/>
    <col min="14" max="14" width="36.85546875" customWidth="1"/>
  </cols>
  <sheetData>
    <row r="1" spans="1:16" s="2" customFormat="1" ht="42.75" customHeight="1" x14ac:dyDescent="0.2">
      <c r="A1" s="173" t="s">
        <v>28</v>
      </c>
      <c r="B1" s="174"/>
      <c r="C1" s="174"/>
      <c r="D1" s="174"/>
      <c r="E1" s="175"/>
      <c r="F1" s="103" t="s">
        <v>247</v>
      </c>
      <c r="G1" s="173" t="s">
        <v>0</v>
      </c>
      <c r="H1" s="174"/>
      <c r="I1" s="175"/>
      <c r="J1" s="178" t="s">
        <v>1</v>
      </c>
      <c r="K1" s="179"/>
      <c r="L1" s="180"/>
      <c r="M1" s="176" t="s">
        <v>2</v>
      </c>
      <c r="N1" s="177"/>
    </row>
    <row r="2" spans="1:16" s="2" customFormat="1" ht="51" x14ac:dyDescent="0.2">
      <c r="A2" s="101" t="s">
        <v>3</v>
      </c>
      <c r="B2" s="99" t="s">
        <v>4</v>
      </c>
      <c r="C2" s="94" t="s">
        <v>5</v>
      </c>
      <c r="D2" s="94" t="s">
        <v>6</v>
      </c>
      <c r="E2" s="102" t="s">
        <v>7</v>
      </c>
      <c r="F2" s="94"/>
      <c r="G2" s="101" t="s">
        <v>4</v>
      </c>
      <c r="H2" s="99" t="s">
        <v>8</v>
      </c>
      <c r="I2" s="102" t="s">
        <v>9</v>
      </c>
      <c r="J2" s="104" t="s">
        <v>10</v>
      </c>
      <c r="K2" s="105" t="s">
        <v>11</v>
      </c>
      <c r="L2" s="106" t="s">
        <v>12</v>
      </c>
      <c r="M2" s="99" t="s">
        <v>13</v>
      </c>
      <c r="N2" s="100" t="s">
        <v>14</v>
      </c>
    </row>
    <row r="3" spans="1:16" s="2" customFormat="1" ht="25.5" x14ac:dyDescent="0.25">
      <c r="A3" s="107" t="s">
        <v>29</v>
      </c>
      <c r="B3" s="88" t="s">
        <v>30</v>
      </c>
      <c r="C3" s="108" t="s">
        <v>24</v>
      </c>
      <c r="D3" s="109">
        <v>1.1399999999999999E-5</v>
      </c>
      <c r="E3" s="110">
        <v>3.78</v>
      </c>
      <c r="F3" s="121"/>
      <c r="G3" s="107" t="s">
        <v>31</v>
      </c>
      <c r="H3" s="88" t="s">
        <v>32</v>
      </c>
      <c r="I3" s="127">
        <v>96</v>
      </c>
      <c r="J3" s="107" t="s">
        <v>33</v>
      </c>
      <c r="K3" s="134">
        <v>16.329999999999998</v>
      </c>
      <c r="L3" s="110">
        <v>72</v>
      </c>
      <c r="M3" s="142" t="s">
        <v>34</v>
      </c>
      <c r="N3" s="143" t="s">
        <v>35</v>
      </c>
      <c r="O3"/>
    </row>
    <row r="4" spans="1:16" s="2" customFormat="1" ht="15" customHeight="1" x14ac:dyDescent="0.2">
      <c r="A4" s="167" t="s">
        <v>15</v>
      </c>
      <c r="B4" s="86" t="s">
        <v>16</v>
      </c>
      <c r="C4" s="169" t="s">
        <v>24</v>
      </c>
      <c r="D4" s="92">
        <v>0.16900000000000001</v>
      </c>
      <c r="E4" s="111">
        <v>97</v>
      </c>
      <c r="F4" s="122"/>
      <c r="G4" s="167" t="s">
        <v>48</v>
      </c>
      <c r="H4" s="172" t="s">
        <v>17</v>
      </c>
      <c r="I4" s="170" t="s">
        <v>24</v>
      </c>
      <c r="J4" s="167" t="s">
        <v>18</v>
      </c>
      <c r="K4" s="91">
        <v>200</v>
      </c>
      <c r="L4" s="111">
        <v>31.3</v>
      </c>
      <c r="M4" s="167" t="s">
        <v>19</v>
      </c>
      <c r="N4" s="170" t="s">
        <v>20</v>
      </c>
    </row>
    <row r="5" spans="1:16" s="2" customFormat="1" ht="12.75" x14ac:dyDescent="0.2">
      <c r="A5" s="167"/>
      <c r="B5" s="86" t="s">
        <v>21</v>
      </c>
      <c r="C5" s="169"/>
      <c r="D5" s="92">
        <v>0.20799999999999999</v>
      </c>
      <c r="E5" s="111">
        <v>109</v>
      </c>
      <c r="F5" s="122"/>
      <c r="G5" s="167"/>
      <c r="H5" s="172"/>
      <c r="I5" s="170"/>
      <c r="J5" s="167"/>
      <c r="K5" s="91">
        <v>500</v>
      </c>
      <c r="L5" s="111">
        <v>51.2</v>
      </c>
      <c r="M5" s="167"/>
      <c r="N5" s="170"/>
    </row>
    <row r="6" spans="1:16" s="2" customFormat="1" ht="12.75" x14ac:dyDescent="0.2">
      <c r="A6" s="167"/>
      <c r="B6" s="86" t="s">
        <v>22</v>
      </c>
      <c r="C6" s="169"/>
      <c r="D6" s="92">
        <v>0.312</v>
      </c>
      <c r="E6" s="111">
        <v>141</v>
      </c>
      <c r="F6" s="122"/>
      <c r="G6" s="167"/>
      <c r="H6" s="172"/>
      <c r="I6" s="170"/>
      <c r="J6" s="167"/>
      <c r="K6" s="91">
        <v>240</v>
      </c>
      <c r="L6" s="111">
        <v>11.7</v>
      </c>
      <c r="M6" s="167"/>
      <c r="N6" s="170"/>
    </row>
    <row r="7" spans="1:16" s="2" customFormat="1" x14ac:dyDescent="0.25">
      <c r="A7" s="167" t="s">
        <v>36</v>
      </c>
      <c r="B7" s="85" t="s">
        <v>37</v>
      </c>
      <c r="C7" s="92">
        <v>4</v>
      </c>
      <c r="D7" s="181" t="s">
        <v>24</v>
      </c>
      <c r="E7" s="171" t="s">
        <v>24</v>
      </c>
      <c r="F7" s="123"/>
      <c r="G7" s="128" t="s">
        <v>47</v>
      </c>
      <c r="H7" s="85" t="s">
        <v>38</v>
      </c>
      <c r="I7" s="96">
        <v>12.3</v>
      </c>
      <c r="J7" s="167" t="s">
        <v>18</v>
      </c>
      <c r="K7" s="84">
        <v>5.8</v>
      </c>
      <c r="L7" s="170" t="s">
        <v>24</v>
      </c>
      <c r="M7" s="167" t="s">
        <v>39</v>
      </c>
      <c r="N7" s="170" t="s">
        <v>40</v>
      </c>
      <c r="O7" s="5"/>
      <c r="P7" s="13"/>
    </row>
    <row r="8" spans="1:16" s="2" customFormat="1" x14ac:dyDescent="0.25">
      <c r="A8" s="167"/>
      <c r="B8" s="85" t="s">
        <v>37</v>
      </c>
      <c r="C8" s="92">
        <v>4</v>
      </c>
      <c r="D8" s="181"/>
      <c r="E8" s="171"/>
      <c r="F8" s="123"/>
      <c r="G8" s="128" t="s">
        <v>41</v>
      </c>
      <c r="H8" s="85" t="s">
        <v>42</v>
      </c>
      <c r="I8" s="96">
        <v>23.4</v>
      </c>
      <c r="J8" s="167"/>
      <c r="K8" s="84">
        <v>4.9000000000000004</v>
      </c>
      <c r="L8" s="170"/>
      <c r="M8" s="167"/>
      <c r="N8" s="170"/>
      <c r="O8" s="5"/>
      <c r="P8" s="13"/>
    </row>
    <row r="9" spans="1:16" s="2" customFormat="1" ht="25.5" customHeight="1" x14ac:dyDescent="0.25">
      <c r="A9" s="167"/>
      <c r="B9" s="85" t="s">
        <v>50</v>
      </c>
      <c r="C9" s="92">
        <v>4</v>
      </c>
      <c r="D9" s="181"/>
      <c r="E9" s="171"/>
      <c r="F9" s="123"/>
      <c r="G9" s="167" t="s">
        <v>43</v>
      </c>
      <c r="H9" s="172" t="s">
        <v>44</v>
      </c>
      <c r="I9" s="96">
        <v>24</v>
      </c>
      <c r="J9" s="167"/>
      <c r="K9" s="84">
        <v>3.8</v>
      </c>
      <c r="L9" s="170"/>
      <c r="M9" s="167"/>
      <c r="N9" s="170"/>
      <c r="O9" s="5"/>
      <c r="P9" s="13"/>
    </row>
    <row r="10" spans="1:16" s="2" customFormat="1" ht="25.5" customHeight="1" x14ac:dyDescent="0.25">
      <c r="A10" s="167"/>
      <c r="B10" s="85" t="s">
        <v>49</v>
      </c>
      <c r="C10" s="91">
        <v>4</v>
      </c>
      <c r="D10" s="181"/>
      <c r="E10" s="171"/>
      <c r="F10" s="123"/>
      <c r="G10" s="167"/>
      <c r="H10" s="172"/>
      <c r="I10" s="96">
        <v>24</v>
      </c>
      <c r="J10" s="167"/>
      <c r="K10" s="84">
        <v>4.7</v>
      </c>
      <c r="L10" s="170"/>
      <c r="M10" s="167"/>
      <c r="N10" s="170"/>
      <c r="O10" s="5"/>
      <c r="P10" s="13"/>
    </row>
    <row r="11" spans="1:16" s="2" customFormat="1" x14ac:dyDescent="0.25">
      <c r="A11" s="167"/>
      <c r="B11" s="85" t="s">
        <v>37</v>
      </c>
      <c r="C11" s="92">
        <v>4</v>
      </c>
      <c r="D11" s="181"/>
      <c r="E11" s="171"/>
      <c r="F11" s="123"/>
      <c r="G11" s="128" t="s">
        <v>45</v>
      </c>
      <c r="H11" s="85" t="s">
        <v>46</v>
      </c>
      <c r="I11" s="96">
        <v>44</v>
      </c>
      <c r="J11" s="167"/>
      <c r="K11" s="84">
        <v>0.4</v>
      </c>
      <c r="L11" s="170"/>
      <c r="M11" s="167"/>
      <c r="N11" s="170"/>
      <c r="O11" s="5"/>
      <c r="P11" s="13"/>
    </row>
    <row r="12" spans="1:16" s="2" customFormat="1" ht="25.5" customHeight="1" x14ac:dyDescent="0.2">
      <c r="A12" s="168" t="s">
        <v>53</v>
      </c>
      <c r="B12" s="85" t="s">
        <v>54</v>
      </c>
      <c r="C12" s="92">
        <v>10</v>
      </c>
      <c r="D12" s="169" t="s">
        <v>24</v>
      </c>
      <c r="E12" s="170" t="s">
        <v>24</v>
      </c>
      <c r="F12" s="124"/>
      <c r="G12" s="168" t="s">
        <v>55</v>
      </c>
      <c r="H12" s="169" t="s">
        <v>56</v>
      </c>
      <c r="I12" s="170" t="s">
        <v>24</v>
      </c>
      <c r="J12" s="167" t="s">
        <v>33</v>
      </c>
      <c r="K12" s="169" t="s">
        <v>24</v>
      </c>
      <c r="L12" s="111">
        <v>56</v>
      </c>
      <c r="M12" s="167" t="s">
        <v>57</v>
      </c>
      <c r="N12" s="170" t="s">
        <v>58</v>
      </c>
    </row>
    <row r="13" spans="1:16" s="2" customFormat="1" ht="25.5" customHeight="1" x14ac:dyDescent="0.2">
      <c r="A13" s="168"/>
      <c r="B13" s="85" t="s">
        <v>59</v>
      </c>
      <c r="C13" s="92">
        <v>200</v>
      </c>
      <c r="D13" s="169"/>
      <c r="E13" s="170"/>
      <c r="F13" s="124"/>
      <c r="G13" s="168"/>
      <c r="H13" s="169"/>
      <c r="I13" s="170"/>
      <c r="J13" s="167"/>
      <c r="K13" s="169"/>
      <c r="L13" s="111">
        <v>72</v>
      </c>
      <c r="M13" s="167"/>
      <c r="N13" s="170"/>
    </row>
    <row r="14" spans="1:16" s="2" customFormat="1" ht="25.5" customHeight="1" x14ac:dyDescent="0.2">
      <c r="A14" s="168"/>
      <c r="B14" s="85" t="s">
        <v>60</v>
      </c>
      <c r="C14" s="92">
        <v>15</v>
      </c>
      <c r="D14" s="169"/>
      <c r="E14" s="170"/>
      <c r="F14" s="124"/>
      <c r="G14" s="168"/>
      <c r="H14" s="169"/>
      <c r="I14" s="170"/>
      <c r="J14" s="167"/>
      <c r="K14" s="169"/>
      <c r="L14" s="111">
        <v>63</v>
      </c>
      <c r="M14" s="167"/>
      <c r="N14" s="170"/>
    </row>
    <row r="15" spans="1:16" s="2" customFormat="1" x14ac:dyDescent="0.25">
      <c r="A15" s="168" t="s">
        <v>53</v>
      </c>
      <c r="B15" s="85" t="s">
        <v>62</v>
      </c>
      <c r="C15" s="91">
        <v>50</v>
      </c>
      <c r="D15" s="92">
        <v>0.49</v>
      </c>
      <c r="E15" s="111">
        <v>123</v>
      </c>
      <c r="F15" s="122">
        <f>(0.001*E15*C15)/(4*D15)</f>
        <v>3.1377551020408165</v>
      </c>
      <c r="G15" s="128" t="s">
        <v>67</v>
      </c>
      <c r="H15" s="169" t="s">
        <v>63</v>
      </c>
      <c r="I15" s="170">
        <v>33</v>
      </c>
      <c r="J15" s="128" t="s">
        <v>18</v>
      </c>
      <c r="K15" s="84">
        <v>17.8</v>
      </c>
      <c r="L15" s="171" t="s">
        <v>24</v>
      </c>
      <c r="M15" s="167" t="s">
        <v>64</v>
      </c>
      <c r="N15" s="170" t="s">
        <v>65</v>
      </c>
      <c r="O15" s="14"/>
      <c r="P15" s="14"/>
    </row>
    <row r="16" spans="1:16" s="2" customFormat="1" ht="25.5" x14ac:dyDescent="0.25">
      <c r="A16" s="168"/>
      <c r="B16" s="85" t="s">
        <v>62</v>
      </c>
      <c r="C16" s="91">
        <v>50</v>
      </c>
      <c r="D16" s="92">
        <v>0.49</v>
      </c>
      <c r="E16" s="111">
        <v>123</v>
      </c>
      <c r="F16" s="122">
        <f t="shared" ref="F16:F79" si="0">(0.001*E16*C16)/(4*D16)</f>
        <v>3.1377551020408165</v>
      </c>
      <c r="G16" s="129" t="s">
        <v>69</v>
      </c>
      <c r="H16" s="169"/>
      <c r="I16" s="170"/>
      <c r="J16" s="167" t="s">
        <v>33</v>
      </c>
      <c r="K16" s="84">
        <v>0.99</v>
      </c>
      <c r="L16" s="171"/>
      <c r="M16" s="167"/>
      <c r="N16" s="170"/>
      <c r="O16" s="14"/>
      <c r="P16" s="14"/>
    </row>
    <row r="17" spans="1:20" s="2" customFormat="1" ht="25.5" x14ac:dyDescent="0.25">
      <c r="A17" s="167" t="s">
        <v>36</v>
      </c>
      <c r="B17" s="85" t="s">
        <v>66</v>
      </c>
      <c r="C17" s="92">
        <v>9</v>
      </c>
      <c r="D17" s="92">
        <v>0.77</v>
      </c>
      <c r="E17" s="111">
        <v>653</v>
      </c>
      <c r="F17" s="122">
        <f t="shared" si="0"/>
        <v>1.9081168831168833</v>
      </c>
      <c r="G17" s="129" t="s">
        <v>68</v>
      </c>
      <c r="H17" s="169"/>
      <c r="I17" s="170"/>
      <c r="J17" s="167"/>
      <c r="K17" s="84">
        <v>14.9</v>
      </c>
      <c r="L17" s="171"/>
      <c r="M17" s="167"/>
      <c r="N17" s="170"/>
      <c r="O17" s="14"/>
      <c r="P17" s="14"/>
    </row>
    <row r="18" spans="1:20" s="2" customFormat="1" ht="25.5" x14ac:dyDescent="0.25">
      <c r="A18" s="167"/>
      <c r="B18" s="85" t="s">
        <v>66</v>
      </c>
      <c r="C18" s="92">
        <v>9</v>
      </c>
      <c r="D18" s="92">
        <v>0.77</v>
      </c>
      <c r="E18" s="111">
        <v>653</v>
      </c>
      <c r="F18" s="122">
        <f t="shared" si="0"/>
        <v>1.9081168831168833</v>
      </c>
      <c r="G18" s="129" t="s">
        <v>69</v>
      </c>
      <c r="H18" s="169"/>
      <c r="I18" s="170"/>
      <c r="J18" s="167"/>
      <c r="K18" s="84">
        <v>8.7100000000000009</v>
      </c>
      <c r="L18" s="171"/>
      <c r="M18" s="167"/>
      <c r="N18" s="170"/>
      <c r="O18" s="14"/>
      <c r="P18" s="14"/>
    </row>
    <row r="19" spans="1:20" s="20" customFormat="1" x14ac:dyDescent="0.25">
      <c r="A19" s="167" t="s">
        <v>53</v>
      </c>
      <c r="B19" s="85" t="s">
        <v>78</v>
      </c>
      <c r="C19" s="92">
        <v>130</v>
      </c>
      <c r="D19" s="92">
        <v>1.19</v>
      </c>
      <c r="E19" s="111">
        <v>43</v>
      </c>
      <c r="F19" s="122">
        <f t="shared" si="0"/>
        <v>1.1743697478991599</v>
      </c>
      <c r="G19" s="168" t="s">
        <v>156</v>
      </c>
      <c r="H19" s="169" t="s">
        <v>157</v>
      </c>
      <c r="I19" s="170" t="s">
        <v>24</v>
      </c>
      <c r="J19" s="167" t="s">
        <v>33</v>
      </c>
      <c r="K19" s="92">
        <v>31.4</v>
      </c>
      <c r="L19" s="171" t="s">
        <v>24</v>
      </c>
      <c r="M19" s="167" t="s">
        <v>154</v>
      </c>
      <c r="N19" s="170" t="s">
        <v>155</v>
      </c>
      <c r="O19" s="25"/>
      <c r="P19" s="25"/>
    </row>
    <row r="20" spans="1:20" s="20" customFormat="1" x14ac:dyDescent="0.25">
      <c r="A20" s="167"/>
      <c r="B20" s="85" t="s">
        <v>77</v>
      </c>
      <c r="C20" s="92">
        <v>800</v>
      </c>
      <c r="D20" s="92">
        <v>1.67</v>
      </c>
      <c r="E20" s="111">
        <v>9</v>
      </c>
      <c r="F20" s="122">
        <f t="shared" si="0"/>
        <v>1.0778443113772458</v>
      </c>
      <c r="G20" s="168"/>
      <c r="H20" s="169"/>
      <c r="I20" s="170"/>
      <c r="J20" s="167"/>
      <c r="K20" s="92">
        <v>54.7</v>
      </c>
      <c r="L20" s="171"/>
      <c r="M20" s="167"/>
      <c r="N20" s="170"/>
      <c r="O20" s="25"/>
      <c r="P20" s="25"/>
    </row>
    <row r="21" spans="1:20" s="2" customFormat="1" x14ac:dyDescent="0.25">
      <c r="A21" s="167" t="s">
        <v>36</v>
      </c>
      <c r="B21" s="85" t="s">
        <v>37</v>
      </c>
      <c r="C21" s="92">
        <v>4.5</v>
      </c>
      <c r="D21" s="92">
        <v>1.02</v>
      </c>
      <c r="E21" s="111">
        <v>915</v>
      </c>
      <c r="F21" s="122">
        <f t="shared" si="0"/>
        <v>1.0091911764705881</v>
      </c>
      <c r="G21" s="168" t="s">
        <v>81</v>
      </c>
      <c r="H21" s="169" t="s">
        <v>82</v>
      </c>
      <c r="I21" s="170" t="s">
        <v>24</v>
      </c>
      <c r="J21" s="167" t="s">
        <v>18</v>
      </c>
      <c r="K21" s="91">
        <v>0.2</v>
      </c>
      <c r="L21" s="171" t="s">
        <v>24</v>
      </c>
      <c r="M21" s="167" t="s">
        <v>84</v>
      </c>
      <c r="N21" s="170" t="s">
        <v>85</v>
      </c>
      <c r="O21" s="14"/>
      <c r="P21" s="14"/>
    </row>
    <row r="22" spans="1:20" s="2" customFormat="1" x14ac:dyDescent="0.25">
      <c r="A22" s="167"/>
      <c r="B22" s="85" t="s">
        <v>79</v>
      </c>
      <c r="C22" s="92">
        <v>4.7</v>
      </c>
      <c r="D22" s="92">
        <v>1.21</v>
      </c>
      <c r="E22" s="111">
        <v>1025</v>
      </c>
      <c r="F22" s="122">
        <f t="shared" si="0"/>
        <v>0.99535123966942152</v>
      </c>
      <c r="G22" s="168"/>
      <c r="H22" s="169"/>
      <c r="I22" s="170"/>
      <c r="J22" s="167"/>
      <c r="K22" s="91">
        <v>0.19</v>
      </c>
      <c r="L22" s="171"/>
      <c r="M22" s="167"/>
      <c r="N22" s="170"/>
      <c r="O22" s="14"/>
      <c r="P22" s="14"/>
    </row>
    <row r="23" spans="1:20" s="2" customFormat="1" x14ac:dyDescent="0.25">
      <c r="A23" s="167"/>
      <c r="B23" s="85" t="s">
        <v>80</v>
      </c>
      <c r="C23" s="92">
        <v>5.2</v>
      </c>
      <c r="D23" s="92">
        <v>1.47</v>
      </c>
      <c r="E23" s="111">
        <v>1056</v>
      </c>
      <c r="F23" s="122">
        <f t="shared" si="0"/>
        <v>0.93387755102040815</v>
      </c>
      <c r="G23" s="168"/>
      <c r="H23" s="169"/>
      <c r="I23" s="170"/>
      <c r="J23" s="167"/>
      <c r="K23" s="91">
        <v>0.21</v>
      </c>
      <c r="L23" s="171"/>
      <c r="M23" s="167"/>
      <c r="N23" s="170"/>
      <c r="O23" s="14"/>
      <c r="P23" s="14"/>
    </row>
    <row r="24" spans="1:20" s="2" customFormat="1" x14ac:dyDescent="0.25">
      <c r="A24" s="167"/>
      <c r="B24" s="85" t="s">
        <v>37</v>
      </c>
      <c r="C24" s="92">
        <v>4.5</v>
      </c>
      <c r="D24" s="92">
        <v>1.02</v>
      </c>
      <c r="E24" s="111">
        <v>915</v>
      </c>
      <c r="F24" s="122">
        <f t="shared" si="0"/>
        <v>1.0091911764705881</v>
      </c>
      <c r="G24" s="168" t="s">
        <v>238</v>
      </c>
      <c r="H24" s="169" t="s">
        <v>83</v>
      </c>
      <c r="I24" s="170" t="s">
        <v>24</v>
      </c>
      <c r="J24" s="167"/>
      <c r="K24" s="91">
        <v>0.87</v>
      </c>
      <c r="L24" s="171"/>
      <c r="M24" s="167"/>
      <c r="N24" s="170"/>
      <c r="O24" s="14"/>
      <c r="P24" s="14"/>
    </row>
    <row r="25" spans="1:20" s="2" customFormat="1" x14ac:dyDescent="0.25">
      <c r="A25" s="167"/>
      <c r="B25" s="85" t="s">
        <v>79</v>
      </c>
      <c r="C25" s="92">
        <v>4.7</v>
      </c>
      <c r="D25" s="92">
        <v>1.21</v>
      </c>
      <c r="E25" s="111">
        <v>1025</v>
      </c>
      <c r="F25" s="122">
        <f t="shared" si="0"/>
        <v>0.99535123966942152</v>
      </c>
      <c r="G25" s="168"/>
      <c r="H25" s="169"/>
      <c r="I25" s="170"/>
      <c r="J25" s="167"/>
      <c r="K25" s="91">
        <v>0.68</v>
      </c>
      <c r="L25" s="171"/>
      <c r="M25" s="167"/>
      <c r="N25" s="170"/>
      <c r="O25" s="14"/>
      <c r="P25" s="14"/>
    </row>
    <row r="26" spans="1:20" s="2" customFormat="1" x14ac:dyDescent="0.25">
      <c r="A26" s="167"/>
      <c r="B26" s="85" t="s">
        <v>80</v>
      </c>
      <c r="C26" s="92">
        <v>5.2</v>
      </c>
      <c r="D26" s="92">
        <v>1.47</v>
      </c>
      <c r="E26" s="111">
        <v>1056</v>
      </c>
      <c r="F26" s="122">
        <f t="shared" si="0"/>
        <v>0.93387755102040815</v>
      </c>
      <c r="G26" s="168"/>
      <c r="H26" s="169"/>
      <c r="I26" s="170"/>
      <c r="J26" s="167"/>
      <c r="K26" s="91">
        <v>0.91</v>
      </c>
      <c r="L26" s="171"/>
      <c r="M26" s="167"/>
      <c r="N26" s="170"/>
      <c r="O26" s="14"/>
      <c r="P26" s="14"/>
    </row>
    <row r="27" spans="1:20" s="21" customFormat="1" ht="25.5" customHeight="1" x14ac:dyDescent="0.25">
      <c r="A27" s="168" t="s">
        <v>53</v>
      </c>
      <c r="B27" s="85" t="s">
        <v>54</v>
      </c>
      <c r="C27" s="92">
        <v>10</v>
      </c>
      <c r="D27" s="92">
        <v>0.06</v>
      </c>
      <c r="E27" s="111">
        <v>4.5</v>
      </c>
      <c r="F27" s="163">
        <f t="shared" si="0"/>
        <v>0.18750000000000003</v>
      </c>
      <c r="G27" s="168" t="s">
        <v>71</v>
      </c>
      <c r="H27" s="172" t="s">
        <v>72</v>
      </c>
      <c r="I27" s="98" t="s">
        <v>73</v>
      </c>
      <c r="J27" s="167" t="s">
        <v>33</v>
      </c>
      <c r="K27" s="169" t="s">
        <v>24</v>
      </c>
      <c r="L27" s="111">
        <v>12</v>
      </c>
      <c r="M27" s="167" t="s">
        <v>74</v>
      </c>
      <c r="N27" s="170" t="s">
        <v>75</v>
      </c>
      <c r="O27" s="11"/>
      <c r="P27" s="11"/>
      <c r="S27" s="11"/>
      <c r="T27" s="11"/>
    </row>
    <row r="28" spans="1:20" s="21" customFormat="1" ht="25.5" customHeight="1" x14ac:dyDescent="0.25">
      <c r="A28" s="168"/>
      <c r="B28" s="85" t="s">
        <v>76</v>
      </c>
      <c r="C28" s="92">
        <v>200</v>
      </c>
      <c r="D28" s="92">
        <v>1.89</v>
      </c>
      <c r="E28" s="111">
        <v>49.3</v>
      </c>
      <c r="F28" s="122">
        <f t="shared" si="0"/>
        <v>1.3042328042328042</v>
      </c>
      <c r="G28" s="168"/>
      <c r="H28" s="172"/>
      <c r="I28" s="98" t="s">
        <v>73</v>
      </c>
      <c r="J28" s="167"/>
      <c r="K28" s="169"/>
      <c r="L28" s="111">
        <v>12</v>
      </c>
      <c r="M28" s="167"/>
      <c r="N28" s="170"/>
      <c r="O28" s="11"/>
      <c r="P28" s="11"/>
    </row>
    <row r="29" spans="1:20" s="21" customFormat="1" ht="25.5" customHeight="1" x14ac:dyDescent="0.25">
      <c r="A29" s="168"/>
      <c r="B29" s="85" t="s">
        <v>77</v>
      </c>
      <c r="C29" s="92">
        <v>800</v>
      </c>
      <c r="D29" s="92">
        <v>1.67</v>
      </c>
      <c r="E29" s="111">
        <v>9</v>
      </c>
      <c r="F29" s="122">
        <f t="shared" si="0"/>
        <v>1.0778443113772458</v>
      </c>
      <c r="G29" s="168"/>
      <c r="H29" s="172"/>
      <c r="I29" s="98" t="s">
        <v>73</v>
      </c>
      <c r="J29" s="167"/>
      <c r="K29" s="169"/>
      <c r="L29" s="111">
        <v>100</v>
      </c>
      <c r="M29" s="167"/>
      <c r="N29" s="170"/>
      <c r="O29"/>
      <c r="P29"/>
    </row>
    <row r="30" spans="1:20" s="21" customFormat="1" ht="25.5" customHeight="1" x14ac:dyDescent="0.25">
      <c r="A30" s="168"/>
      <c r="B30" s="85" t="s">
        <v>78</v>
      </c>
      <c r="C30" s="92">
        <v>130</v>
      </c>
      <c r="D30" s="92">
        <v>1.19</v>
      </c>
      <c r="E30" s="111">
        <v>43</v>
      </c>
      <c r="F30" s="122">
        <f t="shared" si="0"/>
        <v>1.1743697478991599</v>
      </c>
      <c r="G30" s="168"/>
      <c r="H30" s="172"/>
      <c r="I30" s="98" t="s">
        <v>73</v>
      </c>
      <c r="J30" s="167"/>
      <c r="K30" s="169"/>
      <c r="L30" s="111">
        <v>91</v>
      </c>
      <c r="M30" s="167"/>
      <c r="N30" s="170"/>
      <c r="O30"/>
      <c r="P30"/>
    </row>
    <row r="31" spans="1:20" s="21" customFormat="1" ht="25.5" customHeight="1" x14ac:dyDescent="0.25">
      <c r="A31" s="168"/>
      <c r="B31" s="85" t="s">
        <v>54</v>
      </c>
      <c r="C31" s="92">
        <v>10</v>
      </c>
      <c r="D31" s="92">
        <v>0.06</v>
      </c>
      <c r="E31" s="111">
        <v>4.5</v>
      </c>
      <c r="F31" s="163">
        <f t="shared" si="0"/>
        <v>0.18750000000000003</v>
      </c>
      <c r="G31" s="168"/>
      <c r="H31" s="172"/>
      <c r="I31" s="98" t="s">
        <v>73</v>
      </c>
      <c r="J31" s="167"/>
      <c r="K31" s="169"/>
      <c r="L31" s="111">
        <v>12</v>
      </c>
      <c r="M31" s="167"/>
      <c r="N31" s="170"/>
      <c r="O31"/>
      <c r="P31"/>
    </row>
    <row r="32" spans="1:20" s="21" customFormat="1" ht="25.5" customHeight="1" x14ac:dyDescent="0.25">
      <c r="A32" s="168"/>
      <c r="B32" s="85" t="s">
        <v>59</v>
      </c>
      <c r="C32" s="92">
        <v>200</v>
      </c>
      <c r="D32" s="92">
        <v>1.89</v>
      </c>
      <c r="E32" s="111">
        <v>49.3</v>
      </c>
      <c r="F32" s="122">
        <f t="shared" si="0"/>
        <v>1.3042328042328042</v>
      </c>
      <c r="G32" s="168"/>
      <c r="H32" s="172"/>
      <c r="I32" s="98" t="s">
        <v>73</v>
      </c>
      <c r="J32" s="167"/>
      <c r="K32" s="169"/>
      <c r="L32" s="111">
        <v>12</v>
      </c>
      <c r="M32" s="167"/>
      <c r="N32" s="170"/>
      <c r="O32"/>
      <c r="P32"/>
    </row>
    <row r="33" spans="1:16" s="20" customFormat="1" ht="30" customHeight="1" x14ac:dyDescent="0.25">
      <c r="A33" s="168" t="s">
        <v>53</v>
      </c>
      <c r="B33" s="85" t="s">
        <v>54</v>
      </c>
      <c r="C33" s="92">
        <v>10</v>
      </c>
      <c r="D33" s="169" t="s">
        <v>24</v>
      </c>
      <c r="E33" s="170" t="s">
        <v>24</v>
      </c>
      <c r="F33" s="122"/>
      <c r="G33" s="168" t="s">
        <v>87</v>
      </c>
      <c r="H33" s="172" t="s">
        <v>88</v>
      </c>
      <c r="I33" s="96">
        <v>81</v>
      </c>
      <c r="J33" s="167" t="s">
        <v>33</v>
      </c>
      <c r="K33" s="92">
        <v>0.18</v>
      </c>
      <c r="L33" s="111">
        <v>51</v>
      </c>
      <c r="M33" s="167" t="s">
        <v>74</v>
      </c>
      <c r="N33" s="182" t="s">
        <v>89</v>
      </c>
      <c r="O33" s="17"/>
      <c r="P33" s="17"/>
    </row>
    <row r="34" spans="1:16" s="20" customFormat="1" ht="30" customHeight="1" x14ac:dyDescent="0.25">
      <c r="A34" s="168"/>
      <c r="B34" s="85" t="s">
        <v>90</v>
      </c>
      <c r="C34" s="92">
        <v>200</v>
      </c>
      <c r="D34" s="169"/>
      <c r="E34" s="170"/>
      <c r="F34" s="122"/>
      <c r="G34" s="168"/>
      <c r="H34" s="172"/>
      <c r="I34" s="96">
        <v>81</v>
      </c>
      <c r="J34" s="167"/>
      <c r="K34" s="92">
        <v>0.33</v>
      </c>
      <c r="L34" s="111">
        <v>43</v>
      </c>
      <c r="M34" s="167"/>
      <c r="N34" s="182"/>
      <c r="O34" s="17"/>
      <c r="P34" s="17"/>
    </row>
    <row r="35" spans="1:16" s="20" customFormat="1" ht="30" customHeight="1" x14ac:dyDescent="0.25">
      <c r="A35" s="168"/>
      <c r="B35" s="85" t="s">
        <v>91</v>
      </c>
      <c r="C35" s="92">
        <v>800</v>
      </c>
      <c r="D35" s="169"/>
      <c r="E35" s="170"/>
      <c r="F35" s="122"/>
      <c r="G35" s="168"/>
      <c r="H35" s="172"/>
      <c r="I35" s="96">
        <v>81</v>
      </c>
      <c r="J35" s="167"/>
      <c r="K35" s="92">
        <v>0.41</v>
      </c>
      <c r="L35" s="111">
        <v>76</v>
      </c>
      <c r="M35" s="167"/>
      <c r="N35" s="182"/>
      <c r="O35" s="17"/>
      <c r="P35" s="17"/>
    </row>
    <row r="36" spans="1:16" s="20" customFormat="1" ht="30" customHeight="1" x14ac:dyDescent="0.25">
      <c r="A36" s="168"/>
      <c r="B36" s="86" t="s">
        <v>92</v>
      </c>
      <c r="C36" s="92">
        <v>130</v>
      </c>
      <c r="D36" s="169"/>
      <c r="E36" s="170"/>
      <c r="F36" s="122"/>
      <c r="G36" s="168"/>
      <c r="H36" s="172"/>
      <c r="I36" s="96">
        <v>81</v>
      </c>
      <c r="J36" s="167"/>
      <c r="K36" s="92">
        <v>0.38</v>
      </c>
      <c r="L36" s="111">
        <v>90</v>
      </c>
      <c r="M36" s="167"/>
      <c r="N36" s="182"/>
      <c r="O36" s="17"/>
      <c r="P36" s="17"/>
    </row>
    <row r="37" spans="1:16" s="20" customFormat="1" ht="30" customHeight="1" x14ac:dyDescent="0.25">
      <c r="A37" s="168"/>
      <c r="B37" s="86" t="s">
        <v>92</v>
      </c>
      <c r="C37" s="92">
        <v>130</v>
      </c>
      <c r="D37" s="169"/>
      <c r="E37" s="170"/>
      <c r="F37" s="122"/>
      <c r="G37" s="168"/>
      <c r="H37" s="172"/>
      <c r="I37" s="96">
        <v>81</v>
      </c>
      <c r="J37" s="167"/>
      <c r="K37" s="92">
        <v>0.14000000000000001</v>
      </c>
      <c r="L37" s="111">
        <v>94</v>
      </c>
      <c r="M37" s="167"/>
      <c r="N37" s="182"/>
      <c r="O37" s="17"/>
      <c r="P37" s="17"/>
    </row>
    <row r="38" spans="1:16" s="20" customFormat="1" ht="30" customHeight="1" x14ac:dyDescent="0.25">
      <c r="A38" s="168"/>
      <c r="B38" s="86" t="s">
        <v>92</v>
      </c>
      <c r="C38" s="92">
        <v>130</v>
      </c>
      <c r="D38" s="169"/>
      <c r="E38" s="170"/>
      <c r="F38" s="122"/>
      <c r="G38" s="168"/>
      <c r="H38" s="172"/>
      <c r="I38" s="96">
        <v>81</v>
      </c>
      <c r="J38" s="167"/>
      <c r="K38" s="92">
        <v>0.16</v>
      </c>
      <c r="L38" s="111">
        <v>90</v>
      </c>
      <c r="M38" s="167"/>
      <c r="N38" s="182"/>
      <c r="O38" s="17"/>
      <c r="P38" s="17"/>
    </row>
    <row r="39" spans="1:16" s="20" customFormat="1" ht="30" customHeight="1" x14ac:dyDescent="0.25">
      <c r="A39" s="168"/>
      <c r="B39" s="86" t="s">
        <v>92</v>
      </c>
      <c r="C39" s="92">
        <v>130</v>
      </c>
      <c r="D39" s="169"/>
      <c r="E39" s="170"/>
      <c r="F39" s="122"/>
      <c r="G39" s="168"/>
      <c r="H39" s="172"/>
      <c r="I39" s="96">
        <v>81</v>
      </c>
      <c r="J39" s="167"/>
      <c r="K39" s="92">
        <v>0.36</v>
      </c>
      <c r="L39" s="111">
        <v>90</v>
      </c>
      <c r="M39" s="167"/>
      <c r="N39" s="182"/>
      <c r="O39" s="17"/>
      <c r="P39" s="17"/>
    </row>
    <row r="40" spans="1:16" s="20" customFormat="1" ht="30" customHeight="1" x14ac:dyDescent="0.25">
      <c r="A40" s="168"/>
      <c r="B40" s="86" t="s">
        <v>92</v>
      </c>
      <c r="C40" s="92">
        <v>130</v>
      </c>
      <c r="D40" s="169"/>
      <c r="E40" s="170"/>
      <c r="F40" s="122"/>
      <c r="G40" s="168"/>
      <c r="H40" s="172"/>
      <c r="I40" s="96">
        <v>81</v>
      </c>
      <c r="J40" s="167"/>
      <c r="K40" s="92">
        <v>0.41</v>
      </c>
      <c r="L40" s="111">
        <v>78</v>
      </c>
      <c r="M40" s="167"/>
      <c r="N40" s="182"/>
      <c r="O40" s="17"/>
      <c r="P40" s="17"/>
    </row>
    <row r="41" spans="1:16" s="20" customFormat="1" ht="30" customHeight="1" x14ac:dyDescent="0.25">
      <c r="A41" s="168"/>
      <c r="B41" s="86" t="s">
        <v>92</v>
      </c>
      <c r="C41" s="92">
        <v>130</v>
      </c>
      <c r="D41" s="169"/>
      <c r="E41" s="170"/>
      <c r="F41" s="122"/>
      <c r="G41" s="168"/>
      <c r="H41" s="172"/>
      <c r="I41" s="96">
        <v>81</v>
      </c>
      <c r="J41" s="167"/>
      <c r="K41" s="92">
        <v>0.61</v>
      </c>
      <c r="L41" s="111">
        <v>70</v>
      </c>
      <c r="M41" s="167"/>
      <c r="N41" s="182"/>
      <c r="O41" s="17"/>
      <c r="P41" s="17"/>
    </row>
    <row r="42" spans="1:16" s="20" customFormat="1" ht="30" customHeight="1" x14ac:dyDescent="0.25">
      <c r="A42" s="168"/>
      <c r="B42" s="86" t="s">
        <v>92</v>
      </c>
      <c r="C42" s="92">
        <v>130</v>
      </c>
      <c r="D42" s="169"/>
      <c r="E42" s="170"/>
      <c r="F42" s="122"/>
      <c r="G42" s="168"/>
      <c r="H42" s="172"/>
      <c r="I42" s="96">
        <v>81</v>
      </c>
      <c r="J42" s="167"/>
      <c r="K42" s="92">
        <v>0.63</v>
      </c>
      <c r="L42" s="111">
        <v>56</v>
      </c>
      <c r="M42" s="167"/>
      <c r="N42" s="182"/>
      <c r="O42" s="17"/>
      <c r="P42" s="17"/>
    </row>
    <row r="43" spans="1:16" s="20" customFormat="1" ht="30" customHeight="1" x14ac:dyDescent="0.25">
      <c r="A43" s="168"/>
      <c r="B43" s="86" t="s">
        <v>92</v>
      </c>
      <c r="C43" s="92">
        <v>130</v>
      </c>
      <c r="D43" s="169"/>
      <c r="E43" s="170"/>
      <c r="F43" s="122"/>
      <c r="G43" s="168"/>
      <c r="H43" s="172"/>
      <c r="I43" s="96">
        <v>81</v>
      </c>
      <c r="J43" s="167"/>
      <c r="K43" s="92">
        <v>0.97</v>
      </c>
      <c r="L43" s="111">
        <v>37</v>
      </c>
      <c r="M43" s="167"/>
      <c r="N43" s="182"/>
      <c r="O43" s="17"/>
      <c r="P43" s="17"/>
    </row>
    <row r="44" spans="1:16" s="20" customFormat="1" ht="30" customHeight="1" x14ac:dyDescent="0.25">
      <c r="A44" s="168"/>
      <c r="B44" s="86" t="s">
        <v>92</v>
      </c>
      <c r="C44" s="92">
        <v>130</v>
      </c>
      <c r="D44" s="169"/>
      <c r="E44" s="170"/>
      <c r="F44" s="122"/>
      <c r="G44" s="168"/>
      <c r="H44" s="172"/>
      <c r="I44" s="96">
        <v>81</v>
      </c>
      <c r="J44" s="167"/>
      <c r="K44" s="92">
        <v>1.46</v>
      </c>
      <c r="L44" s="111">
        <v>30</v>
      </c>
      <c r="M44" s="167"/>
      <c r="N44" s="182"/>
      <c r="O44" s="17"/>
    </row>
    <row r="45" spans="1:16" s="20" customFormat="1" ht="30" customHeight="1" x14ac:dyDescent="0.25">
      <c r="A45" s="168"/>
      <c r="B45" s="86" t="s">
        <v>92</v>
      </c>
      <c r="C45" s="92">
        <v>130</v>
      </c>
      <c r="D45" s="169"/>
      <c r="E45" s="170"/>
      <c r="F45" s="122"/>
      <c r="G45" s="168"/>
      <c r="H45" s="172"/>
      <c r="I45" s="96">
        <v>81</v>
      </c>
      <c r="J45" s="167"/>
      <c r="K45" s="92">
        <v>2.36</v>
      </c>
      <c r="L45" s="111">
        <v>19</v>
      </c>
      <c r="M45" s="167"/>
      <c r="N45" s="182"/>
      <c r="O45" s="17"/>
    </row>
    <row r="46" spans="1:16" s="20" customFormat="1" ht="38.25" x14ac:dyDescent="0.25">
      <c r="A46" s="168" t="s">
        <v>93</v>
      </c>
      <c r="B46" s="86" t="s">
        <v>164</v>
      </c>
      <c r="C46" s="92">
        <v>28.3</v>
      </c>
      <c r="D46" s="90" t="s">
        <v>24</v>
      </c>
      <c r="E46" s="111">
        <v>33.15</v>
      </c>
      <c r="F46" s="122"/>
      <c r="G46" s="168" t="s">
        <v>94</v>
      </c>
      <c r="H46" s="172" t="s">
        <v>95</v>
      </c>
      <c r="I46" s="96">
        <v>120</v>
      </c>
      <c r="J46" s="128" t="s">
        <v>33</v>
      </c>
      <c r="K46" s="84">
        <v>27.2</v>
      </c>
      <c r="L46" s="135" t="s">
        <v>99</v>
      </c>
      <c r="M46" s="168" t="s">
        <v>96</v>
      </c>
      <c r="N46" s="170" t="s">
        <v>97</v>
      </c>
      <c r="O46" s="17"/>
    </row>
    <row r="47" spans="1:16" s="20" customFormat="1" ht="38.25" x14ac:dyDescent="0.25">
      <c r="A47" s="168"/>
      <c r="B47" s="86" t="s">
        <v>98</v>
      </c>
      <c r="C47" s="92">
        <v>29.5</v>
      </c>
      <c r="D47" s="90" t="s">
        <v>24</v>
      </c>
      <c r="E47" s="111">
        <v>41.29</v>
      </c>
      <c r="F47" s="122"/>
      <c r="G47" s="168"/>
      <c r="H47" s="172"/>
      <c r="I47" s="96">
        <v>120</v>
      </c>
      <c r="J47" s="128" t="s">
        <v>33</v>
      </c>
      <c r="K47" s="84">
        <v>27.6</v>
      </c>
      <c r="L47" s="135" t="s">
        <v>99</v>
      </c>
      <c r="M47" s="168"/>
      <c r="N47" s="170"/>
      <c r="O47" s="17"/>
    </row>
    <row r="48" spans="1:16" s="20" customFormat="1" ht="38.25" x14ac:dyDescent="0.2">
      <c r="A48" s="167" t="s">
        <v>36</v>
      </c>
      <c r="B48" s="86" t="s">
        <v>105</v>
      </c>
      <c r="C48" s="92">
        <v>5.5</v>
      </c>
      <c r="D48" s="85" t="s">
        <v>100</v>
      </c>
      <c r="E48" s="112">
        <v>550</v>
      </c>
      <c r="F48" s="122"/>
      <c r="G48" s="168" t="s">
        <v>101</v>
      </c>
      <c r="H48" s="169" t="s">
        <v>24</v>
      </c>
      <c r="I48" s="171" t="s">
        <v>24</v>
      </c>
      <c r="J48" s="167" t="s">
        <v>102</v>
      </c>
      <c r="K48" s="91">
        <v>1.44</v>
      </c>
      <c r="L48" s="170" t="s">
        <v>24</v>
      </c>
      <c r="M48" s="167" t="s">
        <v>103</v>
      </c>
      <c r="N48" s="170" t="s">
        <v>104</v>
      </c>
    </row>
    <row r="49" spans="1:14" s="20" customFormat="1" ht="38.25" x14ac:dyDescent="0.2">
      <c r="A49" s="167"/>
      <c r="B49" s="86" t="s">
        <v>105</v>
      </c>
      <c r="C49" s="92">
        <v>9.5</v>
      </c>
      <c r="D49" s="85" t="s">
        <v>100</v>
      </c>
      <c r="E49" s="112">
        <v>410</v>
      </c>
      <c r="F49" s="122"/>
      <c r="G49" s="168"/>
      <c r="H49" s="169"/>
      <c r="I49" s="171"/>
      <c r="J49" s="167"/>
      <c r="K49" s="91">
        <v>1.8</v>
      </c>
      <c r="L49" s="170"/>
      <c r="M49" s="167"/>
      <c r="N49" s="170"/>
    </row>
    <row r="50" spans="1:14" s="20" customFormat="1" ht="38.25" x14ac:dyDescent="0.2">
      <c r="A50" s="167"/>
      <c r="B50" s="86" t="s">
        <v>105</v>
      </c>
      <c r="C50" s="92">
        <v>10</v>
      </c>
      <c r="D50" s="85" t="s">
        <v>100</v>
      </c>
      <c r="E50" s="112">
        <v>390</v>
      </c>
      <c r="F50" s="122"/>
      <c r="G50" s="168"/>
      <c r="H50" s="169"/>
      <c r="I50" s="171"/>
      <c r="J50" s="167"/>
      <c r="K50" s="91">
        <v>2.88</v>
      </c>
      <c r="L50" s="170"/>
      <c r="M50" s="167"/>
      <c r="N50" s="170"/>
    </row>
    <row r="51" spans="1:14" s="20" customFormat="1" ht="38.25" x14ac:dyDescent="0.2">
      <c r="A51" s="167"/>
      <c r="B51" s="86" t="s">
        <v>105</v>
      </c>
      <c r="C51" s="92">
        <v>10.5</v>
      </c>
      <c r="D51" s="85" t="s">
        <v>100</v>
      </c>
      <c r="E51" s="112">
        <v>375</v>
      </c>
      <c r="F51" s="122"/>
      <c r="G51" s="168"/>
      <c r="H51" s="169"/>
      <c r="I51" s="171"/>
      <c r="J51" s="167"/>
      <c r="K51" s="91">
        <v>6.12</v>
      </c>
      <c r="L51" s="170"/>
      <c r="M51" s="167"/>
      <c r="N51" s="170"/>
    </row>
    <row r="52" spans="1:14" s="20" customFormat="1" ht="38.25" x14ac:dyDescent="0.2">
      <c r="A52" s="167"/>
      <c r="B52" s="86" t="s">
        <v>105</v>
      </c>
      <c r="C52" s="92">
        <v>11</v>
      </c>
      <c r="D52" s="85" t="s">
        <v>100</v>
      </c>
      <c r="E52" s="112">
        <v>370</v>
      </c>
      <c r="F52" s="122"/>
      <c r="G52" s="168"/>
      <c r="H52" s="169"/>
      <c r="I52" s="171"/>
      <c r="J52" s="167"/>
      <c r="K52" s="91">
        <v>7.56</v>
      </c>
      <c r="L52" s="170"/>
      <c r="M52" s="167"/>
      <c r="N52" s="170"/>
    </row>
    <row r="53" spans="1:14" s="20" customFormat="1" ht="38.25" x14ac:dyDescent="0.2">
      <c r="A53" s="167"/>
      <c r="B53" s="86" t="s">
        <v>105</v>
      </c>
      <c r="C53" s="92">
        <v>15</v>
      </c>
      <c r="D53" s="85" t="s">
        <v>100</v>
      </c>
      <c r="E53" s="98" t="s">
        <v>100</v>
      </c>
      <c r="F53" s="122"/>
      <c r="G53" s="168"/>
      <c r="H53" s="169"/>
      <c r="I53" s="171"/>
      <c r="J53" s="167"/>
      <c r="K53" s="91">
        <v>7.92</v>
      </c>
      <c r="L53" s="170"/>
      <c r="M53" s="167"/>
      <c r="N53" s="170"/>
    </row>
    <row r="54" spans="1:14" s="20" customFormat="1" ht="38.25" x14ac:dyDescent="0.2">
      <c r="A54" s="167"/>
      <c r="B54" s="86" t="s">
        <v>105</v>
      </c>
      <c r="C54" s="92">
        <v>18</v>
      </c>
      <c r="D54" s="85" t="s">
        <v>100</v>
      </c>
      <c r="E54" s="98" t="s">
        <v>100</v>
      </c>
      <c r="F54" s="122"/>
      <c r="G54" s="168"/>
      <c r="H54" s="169"/>
      <c r="I54" s="171"/>
      <c r="J54" s="167"/>
      <c r="K54" s="91">
        <v>9.7200000000000006</v>
      </c>
      <c r="L54" s="170"/>
      <c r="M54" s="167"/>
      <c r="N54" s="170"/>
    </row>
    <row r="55" spans="1:14" s="20" customFormat="1" ht="38.25" x14ac:dyDescent="0.2">
      <c r="A55" s="167"/>
      <c r="B55" s="86" t="s">
        <v>105</v>
      </c>
      <c r="C55" s="92">
        <v>24</v>
      </c>
      <c r="D55" s="85" t="s">
        <v>100</v>
      </c>
      <c r="E55" s="98" t="s">
        <v>100</v>
      </c>
      <c r="F55" s="122"/>
      <c r="G55" s="168"/>
      <c r="H55" s="169"/>
      <c r="I55" s="171"/>
      <c r="J55" s="167"/>
      <c r="K55" s="91">
        <v>11.52</v>
      </c>
      <c r="L55" s="170"/>
      <c r="M55" s="167"/>
      <c r="N55" s="170"/>
    </row>
    <row r="56" spans="1:14" s="20" customFormat="1" ht="38.25" x14ac:dyDescent="0.2">
      <c r="A56" s="167"/>
      <c r="B56" s="86" t="s">
        <v>105</v>
      </c>
      <c r="C56" s="92">
        <v>31</v>
      </c>
      <c r="D56" s="85" t="s">
        <v>100</v>
      </c>
      <c r="E56" s="98" t="s">
        <v>100</v>
      </c>
      <c r="F56" s="122"/>
      <c r="G56" s="168"/>
      <c r="H56" s="169"/>
      <c r="I56" s="171"/>
      <c r="J56" s="167"/>
      <c r="K56" s="91">
        <v>13.56</v>
      </c>
      <c r="L56" s="170"/>
      <c r="M56" s="167"/>
      <c r="N56" s="170"/>
    </row>
    <row r="57" spans="1:14" s="20" customFormat="1" ht="38.25" x14ac:dyDescent="0.2">
      <c r="A57" s="167"/>
      <c r="B57" s="86" t="s">
        <v>105</v>
      </c>
      <c r="C57" s="92">
        <v>42</v>
      </c>
      <c r="D57" s="85" t="s">
        <v>100</v>
      </c>
      <c r="E57" s="98" t="s">
        <v>100</v>
      </c>
      <c r="F57" s="122"/>
      <c r="G57" s="168"/>
      <c r="H57" s="169"/>
      <c r="I57" s="171"/>
      <c r="J57" s="167"/>
      <c r="K57" s="91">
        <v>14.4</v>
      </c>
      <c r="L57" s="170"/>
      <c r="M57" s="167"/>
      <c r="N57" s="170"/>
    </row>
    <row r="58" spans="1:14" s="20" customFormat="1" ht="38.25" x14ac:dyDescent="0.2">
      <c r="A58" s="167"/>
      <c r="B58" s="86" t="s">
        <v>105</v>
      </c>
      <c r="C58" s="92">
        <v>50</v>
      </c>
      <c r="D58" s="85" t="s">
        <v>100</v>
      </c>
      <c r="E58" s="98" t="s">
        <v>100</v>
      </c>
      <c r="F58" s="122"/>
      <c r="G58" s="168"/>
      <c r="H58" s="169"/>
      <c r="I58" s="171"/>
      <c r="J58" s="167"/>
      <c r="K58" s="91">
        <v>17.28</v>
      </c>
      <c r="L58" s="170"/>
      <c r="M58" s="167"/>
      <c r="N58" s="170"/>
    </row>
    <row r="59" spans="1:14" s="20" customFormat="1" ht="38.25" x14ac:dyDescent="0.2">
      <c r="A59" s="167"/>
      <c r="B59" s="86" t="s">
        <v>105</v>
      </c>
      <c r="C59" s="92">
        <v>56</v>
      </c>
      <c r="D59" s="85" t="s">
        <v>100</v>
      </c>
      <c r="E59" s="98" t="s">
        <v>100</v>
      </c>
      <c r="F59" s="122"/>
      <c r="G59" s="168"/>
      <c r="H59" s="169"/>
      <c r="I59" s="171"/>
      <c r="J59" s="167"/>
      <c r="K59" s="91">
        <v>18</v>
      </c>
      <c r="L59" s="170"/>
      <c r="M59" s="167"/>
      <c r="N59" s="170"/>
    </row>
    <row r="60" spans="1:14" s="20" customFormat="1" ht="38.25" x14ac:dyDescent="0.2">
      <c r="A60" s="167"/>
      <c r="B60" s="86" t="s">
        <v>105</v>
      </c>
      <c r="C60" s="92">
        <v>62</v>
      </c>
      <c r="D60" s="85" t="s">
        <v>100</v>
      </c>
      <c r="E60" s="98" t="s">
        <v>100</v>
      </c>
      <c r="F60" s="122"/>
      <c r="G60" s="168"/>
      <c r="H60" s="169"/>
      <c r="I60" s="171"/>
      <c r="J60" s="167"/>
      <c r="K60" s="91">
        <v>18</v>
      </c>
      <c r="L60" s="170"/>
      <c r="M60" s="167"/>
      <c r="N60" s="170"/>
    </row>
    <row r="61" spans="1:14" s="20" customFormat="1" ht="38.25" x14ac:dyDescent="0.2">
      <c r="A61" s="167"/>
      <c r="B61" s="86" t="s">
        <v>105</v>
      </c>
      <c r="C61" s="92">
        <v>70</v>
      </c>
      <c r="D61" s="85" t="s">
        <v>100</v>
      </c>
      <c r="E61" s="98" t="s">
        <v>100</v>
      </c>
      <c r="F61" s="122"/>
      <c r="G61" s="168"/>
      <c r="H61" s="169"/>
      <c r="I61" s="171"/>
      <c r="J61" s="167"/>
      <c r="K61" s="91">
        <v>16.920000000000002</v>
      </c>
      <c r="L61" s="170"/>
      <c r="M61" s="167"/>
      <c r="N61" s="170"/>
    </row>
    <row r="62" spans="1:14" s="20" customFormat="1" ht="25.5" customHeight="1" x14ac:dyDescent="0.2">
      <c r="A62" s="167" t="s">
        <v>36</v>
      </c>
      <c r="B62" s="85" t="s">
        <v>107</v>
      </c>
      <c r="C62" s="92">
        <v>7.45</v>
      </c>
      <c r="D62" s="92">
        <v>1.37</v>
      </c>
      <c r="E62" s="111">
        <v>806</v>
      </c>
      <c r="F62" s="122">
        <f t="shared" si="0"/>
        <v>1.0957481751824818</v>
      </c>
      <c r="G62" s="168" t="s">
        <v>108</v>
      </c>
      <c r="H62" s="169" t="s">
        <v>24</v>
      </c>
      <c r="I62" s="98" t="s">
        <v>100</v>
      </c>
      <c r="J62" s="128" t="s">
        <v>18</v>
      </c>
      <c r="K62" s="91">
        <v>90</v>
      </c>
      <c r="L62" s="170" t="s">
        <v>24</v>
      </c>
      <c r="M62" s="167" t="s">
        <v>103</v>
      </c>
      <c r="N62" s="170" t="s">
        <v>109</v>
      </c>
    </row>
    <row r="63" spans="1:14" s="20" customFormat="1" ht="38.25" x14ac:dyDescent="0.2">
      <c r="A63" s="167"/>
      <c r="B63" s="85" t="s">
        <v>107</v>
      </c>
      <c r="C63" s="92">
        <v>7.45</v>
      </c>
      <c r="D63" s="92">
        <v>1.37</v>
      </c>
      <c r="E63" s="111">
        <v>806</v>
      </c>
      <c r="F63" s="122">
        <f t="shared" si="0"/>
        <v>1.0957481751824818</v>
      </c>
      <c r="G63" s="168"/>
      <c r="H63" s="169"/>
      <c r="I63" s="98" t="s">
        <v>100</v>
      </c>
      <c r="J63" s="129" t="s">
        <v>118</v>
      </c>
      <c r="K63" s="91">
        <v>138</v>
      </c>
      <c r="L63" s="170"/>
      <c r="M63" s="167"/>
      <c r="N63" s="170"/>
    </row>
    <row r="64" spans="1:14" s="20" customFormat="1" ht="12.75" x14ac:dyDescent="0.2">
      <c r="A64" s="167"/>
      <c r="B64" s="85" t="s">
        <v>107</v>
      </c>
      <c r="C64" s="92">
        <v>7.45</v>
      </c>
      <c r="D64" s="92">
        <v>1.37</v>
      </c>
      <c r="E64" s="111">
        <v>806</v>
      </c>
      <c r="F64" s="122">
        <f t="shared" si="0"/>
        <v>1.0957481751824818</v>
      </c>
      <c r="G64" s="167" t="s">
        <v>48</v>
      </c>
      <c r="H64" s="169" t="s">
        <v>110</v>
      </c>
      <c r="I64" s="98" t="s">
        <v>100</v>
      </c>
      <c r="J64" s="128" t="s">
        <v>18</v>
      </c>
      <c r="K64" s="91">
        <v>273</v>
      </c>
      <c r="L64" s="170"/>
      <c r="M64" s="167"/>
      <c r="N64" s="170"/>
    </row>
    <row r="65" spans="1:23" s="20" customFormat="1" ht="38.25" x14ac:dyDescent="0.2">
      <c r="A65" s="167"/>
      <c r="B65" s="85" t="s">
        <v>107</v>
      </c>
      <c r="C65" s="92">
        <v>7.45</v>
      </c>
      <c r="D65" s="92">
        <v>1.37</v>
      </c>
      <c r="E65" s="111">
        <v>806</v>
      </c>
      <c r="F65" s="122">
        <f t="shared" si="0"/>
        <v>1.0957481751824818</v>
      </c>
      <c r="G65" s="167"/>
      <c r="H65" s="169"/>
      <c r="I65" s="98" t="s">
        <v>100</v>
      </c>
      <c r="J65" s="129" t="s">
        <v>118</v>
      </c>
      <c r="K65" s="91">
        <v>377</v>
      </c>
      <c r="L65" s="170"/>
      <c r="M65" s="167"/>
      <c r="N65" s="170"/>
    </row>
    <row r="66" spans="1:23" s="20" customFormat="1" ht="25.5" customHeight="1" x14ac:dyDescent="0.2">
      <c r="A66" s="167"/>
      <c r="B66" s="86" t="s">
        <v>117</v>
      </c>
      <c r="C66" s="92">
        <v>7.19</v>
      </c>
      <c r="D66" s="92">
        <v>0.55000000000000004</v>
      </c>
      <c r="E66" s="111">
        <v>319</v>
      </c>
      <c r="F66" s="122">
        <f t="shared" si="0"/>
        <v>1.0425500000000001</v>
      </c>
      <c r="G66" s="168" t="s">
        <v>108</v>
      </c>
      <c r="H66" s="169" t="s">
        <v>24</v>
      </c>
      <c r="I66" s="98" t="s">
        <v>100</v>
      </c>
      <c r="J66" s="128" t="s">
        <v>111</v>
      </c>
      <c r="K66" s="91">
        <v>21</v>
      </c>
      <c r="L66" s="170"/>
      <c r="M66" s="167"/>
      <c r="N66" s="170"/>
    </row>
    <row r="67" spans="1:23" s="20" customFormat="1" ht="38.25" x14ac:dyDescent="0.2">
      <c r="A67" s="167"/>
      <c r="B67" s="86" t="s">
        <v>117</v>
      </c>
      <c r="C67" s="92">
        <v>7.19</v>
      </c>
      <c r="D67" s="92">
        <v>0.55000000000000004</v>
      </c>
      <c r="E67" s="111">
        <v>319</v>
      </c>
      <c r="F67" s="122">
        <f t="shared" si="0"/>
        <v>1.0425500000000001</v>
      </c>
      <c r="G67" s="168"/>
      <c r="H67" s="169"/>
      <c r="I67" s="98" t="s">
        <v>100</v>
      </c>
      <c r="J67" s="129" t="s">
        <v>118</v>
      </c>
      <c r="K67" s="91">
        <v>84</v>
      </c>
      <c r="L67" s="170"/>
      <c r="M67" s="167"/>
      <c r="N67" s="170"/>
    </row>
    <row r="68" spans="1:23" s="20" customFormat="1" ht="25.5" customHeight="1" x14ac:dyDescent="0.2">
      <c r="A68" s="167"/>
      <c r="B68" s="86" t="s">
        <v>117</v>
      </c>
      <c r="C68" s="92">
        <v>7.19</v>
      </c>
      <c r="D68" s="92">
        <v>0.55000000000000004</v>
      </c>
      <c r="E68" s="111">
        <v>319</v>
      </c>
      <c r="F68" s="122">
        <f t="shared" si="0"/>
        <v>1.0425500000000001</v>
      </c>
      <c r="G68" s="168"/>
      <c r="H68" s="169"/>
      <c r="I68" s="98" t="s">
        <v>100</v>
      </c>
      <c r="J68" s="128" t="s">
        <v>102</v>
      </c>
      <c r="K68" s="91">
        <v>29</v>
      </c>
      <c r="L68" s="170"/>
      <c r="M68" s="167"/>
      <c r="N68" s="170"/>
    </row>
    <row r="69" spans="1:23" s="20" customFormat="1" ht="30.75" customHeight="1" x14ac:dyDescent="0.2">
      <c r="A69" s="167"/>
      <c r="B69" s="86" t="s">
        <v>117</v>
      </c>
      <c r="C69" s="92">
        <v>7.19</v>
      </c>
      <c r="D69" s="92">
        <v>0.55000000000000004</v>
      </c>
      <c r="E69" s="111">
        <v>319</v>
      </c>
      <c r="F69" s="122">
        <f t="shared" si="0"/>
        <v>1.0425500000000001</v>
      </c>
      <c r="G69" s="128" t="s">
        <v>48</v>
      </c>
      <c r="H69" s="85" t="s">
        <v>110</v>
      </c>
      <c r="I69" s="98" t="s">
        <v>100</v>
      </c>
      <c r="J69" s="128" t="s">
        <v>33</v>
      </c>
      <c r="K69" s="91">
        <v>169</v>
      </c>
      <c r="L69" s="170"/>
      <c r="M69" s="167"/>
      <c r="N69" s="170"/>
    </row>
    <row r="70" spans="1:23" s="20" customFormat="1" ht="35.25" customHeight="1" x14ac:dyDescent="0.25">
      <c r="A70" s="167"/>
      <c r="B70" s="85" t="s">
        <v>66</v>
      </c>
      <c r="C70" s="92">
        <v>7.45</v>
      </c>
      <c r="D70" s="92">
        <v>1.37</v>
      </c>
      <c r="E70" s="111">
        <v>806</v>
      </c>
      <c r="F70" s="122">
        <f t="shared" si="0"/>
        <v>1.0957481751824818</v>
      </c>
      <c r="G70" s="168" t="s">
        <v>112</v>
      </c>
      <c r="H70" s="169" t="s">
        <v>24</v>
      </c>
      <c r="I70" s="170" t="s">
        <v>113</v>
      </c>
      <c r="J70" s="128" t="s">
        <v>18</v>
      </c>
      <c r="K70" s="91">
        <v>90</v>
      </c>
      <c r="L70" s="170"/>
      <c r="M70" s="167"/>
      <c r="N70" s="170"/>
      <c r="O70" s="17"/>
      <c r="P70" s="17"/>
    </row>
    <row r="71" spans="1:23" s="20" customFormat="1" ht="38.25" x14ac:dyDescent="0.25">
      <c r="A71" s="167"/>
      <c r="B71" s="85" t="s">
        <v>66</v>
      </c>
      <c r="C71" s="92">
        <v>7.45</v>
      </c>
      <c r="D71" s="92">
        <v>1.37</v>
      </c>
      <c r="E71" s="111">
        <v>806</v>
      </c>
      <c r="F71" s="122">
        <f t="shared" si="0"/>
        <v>1.0957481751824818</v>
      </c>
      <c r="G71" s="168"/>
      <c r="H71" s="169"/>
      <c r="I71" s="170"/>
      <c r="J71" s="129" t="s">
        <v>118</v>
      </c>
      <c r="K71" s="91">
        <v>130</v>
      </c>
      <c r="L71" s="170"/>
      <c r="M71" s="167"/>
      <c r="N71" s="170"/>
      <c r="O71" s="17"/>
      <c r="P71" s="17"/>
    </row>
    <row r="72" spans="1:23" s="20" customFormat="1" ht="30" customHeight="1" x14ac:dyDescent="0.25">
      <c r="A72" s="167"/>
      <c r="B72" s="86" t="s">
        <v>117</v>
      </c>
      <c r="C72" s="92">
        <v>7.19</v>
      </c>
      <c r="D72" s="92">
        <v>0.55000000000000004</v>
      </c>
      <c r="E72" s="111">
        <v>319</v>
      </c>
      <c r="F72" s="122">
        <f t="shared" si="0"/>
        <v>1.0425500000000001</v>
      </c>
      <c r="G72" s="168"/>
      <c r="H72" s="169"/>
      <c r="I72" s="170"/>
      <c r="J72" s="128" t="s">
        <v>18</v>
      </c>
      <c r="K72" s="91">
        <v>21</v>
      </c>
      <c r="L72" s="170"/>
      <c r="M72" s="167"/>
      <c r="N72" s="170"/>
      <c r="O72" s="17"/>
      <c r="P72" s="17"/>
    </row>
    <row r="73" spans="1:23" s="20" customFormat="1" ht="38.25" x14ac:dyDescent="0.25">
      <c r="A73" s="167"/>
      <c r="B73" s="86" t="s">
        <v>117</v>
      </c>
      <c r="C73" s="92">
        <v>7.19</v>
      </c>
      <c r="D73" s="92">
        <v>0.55000000000000004</v>
      </c>
      <c r="E73" s="111">
        <v>319</v>
      </c>
      <c r="F73" s="122">
        <f t="shared" si="0"/>
        <v>1.0425500000000001</v>
      </c>
      <c r="G73" s="168"/>
      <c r="H73" s="169"/>
      <c r="I73" s="170"/>
      <c r="J73" s="129" t="s">
        <v>118</v>
      </c>
      <c r="K73" s="91">
        <v>84</v>
      </c>
      <c r="L73" s="170"/>
      <c r="M73" s="167"/>
      <c r="N73" s="170"/>
      <c r="O73" s="17"/>
      <c r="P73" s="17"/>
      <c r="V73" s="6" t="s">
        <v>114</v>
      </c>
      <c r="W73" s="6" t="s">
        <v>115</v>
      </c>
    </row>
    <row r="74" spans="1:23" s="20" customFormat="1" ht="63.75" x14ac:dyDescent="0.25">
      <c r="A74" s="167"/>
      <c r="B74" s="86" t="s">
        <v>117</v>
      </c>
      <c r="C74" s="92">
        <v>7.19</v>
      </c>
      <c r="D74" s="92">
        <v>0.55000000000000004</v>
      </c>
      <c r="E74" s="111">
        <v>319</v>
      </c>
      <c r="F74" s="122">
        <f t="shared" si="0"/>
        <v>1.0425500000000001</v>
      </c>
      <c r="G74" s="168"/>
      <c r="H74" s="169"/>
      <c r="I74" s="170"/>
      <c r="J74" s="129" t="s">
        <v>116</v>
      </c>
      <c r="K74" s="91">
        <v>29</v>
      </c>
      <c r="L74" s="111">
        <v>5.5</v>
      </c>
      <c r="M74" s="167"/>
      <c r="N74" s="170"/>
      <c r="O74" s="17"/>
      <c r="P74" s="17"/>
    </row>
    <row r="75" spans="1:23" s="20" customFormat="1" ht="38.25" x14ac:dyDescent="0.25">
      <c r="A75" s="167" t="s">
        <v>36</v>
      </c>
      <c r="B75" s="172" t="s">
        <v>172</v>
      </c>
      <c r="C75" s="92">
        <v>24</v>
      </c>
      <c r="D75" s="92">
        <v>0.92</v>
      </c>
      <c r="E75" s="111">
        <v>289</v>
      </c>
      <c r="F75" s="122">
        <f t="shared" si="0"/>
        <v>1.8847826086956521</v>
      </c>
      <c r="G75" s="168" t="s">
        <v>112</v>
      </c>
      <c r="H75" s="169" t="s">
        <v>24</v>
      </c>
      <c r="I75" s="170" t="s">
        <v>24</v>
      </c>
      <c r="J75" s="129" t="s">
        <v>118</v>
      </c>
      <c r="K75" s="92">
        <v>320</v>
      </c>
      <c r="L75" s="111">
        <v>0.17</v>
      </c>
      <c r="M75" s="167" t="s">
        <v>171</v>
      </c>
      <c r="N75" s="170" t="s">
        <v>170</v>
      </c>
      <c r="O75" s="30"/>
      <c r="P75" s="30"/>
    </row>
    <row r="76" spans="1:23" s="20" customFormat="1" x14ac:dyDescent="0.25">
      <c r="A76" s="167"/>
      <c r="B76" s="172"/>
      <c r="C76" s="92">
        <v>24</v>
      </c>
      <c r="D76" s="92">
        <v>1.56</v>
      </c>
      <c r="E76" s="111">
        <v>410</v>
      </c>
      <c r="F76" s="122">
        <f t="shared" si="0"/>
        <v>1.5769230769230769</v>
      </c>
      <c r="G76" s="168"/>
      <c r="H76" s="169"/>
      <c r="I76" s="170"/>
      <c r="J76" s="129" t="s">
        <v>18</v>
      </c>
      <c r="K76" s="92">
        <v>330</v>
      </c>
      <c r="L76" s="111">
        <v>5.72</v>
      </c>
      <c r="M76" s="167"/>
      <c r="N76" s="170"/>
      <c r="O76" s="30"/>
      <c r="P76" s="30"/>
    </row>
    <row r="77" spans="1:23" s="20" customFormat="1" ht="38.25" x14ac:dyDescent="0.25">
      <c r="A77" s="167" t="s">
        <v>36</v>
      </c>
      <c r="B77" s="172" t="s">
        <v>173</v>
      </c>
      <c r="C77" s="92">
        <v>37</v>
      </c>
      <c r="D77" s="92">
        <v>1.49</v>
      </c>
      <c r="E77" s="111">
        <v>654</v>
      </c>
      <c r="F77" s="125">
        <f t="shared" si="0"/>
        <v>4.0600671140939602</v>
      </c>
      <c r="G77" s="168" t="s">
        <v>112</v>
      </c>
      <c r="H77" s="169" t="s">
        <v>24</v>
      </c>
      <c r="I77" s="171" t="s">
        <v>24</v>
      </c>
      <c r="J77" s="129" t="s">
        <v>118</v>
      </c>
      <c r="K77" s="92">
        <v>521.20000000000005</v>
      </c>
      <c r="L77" s="171" t="s">
        <v>24</v>
      </c>
      <c r="M77" s="167" t="s">
        <v>171</v>
      </c>
      <c r="N77" s="170" t="s">
        <v>174</v>
      </c>
      <c r="O77" s="35"/>
      <c r="P77" s="35"/>
    </row>
    <row r="78" spans="1:23" s="20" customFormat="1" ht="15.75" customHeight="1" x14ac:dyDescent="0.25">
      <c r="A78" s="167"/>
      <c r="B78" s="172"/>
      <c r="C78" s="92">
        <v>37</v>
      </c>
      <c r="D78" s="92">
        <v>1.49</v>
      </c>
      <c r="E78" s="111">
        <v>654</v>
      </c>
      <c r="F78" s="125">
        <f t="shared" si="0"/>
        <v>4.0600671140939602</v>
      </c>
      <c r="G78" s="168"/>
      <c r="H78" s="169"/>
      <c r="I78" s="171"/>
      <c r="J78" s="129" t="s">
        <v>18</v>
      </c>
      <c r="K78" s="92">
        <v>107</v>
      </c>
      <c r="L78" s="171"/>
      <c r="M78" s="167"/>
      <c r="N78" s="170"/>
      <c r="O78" s="35"/>
      <c r="P78" s="35"/>
    </row>
    <row r="79" spans="1:23" s="20" customFormat="1" ht="25.5" x14ac:dyDescent="0.2">
      <c r="A79" s="168" t="s">
        <v>53</v>
      </c>
      <c r="B79" s="85" t="s">
        <v>54</v>
      </c>
      <c r="C79" s="92">
        <v>10</v>
      </c>
      <c r="D79" s="92">
        <v>0.06</v>
      </c>
      <c r="E79" s="111">
        <v>4.5</v>
      </c>
      <c r="F79" s="125">
        <f t="shared" si="0"/>
        <v>0.18750000000000003</v>
      </c>
      <c r="G79" s="168" t="s">
        <v>120</v>
      </c>
      <c r="H79" s="172" t="s">
        <v>121</v>
      </c>
      <c r="I79" s="96" t="s">
        <v>24</v>
      </c>
      <c r="J79" s="129" t="s">
        <v>122</v>
      </c>
      <c r="K79" s="92">
        <v>86</v>
      </c>
      <c r="L79" s="111">
        <v>6.3</v>
      </c>
      <c r="M79" s="183" t="s">
        <v>123</v>
      </c>
      <c r="N79" s="182" t="s">
        <v>124</v>
      </c>
    </row>
    <row r="80" spans="1:23" s="20" customFormat="1" ht="25.5" customHeight="1" x14ac:dyDescent="0.2">
      <c r="A80" s="168"/>
      <c r="B80" s="85" t="s">
        <v>59</v>
      </c>
      <c r="C80" s="92">
        <v>200</v>
      </c>
      <c r="D80" s="92">
        <v>1.89</v>
      </c>
      <c r="E80" s="111">
        <v>49.3</v>
      </c>
      <c r="F80" s="122">
        <f t="shared" ref="F80:F143" si="1">(0.001*E80*C80)/(4*D80)</f>
        <v>1.3042328042328042</v>
      </c>
      <c r="G80" s="168"/>
      <c r="H80" s="172"/>
      <c r="I80" s="96" t="s">
        <v>24</v>
      </c>
      <c r="J80" s="128" t="s">
        <v>125</v>
      </c>
      <c r="K80" s="84">
        <v>7.2</v>
      </c>
      <c r="L80" s="111">
        <v>6.7</v>
      </c>
      <c r="M80" s="183"/>
      <c r="N80" s="182"/>
    </row>
    <row r="81" spans="1:14" s="20" customFormat="1" ht="25.5" customHeight="1" x14ac:dyDescent="0.2">
      <c r="A81" s="168" t="s">
        <v>36</v>
      </c>
      <c r="B81" s="85" t="s">
        <v>160</v>
      </c>
      <c r="C81" s="92">
        <v>4.5999999999999996</v>
      </c>
      <c r="D81" s="92">
        <v>0.67</v>
      </c>
      <c r="E81" s="111">
        <v>916.3</v>
      </c>
      <c r="F81" s="122">
        <f t="shared" si="1"/>
        <v>1.5727537313432833</v>
      </c>
      <c r="G81" s="168" t="s">
        <v>41</v>
      </c>
      <c r="H81" s="172" t="s">
        <v>24</v>
      </c>
      <c r="I81" s="170" t="s">
        <v>24</v>
      </c>
      <c r="J81" s="128" t="s">
        <v>18</v>
      </c>
      <c r="K81" s="92">
        <v>260</v>
      </c>
      <c r="L81" s="171" t="s">
        <v>24</v>
      </c>
      <c r="M81" s="183" t="s">
        <v>158</v>
      </c>
      <c r="N81" s="182" t="s">
        <v>159</v>
      </c>
    </row>
    <row r="82" spans="1:14" s="20" customFormat="1" ht="25.5" customHeight="1" x14ac:dyDescent="0.2">
      <c r="A82" s="168"/>
      <c r="B82" s="85" t="s">
        <v>161</v>
      </c>
      <c r="C82" s="92">
        <v>3.7</v>
      </c>
      <c r="D82" s="92">
        <v>0.47</v>
      </c>
      <c r="E82" s="111">
        <v>745.8</v>
      </c>
      <c r="F82" s="122">
        <f t="shared" si="1"/>
        <v>1.4677978723404257</v>
      </c>
      <c r="G82" s="168"/>
      <c r="H82" s="172"/>
      <c r="I82" s="170"/>
      <c r="J82" s="167" t="s">
        <v>33</v>
      </c>
      <c r="K82" s="92">
        <v>290</v>
      </c>
      <c r="L82" s="171"/>
      <c r="M82" s="183"/>
      <c r="N82" s="182"/>
    </row>
    <row r="83" spans="1:14" s="20" customFormat="1" ht="25.5" customHeight="1" x14ac:dyDescent="0.2">
      <c r="A83" s="168"/>
      <c r="B83" s="85" t="s">
        <v>162</v>
      </c>
      <c r="C83" s="92">
        <v>3.6</v>
      </c>
      <c r="D83" s="92">
        <v>0.44</v>
      </c>
      <c r="E83" s="111">
        <v>682.6</v>
      </c>
      <c r="F83" s="122">
        <f t="shared" si="1"/>
        <v>1.3962272727272727</v>
      </c>
      <c r="G83" s="168"/>
      <c r="H83" s="172"/>
      <c r="I83" s="170"/>
      <c r="J83" s="167"/>
      <c r="K83" s="92">
        <v>380</v>
      </c>
      <c r="L83" s="171"/>
      <c r="M83" s="183"/>
      <c r="N83" s="182"/>
    </row>
    <row r="84" spans="1:14" s="20" customFormat="1" ht="25.5" customHeight="1" x14ac:dyDescent="0.2">
      <c r="A84" s="168"/>
      <c r="B84" s="85" t="s">
        <v>163</v>
      </c>
      <c r="C84" s="92">
        <v>4</v>
      </c>
      <c r="D84" s="92">
        <v>0.39</v>
      </c>
      <c r="E84" s="111">
        <v>565.5</v>
      </c>
      <c r="F84" s="122">
        <f t="shared" si="1"/>
        <v>1.45</v>
      </c>
      <c r="G84" s="168"/>
      <c r="H84" s="172"/>
      <c r="I84" s="170"/>
      <c r="J84" s="167"/>
      <c r="K84" s="92">
        <v>270</v>
      </c>
      <c r="L84" s="171"/>
      <c r="M84" s="183"/>
      <c r="N84" s="182"/>
    </row>
    <row r="85" spans="1:14" ht="15.75" customHeight="1" x14ac:dyDescent="0.25">
      <c r="A85" s="184" t="s">
        <v>36</v>
      </c>
      <c r="B85" s="113" t="s">
        <v>209</v>
      </c>
      <c r="C85" s="92">
        <v>7.3</v>
      </c>
      <c r="D85" s="114">
        <v>0.8</v>
      </c>
      <c r="E85" s="111">
        <v>1062</v>
      </c>
      <c r="F85" s="122">
        <f t="shared" si="1"/>
        <v>2.4226874999999999</v>
      </c>
      <c r="G85" s="192" t="s">
        <v>207</v>
      </c>
      <c r="H85" s="193" t="s">
        <v>218</v>
      </c>
      <c r="I85" s="185" t="s">
        <v>24</v>
      </c>
      <c r="J85" s="184" t="s">
        <v>18</v>
      </c>
      <c r="K85" s="136">
        <v>50</v>
      </c>
      <c r="L85" s="137">
        <v>6.7</v>
      </c>
      <c r="M85" s="184" t="s">
        <v>205</v>
      </c>
      <c r="N85" s="185" t="s">
        <v>206</v>
      </c>
    </row>
    <row r="86" spans="1:14" x14ac:dyDescent="0.25">
      <c r="A86" s="184"/>
      <c r="B86" s="40" t="s">
        <v>210</v>
      </c>
      <c r="C86" s="92">
        <v>6.9</v>
      </c>
      <c r="D86" s="114">
        <v>0.35</v>
      </c>
      <c r="E86" s="111">
        <v>513</v>
      </c>
      <c r="F86" s="122">
        <f t="shared" si="1"/>
        <v>2.5283571428571432</v>
      </c>
      <c r="G86" s="192"/>
      <c r="H86" s="193"/>
      <c r="I86" s="185"/>
      <c r="J86" s="184"/>
      <c r="K86" s="136">
        <v>25.9</v>
      </c>
      <c r="L86" s="137">
        <v>35.57</v>
      </c>
      <c r="M86" s="184"/>
      <c r="N86" s="185"/>
    </row>
    <row r="87" spans="1:14" x14ac:dyDescent="0.25">
      <c r="A87" s="184"/>
      <c r="B87" s="40" t="s">
        <v>211</v>
      </c>
      <c r="C87" s="92">
        <v>6.7</v>
      </c>
      <c r="D87" s="114">
        <v>0.35</v>
      </c>
      <c r="E87" s="111">
        <v>515</v>
      </c>
      <c r="F87" s="122">
        <f t="shared" si="1"/>
        <v>2.4646428571428576</v>
      </c>
      <c r="G87" s="192"/>
      <c r="H87" s="193"/>
      <c r="I87" s="185"/>
      <c r="J87" s="184"/>
      <c r="K87" s="136">
        <v>68.599999999999994</v>
      </c>
      <c r="L87" s="137">
        <v>40</v>
      </c>
      <c r="M87" s="184"/>
      <c r="N87" s="185"/>
    </row>
    <row r="88" spans="1:14" x14ac:dyDescent="0.25">
      <c r="A88" s="184"/>
      <c r="B88" s="40" t="s">
        <v>211</v>
      </c>
      <c r="C88" s="92">
        <v>6.8</v>
      </c>
      <c r="D88" s="114">
        <v>0.45</v>
      </c>
      <c r="E88" s="111">
        <v>681</v>
      </c>
      <c r="F88" s="122">
        <f t="shared" si="1"/>
        <v>2.5726666666666667</v>
      </c>
      <c r="G88" s="192"/>
      <c r="H88" s="193"/>
      <c r="I88" s="185"/>
      <c r="J88" s="184"/>
      <c r="K88" s="136">
        <v>34.4</v>
      </c>
      <c r="L88" s="137">
        <v>20.170000000000002</v>
      </c>
      <c r="M88" s="184"/>
      <c r="N88" s="185"/>
    </row>
    <row r="89" spans="1:14" x14ac:dyDescent="0.25">
      <c r="A89" s="184"/>
      <c r="B89" s="40" t="s">
        <v>212</v>
      </c>
      <c r="C89" s="92">
        <v>6.9</v>
      </c>
      <c r="D89" s="114">
        <v>0.33</v>
      </c>
      <c r="E89" s="111">
        <v>453</v>
      </c>
      <c r="F89" s="122">
        <f t="shared" si="1"/>
        <v>2.3679545454545456</v>
      </c>
      <c r="G89" s="192"/>
      <c r="H89" s="193"/>
      <c r="I89" s="185"/>
      <c r="J89" s="184"/>
      <c r="K89" s="136">
        <v>46.65</v>
      </c>
      <c r="L89" s="137">
        <v>19.7</v>
      </c>
      <c r="M89" s="184"/>
      <c r="N89" s="185"/>
    </row>
    <row r="90" spans="1:14" x14ac:dyDescent="0.25">
      <c r="A90" s="184"/>
      <c r="B90" s="40" t="s">
        <v>214</v>
      </c>
      <c r="C90" s="92">
        <v>6.7</v>
      </c>
      <c r="D90" s="114">
        <v>0.43</v>
      </c>
      <c r="E90" s="111">
        <v>627</v>
      </c>
      <c r="F90" s="122">
        <f t="shared" si="1"/>
        <v>2.4423837209302324</v>
      </c>
      <c r="G90" s="192"/>
      <c r="H90" s="193"/>
      <c r="I90" s="185"/>
      <c r="J90" s="184"/>
      <c r="K90" s="136">
        <v>50.9</v>
      </c>
      <c r="L90" s="137">
        <v>32.520000000000003</v>
      </c>
      <c r="M90" s="184"/>
      <c r="N90" s="185"/>
    </row>
    <row r="91" spans="1:14" x14ac:dyDescent="0.25">
      <c r="A91" s="184"/>
      <c r="B91" s="40" t="s">
        <v>213</v>
      </c>
      <c r="C91" s="92">
        <v>6.9</v>
      </c>
      <c r="D91" s="114">
        <v>0.4</v>
      </c>
      <c r="E91" s="111">
        <v>622</v>
      </c>
      <c r="F91" s="122">
        <f t="shared" si="1"/>
        <v>2.682375</v>
      </c>
      <c r="G91" s="192"/>
      <c r="H91" s="193"/>
      <c r="I91" s="185"/>
      <c r="J91" s="184"/>
      <c r="K91" s="136">
        <v>52.1</v>
      </c>
      <c r="L91" s="137">
        <v>11.13</v>
      </c>
      <c r="M91" s="184"/>
      <c r="N91" s="185"/>
    </row>
    <row r="92" spans="1:14" x14ac:dyDescent="0.25">
      <c r="A92" s="184"/>
      <c r="B92" s="40" t="s">
        <v>215</v>
      </c>
      <c r="C92" s="92">
        <v>4.8</v>
      </c>
      <c r="D92" s="114">
        <v>0.15</v>
      </c>
      <c r="E92" s="111">
        <v>180</v>
      </c>
      <c r="F92" s="122">
        <f t="shared" si="1"/>
        <v>1.44</v>
      </c>
      <c r="G92" s="192"/>
      <c r="H92" s="193"/>
      <c r="I92" s="185"/>
      <c r="J92" s="184"/>
      <c r="K92" s="136">
        <v>26.9</v>
      </c>
      <c r="L92" s="137">
        <v>18.96</v>
      </c>
      <c r="M92" s="184"/>
      <c r="N92" s="185"/>
    </row>
    <row r="93" spans="1:14" x14ac:dyDescent="0.25">
      <c r="A93" s="184"/>
      <c r="B93" s="40" t="s">
        <v>216</v>
      </c>
      <c r="C93" s="92">
        <v>6.8</v>
      </c>
      <c r="D93" s="114">
        <v>0.37</v>
      </c>
      <c r="E93" s="111">
        <v>405</v>
      </c>
      <c r="F93" s="122">
        <f t="shared" si="1"/>
        <v>1.8608108108108108</v>
      </c>
      <c r="G93" s="192"/>
      <c r="H93" s="193"/>
      <c r="I93" s="185"/>
      <c r="J93" s="184"/>
      <c r="K93" s="136">
        <v>46.5</v>
      </c>
      <c r="L93" s="137">
        <v>21</v>
      </c>
      <c r="M93" s="184"/>
      <c r="N93" s="185"/>
    </row>
    <row r="94" spans="1:14" x14ac:dyDescent="0.25">
      <c r="A94" s="184"/>
      <c r="B94" s="40" t="s">
        <v>208</v>
      </c>
      <c r="C94" s="92">
        <v>6.9</v>
      </c>
      <c r="D94" s="114">
        <v>0.56999999999999995</v>
      </c>
      <c r="E94" s="111">
        <v>735</v>
      </c>
      <c r="F94" s="122">
        <f t="shared" si="1"/>
        <v>2.2243421052631582</v>
      </c>
      <c r="G94" s="192"/>
      <c r="H94" s="193"/>
      <c r="I94" s="185"/>
      <c r="J94" s="184"/>
      <c r="K94" s="136">
        <v>42.3</v>
      </c>
      <c r="L94" s="137">
        <v>7.28</v>
      </c>
      <c r="M94" s="184"/>
      <c r="N94" s="185"/>
    </row>
    <row r="95" spans="1:14" x14ac:dyDescent="0.25">
      <c r="A95" s="184"/>
      <c r="B95" s="115" t="s">
        <v>209</v>
      </c>
      <c r="C95" s="92">
        <v>6.9</v>
      </c>
      <c r="D95" s="114">
        <v>0.33</v>
      </c>
      <c r="E95" s="111">
        <v>453</v>
      </c>
      <c r="F95" s="122">
        <f t="shared" si="1"/>
        <v>2.3679545454545456</v>
      </c>
      <c r="G95" s="192" t="s">
        <v>217</v>
      </c>
      <c r="H95" s="193" t="s">
        <v>219</v>
      </c>
      <c r="I95" s="185" t="s">
        <v>24</v>
      </c>
      <c r="J95" s="184" t="s">
        <v>18</v>
      </c>
      <c r="K95" s="136">
        <v>31.3</v>
      </c>
      <c r="L95" s="137">
        <v>19.2</v>
      </c>
      <c r="M95" s="184"/>
      <c r="N95" s="185"/>
    </row>
    <row r="96" spans="1:14" x14ac:dyDescent="0.25">
      <c r="A96" s="184"/>
      <c r="B96" s="40" t="s">
        <v>210</v>
      </c>
      <c r="C96" s="92">
        <v>6.9</v>
      </c>
      <c r="D96" s="114">
        <v>0.35</v>
      </c>
      <c r="E96" s="111">
        <v>513</v>
      </c>
      <c r="F96" s="122">
        <f t="shared" si="1"/>
        <v>2.5283571428571432</v>
      </c>
      <c r="G96" s="192"/>
      <c r="H96" s="193"/>
      <c r="I96" s="185"/>
      <c r="J96" s="184"/>
      <c r="K96" s="136">
        <v>50.6</v>
      </c>
      <c r="L96" s="137">
        <v>18.54</v>
      </c>
      <c r="M96" s="184"/>
      <c r="N96" s="185"/>
    </row>
    <row r="97" spans="1:18" x14ac:dyDescent="0.25">
      <c r="A97" s="184"/>
      <c r="B97" s="40" t="s">
        <v>211</v>
      </c>
      <c r="C97" s="92">
        <v>6.8</v>
      </c>
      <c r="D97" s="114">
        <v>0.45</v>
      </c>
      <c r="E97" s="111">
        <v>681</v>
      </c>
      <c r="F97" s="122">
        <f t="shared" si="1"/>
        <v>2.5726666666666667</v>
      </c>
      <c r="G97" s="192"/>
      <c r="H97" s="193"/>
      <c r="I97" s="185"/>
      <c r="J97" s="184"/>
      <c r="K97" s="136">
        <v>51.1</v>
      </c>
      <c r="L97" s="137">
        <v>8.61</v>
      </c>
      <c r="M97" s="184"/>
      <c r="N97" s="185"/>
    </row>
    <row r="98" spans="1:18" x14ac:dyDescent="0.25">
      <c r="A98" s="184"/>
      <c r="B98" s="40" t="s">
        <v>212</v>
      </c>
      <c r="C98" s="92">
        <v>6.9</v>
      </c>
      <c r="D98" s="114">
        <v>0.33</v>
      </c>
      <c r="E98" s="111">
        <v>453</v>
      </c>
      <c r="F98" s="122">
        <f t="shared" si="1"/>
        <v>2.3679545454545456</v>
      </c>
      <c r="G98" s="192"/>
      <c r="H98" s="193"/>
      <c r="I98" s="185"/>
      <c r="J98" s="184"/>
      <c r="K98" s="136">
        <v>12.7</v>
      </c>
      <c r="L98" s="137">
        <v>67.22</v>
      </c>
      <c r="M98" s="184"/>
      <c r="N98" s="185"/>
    </row>
    <row r="99" spans="1:18" x14ac:dyDescent="0.25">
      <c r="A99" s="184"/>
      <c r="B99" s="40" t="s">
        <v>215</v>
      </c>
      <c r="C99" s="92">
        <v>4.8</v>
      </c>
      <c r="D99" s="114">
        <v>0.15</v>
      </c>
      <c r="E99" s="111">
        <v>180</v>
      </c>
      <c r="F99" s="122">
        <f t="shared" si="1"/>
        <v>1.44</v>
      </c>
      <c r="G99" s="192"/>
      <c r="H99" s="193"/>
      <c r="I99" s="185"/>
      <c r="J99" s="184"/>
      <c r="K99" s="136">
        <v>51.9</v>
      </c>
      <c r="L99" s="137">
        <v>14.24</v>
      </c>
      <c r="M99" s="184"/>
      <c r="N99" s="185"/>
    </row>
    <row r="100" spans="1:18" s="20" customFormat="1" ht="25.5" customHeight="1" x14ac:dyDescent="0.2">
      <c r="A100" s="168" t="s">
        <v>36</v>
      </c>
      <c r="B100" s="85" t="s">
        <v>107</v>
      </c>
      <c r="C100" s="92">
        <v>4.7</v>
      </c>
      <c r="D100" s="92">
        <v>0.56000000000000005</v>
      </c>
      <c r="E100" s="111">
        <v>500</v>
      </c>
      <c r="F100" s="122">
        <f t="shared" si="1"/>
        <v>1.0491071428571428</v>
      </c>
      <c r="G100" s="168" t="s">
        <v>175</v>
      </c>
      <c r="H100" s="172" t="s">
        <v>168</v>
      </c>
      <c r="I100" s="170" t="s">
        <v>24</v>
      </c>
      <c r="J100" s="167" t="s">
        <v>33</v>
      </c>
      <c r="K100" s="84">
        <v>0.8</v>
      </c>
      <c r="L100" s="111">
        <v>42.86</v>
      </c>
      <c r="M100" s="183" t="s">
        <v>165</v>
      </c>
      <c r="N100" s="182" t="s">
        <v>166</v>
      </c>
    </row>
    <row r="101" spans="1:18" s="20" customFormat="1" ht="25.5" customHeight="1" x14ac:dyDescent="0.2">
      <c r="A101" s="168"/>
      <c r="B101" s="85" t="s">
        <v>37</v>
      </c>
      <c r="C101" s="92">
        <v>1.7</v>
      </c>
      <c r="D101" s="92">
        <v>0.12</v>
      </c>
      <c r="E101" s="111">
        <v>105</v>
      </c>
      <c r="F101" s="122">
        <f t="shared" si="1"/>
        <v>0.37187500000000001</v>
      </c>
      <c r="G101" s="168"/>
      <c r="H101" s="172"/>
      <c r="I101" s="170"/>
      <c r="J101" s="167"/>
      <c r="K101" s="84">
        <v>0.5</v>
      </c>
      <c r="L101" s="111">
        <v>28.57</v>
      </c>
      <c r="M101" s="183"/>
      <c r="N101" s="182"/>
    </row>
    <row r="102" spans="1:18" s="20" customFormat="1" ht="25.5" customHeight="1" x14ac:dyDescent="0.2">
      <c r="A102" s="168"/>
      <c r="B102" s="85" t="s">
        <v>167</v>
      </c>
      <c r="C102" s="92">
        <v>4.54</v>
      </c>
      <c r="D102" s="92">
        <v>1.43</v>
      </c>
      <c r="E102" s="111">
        <v>379</v>
      </c>
      <c r="F102" s="122">
        <f t="shared" si="1"/>
        <v>0.30081468531468536</v>
      </c>
      <c r="G102" s="168"/>
      <c r="H102" s="172"/>
      <c r="I102" s="170"/>
      <c r="J102" s="167"/>
      <c r="K102" s="84">
        <v>1.75</v>
      </c>
      <c r="L102" s="111">
        <v>85.7</v>
      </c>
      <c r="M102" s="183"/>
      <c r="N102" s="182"/>
    </row>
    <row r="103" spans="1:18" s="11" customFormat="1" ht="38.25" x14ac:dyDescent="0.25">
      <c r="A103" s="164" t="s">
        <v>36</v>
      </c>
      <c r="B103" s="87" t="s">
        <v>129</v>
      </c>
      <c r="C103" s="92">
        <v>22</v>
      </c>
      <c r="D103" s="92">
        <v>1.9</v>
      </c>
      <c r="E103" s="111">
        <v>422</v>
      </c>
      <c r="F103" s="122">
        <f t="shared" si="1"/>
        <v>1.2215789473684209</v>
      </c>
      <c r="G103" s="164" t="s">
        <v>31</v>
      </c>
      <c r="H103" s="169" t="s">
        <v>180</v>
      </c>
      <c r="I103" s="165" t="s">
        <v>24</v>
      </c>
      <c r="J103" s="164" t="s">
        <v>33</v>
      </c>
      <c r="K103" s="166" t="s">
        <v>24</v>
      </c>
      <c r="L103" s="112">
        <v>66.7</v>
      </c>
      <c r="M103" s="164" t="s">
        <v>181</v>
      </c>
      <c r="N103" s="165" t="s">
        <v>182</v>
      </c>
      <c r="O103" s="39"/>
      <c r="P103" s="39"/>
      <c r="Q103" s="39"/>
      <c r="R103" s="39"/>
    </row>
    <row r="104" spans="1:18" s="11" customFormat="1" ht="38.25" x14ac:dyDescent="0.25">
      <c r="A104" s="164"/>
      <c r="B104" s="87" t="s">
        <v>130</v>
      </c>
      <c r="C104" s="92">
        <v>22</v>
      </c>
      <c r="D104" s="92">
        <v>1.7</v>
      </c>
      <c r="E104" s="111">
        <v>372</v>
      </c>
      <c r="F104" s="122">
        <f t="shared" si="1"/>
        <v>1.2035294117647057</v>
      </c>
      <c r="G104" s="164"/>
      <c r="H104" s="169"/>
      <c r="I104" s="165"/>
      <c r="J104" s="164"/>
      <c r="K104" s="166"/>
      <c r="L104" s="112">
        <v>27.3</v>
      </c>
      <c r="M104" s="164"/>
      <c r="N104" s="165"/>
      <c r="O104" s="39"/>
      <c r="P104" s="39"/>
      <c r="Q104" s="39"/>
      <c r="R104" s="39"/>
    </row>
    <row r="105" spans="1:18" s="11" customFormat="1" ht="38.25" x14ac:dyDescent="0.25">
      <c r="A105" s="164"/>
      <c r="B105" s="87" t="s">
        <v>131</v>
      </c>
      <c r="C105" s="92">
        <v>23</v>
      </c>
      <c r="D105" s="92">
        <v>1.9</v>
      </c>
      <c r="E105" s="111">
        <v>440</v>
      </c>
      <c r="F105" s="122">
        <f t="shared" si="1"/>
        <v>1.331578947368421</v>
      </c>
      <c r="G105" s="164"/>
      <c r="H105" s="169"/>
      <c r="I105" s="165"/>
      <c r="J105" s="164"/>
      <c r="K105" s="166"/>
      <c r="L105" s="112">
        <v>47.7</v>
      </c>
      <c r="M105" s="164"/>
      <c r="N105" s="165"/>
      <c r="O105" s="39"/>
      <c r="P105" s="39"/>
      <c r="Q105" s="39"/>
      <c r="R105" s="39"/>
    </row>
    <row r="106" spans="1:18" s="11" customFormat="1" ht="38.25" x14ac:dyDescent="0.25">
      <c r="A106" s="164"/>
      <c r="B106" s="87" t="s">
        <v>132</v>
      </c>
      <c r="C106" s="92">
        <v>22</v>
      </c>
      <c r="D106" s="92">
        <v>1.8</v>
      </c>
      <c r="E106" s="111">
        <v>353</v>
      </c>
      <c r="F106" s="122">
        <f t="shared" si="1"/>
        <v>1.0786111111111112</v>
      </c>
      <c r="G106" s="164"/>
      <c r="H106" s="169"/>
      <c r="I106" s="165"/>
      <c r="J106" s="164"/>
      <c r="K106" s="166"/>
      <c r="L106" s="112">
        <v>50.7</v>
      </c>
      <c r="M106" s="164"/>
      <c r="N106" s="165"/>
      <c r="O106" s="39"/>
      <c r="P106" s="39"/>
      <c r="Q106" s="39"/>
      <c r="R106" s="39"/>
    </row>
    <row r="107" spans="1:18" s="11" customFormat="1" ht="25.5" x14ac:dyDescent="0.25">
      <c r="A107" s="164"/>
      <c r="B107" s="87" t="s">
        <v>133</v>
      </c>
      <c r="C107" s="92">
        <v>24</v>
      </c>
      <c r="D107" s="92">
        <v>2.1</v>
      </c>
      <c r="E107" s="111">
        <v>441</v>
      </c>
      <c r="F107" s="122">
        <f t="shared" si="1"/>
        <v>1.26</v>
      </c>
      <c r="G107" s="164"/>
      <c r="H107" s="169"/>
      <c r="I107" s="165"/>
      <c r="J107" s="164"/>
      <c r="K107" s="166"/>
      <c r="L107" s="112">
        <v>55.1</v>
      </c>
      <c r="M107" s="164"/>
      <c r="N107" s="165"/>
      <c r="O107" s="39"/>
      <c r="P107" s="39"/>
      <c r="Q107" s="39"/>
      <c r="R107" s="39"/>
    </row>
    <row r="108" spans="1:18" s="11" customFormat="1" ht="25.5" x14ac:dyDescent="0.25">
      <c r="A108" s="164"/>
      <c r="B108" s="87" t="s">
        <v>134</v>
      </c>
      <c r="C108" s="92">
        <v>22</v>
      </c>
      <c r="D108" s="92">
        <v>2</v>
      </c>
      <c r="E108" s="111">
        <v>418</v>
      </c>
      <c r="F108" s="122">
        <f t="shared" si="1"/>
        <v>1.1495</v>
      </c>
      <c r="G108" s="164"/>
      <c r="H108" s="169"/>
      <c r="I108" s="165"/>
      <c r="J108" s="164"/>
      <c r="K108" s="166"/>
      <c r="L108" s="112">
        <v>48.8</v>
      </c>
      <c r="M108" s="164"/>
      <c r="N108" s="165"/>
      <c r="O108" s="39"/>
      <c r="P108" s="39"/>
      <c r="Q108" s="39"/>
      <c r="R108" s="39"/>
    </row>
    <row r="109" spans="1:18" ht="25.5" x14ac:dyDescent="0.25">
      <c r="A109" s="164"/>
      <c r="B109" s="87" t="s">
        <v>135</v>
      </c>
      <c r="C109" s="92">
        <v>24</v>
      </c>
      <c r="D109" s="92">
        <v>1.7</v>
      </c>
      <c r="E109" s="111">
        <v>370</v>
      </c>
      <c r="F109" s="122">
        <f t="shared" si="1"/>
        <v>1.3058823529411763</v>
      </c>
      <c r="G109" s="164"/>
      <c r="H109" s="169"/>
      <c r="I109" s="165"/>
      <c r="J109" s="164"/>
      <c r="K109" s="166"/>
      <c r="L109" s="112">
        <v>0.9</v>
      </c>
      <c r="M109" s="164"/>
      <c r="N109" s="165"/>
    </row>
    <row r="110" spans="1:18" ht="25.5" x14ac:dyDescent="0.25">
      <c r="A110" s="164"/>
      <c r="B110" s="87" t="s">
        <v>136</v>
      </c>
      <c r="C110" s="92">
        <v>22</v>
      </c>
      <c r="D110" s="92">
        <v>1.6</v>
      </c>
      <c r="E110" s="111">
        <v>316</v>
      </c>
      <c r="F110" s="122">
        <f t="shared" si="1"/>
        <v>1.0862499999999999</v>
      </c>
      <c r="G110" s="164"/>
      <c r="H110" s="169"/>
      <c r="I110" s="165"/>
      <c r="J110" s="164"/>
      <c r="K110" s="166"/>
      <c r="L110" s="112">
        <v>1.7</v>
      </c>
      <c r="M110" s="164"/>
      <c r="N110" s="165"/>
    </row>
    <row r="111" spans="1:18" s="20" customFormat="1" ht="12.75" x14ac:dyDescent="0.2">
      <c r="A111" s="167" t="s">
        <v>36</v>
      </c>
      <c r="B111" s="85" t="s">
        <v>127</v>
      </c>
      <c r="C111" s="92">
        <v>25</v>
      </c>
      <c r="D111" s="92">
        <v>2.5</v>
      </c>
      <c r="E111" s="111">
        <v>620</v>
      </c>
      <c r="F111" s="122">
        <f t="shared" si="1"/>
        <v>1.55</v>
      </c>
      <c r="G111" s="167" t="s">
        <v>128</v>
      </c>
      <c r="H111" s="169" t="s">
        <v>24</v>
      </c>
      <c r="I111" s="170" t="s">
        <v>24</v>
      </c>
      <c r="J111" s="167" t="s">
        <v>33</v>
      </c>
      <c r="K111" s="169" t="s">
        <v>24</v>
      </c>
      <c r="L111" s="111">
        <v>6.3</v>
      </c>
      <c r="M111" s="167" t="s">
        <v>114</v>
      </c>
      <c r="N111" s="170" t="s">
        <v>115</v>
      </c>
    </row>
    <row r="112" spans="1:18" s="20" customFormat="1" ht="38.25" x14ac:dyDescent="0.2">
      <c r="A112" s="167"/>
      <c r="B112" s="87" t="s">
        <v>129</v>
      </c>
      <c r="C112" s="92">
        <v>22</v>
      </c>
      <c r="D112" s="92">
        <v>1.9</v>
      </c>
      <c r="E112" s="111">
        <v>422</v>
      </c>
      <c r="F112" s="122">
        <f t="shared" si="1"/>
        <v>1.2215789473684209</v>
      </c>
      <c r="G112" s="167"/>
      <c r="H112" s="169"/>
      <c r="I112" s="170"/>
      <c r="J112" s="167"/>
      <c r="K112" s="169"/>
      <c r="L112" s="111">
        <v>32.799999999999997</v>
      </c>
      <c r="M112" s="167"/>
      <c r="N112" s="170"/>
    </row>
    <row r="113" spans="1:14" s="20" customFormat="1" ht="38.25" x14ac:dyDescent="0.2">
      <c r="A113" s="167"/>
      <c r="B113" s="87" t="s">
        <v>130</v>
      </c>
      <c r="C113" s="92">
        <v>22</v>
      </c>
      <c r="D113" s="92">
        <v>1.7</v>
      </c>
      <c r="E113" s="111">
        <v>372</v>
      </c>
      <c r="F113" s="122">
        <f t="shared" si="1"/>
        <v>1.2035294117647057</v>
      </c>
      <c r="G113" s="167"/>
      <c r="H113" s="169"/>
      <c r="I113" s="170"/>
      <c r="J113" s="167"/>
      <c r="K113" s="169"/>
      <c r="L113" s="111">
        <v>90.7</v>
      </c>
      <c r="M113" s="167"/>
      <c r="N113" s="170"/>
    </row>
    <row r="114" spans="1:14" s="20" customFormat="1" ht="38.25" x14ac:dyDescent="0.2">
      <c r="A114" s="167"/>
      <c r="B114" s="87" t="s">
        <v>131</v>
      </c>
      <c r="C114" s="92">
        <v>23</v>
      </c>
      <c r="D114" s="92">
        <v>1.9</v>
      </c>
      <c r="E114" s="111">
        <v>440</v>
      </c>
      <c r="F114" s="122">
        <f t="shared" si="1"/>
        <v>1.331578947368421</v>
      </c>
      <c r="G114" s="167"/>
      <c r="H114" s="169"/>
      <c r="I114" s="170"/>
      <c r="J114" s="167"/>
      <c r="K114" s="169"/>
      <c r="L114" s="111">
        <v>93.5</v>
      </c>
      <c r="M114" s="167"/>
      <c r="N114" s="170"/>
    </row>
    <row r="115" spans="1:14" s="20" customFormat="1" ht="38.25" x14ac:dyDescent="0.2">
      <c r="A115" s="167"/>
      <c r="B115" s="87" t="s">
        <v>132</v>
      </c>
      <c r="C115" s="92">
        <v>22</v>
      </c>
      <c r="D115" s="92">
        <v>1.8</v>
      </c>
      <c r="E115" s="111">
        <v>353</v>
      </c>
      <c r="F115" s="122">
        <f t="shared" si="1"/>
        <v>1.0786111111111112</v>
      </c>
      <c r="G115" s="167"/>
      <c r="H115" s="169"/>
      <c r="I115" s="170"/>
      <c r="J115" s="167"/>
      <c r="K115" s="169"/>
      <c r="L115" s="112">
        <v>104.1</v>
      </c>
      <c r="M115" s="167"/>
      <c r="N115" s="170"/>
    </row>
    <row r="116" spans="1:14" s="20" customFormat="1" ht="25.5" x14ac:dyDescent="0.2">
      <c r="A116" s="167"/>
      <c r="B116" s="87" t="s">
        <v>133</v>
      </c>
      <c r="C116" s="92">
        <v>24</v>
      </c>
      <c r="D116" s="92">
        <v>2.1</v>
      </c>
      <c r="E116" s="111">
        <v>441</v>
      </c>
      <c r="F116" s="122">
        <f t="shared" si="1"/>
        <v>1.26</v>
      </c>
      <c r="G116" s="167"/>
      <c r="H116" s="169"/>
      <c r="I116" s="170"/>
      <c r="J116" s="167"/>
      <c r="K116" s="169"/>
      <c r="L116" s="111">
        <v>63.6</v>
      </c>
      <c r="M116" s="167"/>
      <c r="N116" s="170"/>
    </row>
    <row r="117" spans="1:14" s="20" customFormat="1" ht="25.5" x14ac:dyDescent="0.2">
      <c r="A117" s="167"/>
      <c r="B117" s="87" t="s">
        <v>134</v>
      </c>
      <c r="C117" s="92">
        <v>22</v>
      </c>
      <c r="D117" s="92">
        <v>2</v>
      </c>
      <c r="E117" s="111">
        <v>418</v>
      </c>
      <c r="F117" s="122">
        <f t="shared" si="1"/>
        <v>1.1495</v>
      </c>
      <c r="G117" s="167"/>
      <c r="H117" s="169"/>
      <c r="I117" s="170"/>
      <c r="J117" s="167"/>
      <c r="K117" s="169"/>
      <c r="L117" s="111">
        <v>78.099999999999994</v>
      </c>
      <c r="M117" s="167"/>
      <c r="N117" s="170"/>
    </row>
    <row r="118" spans="1:14" s="20" customFormat="1" ht="25.5" x14ac:dyDescent="0.2">
      <c r="A118" s="167"/>
      <c r="B118" s="87" t="s">
        <v>135</v>
      </c>
      <c r="C118" s="92">
        <v>24</v>
      </c>
      <c r="D118" s="92">
        <v>1.7</v>
      </c>
      <c r="E118" s="111">
        <v>370</v>
      </c>
      <c r="F118" s="122">
        <f t="shared" si="1"/>
        <v>1.3058823529411763</v>
      </c>
      <c r="G118" s="167"/>
      <c r="H118" s="169"/>
      <c r="I118" s="170"/>
      <c r="J118" s="167"/>
      <c r="K118" s="169"/>
      <c r="L118" s="111">
        <v>51.7</v>
      </c>
      <c r="M118" s="167"/>
      <c r="N118" s="170"/>
    </row>
    <row r="119" spans="1:14" s="20" customFormat="1" ht="25.5" x14ac:dyDescent="0.2">
      <c r="A119" s="167"/>
      <c r="B119" s="87" t="s">
        <v>136</v>
      </c>
      <c r="C119" s="92">
        <v>22</v>
      </c>
      <c r="D119" s="92">
        <v>1.6</v>
      </c>
      <c r="E119" s="111">
        <v>316</v>
      </c>
      <c r="F119" s="122">
        <f t="shared" si="1"/>
        <v>1.0862499999999999</v>
      </c>
      <c r="G119" s="167"/>
      <c r="H119" s="169"/>
      <c r="I119" s="170"/>
      <c r="J119" s="167"/>
      <c r="K119" s="169"/>
      <c r="L119" s="111">
        <v>51.5</v>
      </c>
      <c r="M119" s="167"/>
      <c r="N119" s="170"/>
    </row>
    <row r="120" spans="1:14" s="20" customFormat="1" ht="12.75" x14ac:dyDescent="0.2">
      <c r="A120" s="167"/>
      <c r="B120" s="85" t="s">
        <v>127</v>
      </c>
      <c r="C120" s="92">
        <v>25</v>
      </c>
      <c r="D120" s="92">
        <v>2.5</v>
      </c>
      <c r="E120" s="111">
        <v>620</v>
      </c>
      <c r="F120" s="122">
        <f t="shared" si="1"/>
        <v>1.55</v>
      </c>
      <c r="G120" s="167" t="s">
        <v>137</v>
      </c>
      <c r="H120" s="169"/>
      <c r="I120" s="170"/>
      <c r="J120" s="167"/>
      <c r="K120" s="169"/>
      <c r="L120" s="111">
        <v>0.2</v>
      </c>
      <c r="M120" s="167"/>
      <c r="N120" s="170"/>
    </row>
    <row r="121" spans="1:14" s="20" customFormat="1" ht="38.25" x14ac:dyDescent="0.2">
      <c r="A121" s="167"/>
      <c r="B121" s="87" t="s">
        <v>129</v>
      </c>
      <c r="C121" s="92">
        <v>22</v>
      </c>
      <c r="D121" s="92">
        <v>1.9</v>
      </c>
      <c r="E121" s="111">
        <v>422</v>
      </c>
      <c r="F121" s="122">
        <f t="shared" si="1"/>
        <v>1.2215789473684209</v>
      </c>
      <c r="G121" s="167"/>
      <c r="H121" s="169"/>
      <c r="I121" s="170"/>
      <c r="J121" s="167"/>
      <c r="K121" s="169"/>
      <c r="L121" s="111">
        <v>3.5</v>
      </c>
      <c r="M121" s="167"/>
      <c r="N121" s="170"/>
    </row>
    <row r="122" spans="1:14" s="20" customFormat="1" ht="38.25" x14ac:dyDescent="0.2">
      <c r="A122" s="167"/>
      <c r="B122" s="87" t="s">
        <v>130</v>
      </c>
      <c r="C122" s="92">
        <v>22</v>
      </c>
      <c r="D122" s="92">
        <v>1.7</v>
      </c>
      <c r="E122" s="111">
        <v>372</v>
      </c>
      <c r="F122" s="122">
        <f t="shared" si="1"/>
        <v>1.2035294117647057</v>
      </c>
      <c r="G122" s="167"/>
      <c r="H122" s="169"/>
      <c r="I122" s="170"/>
      <c r="J122" s="167"/>
      <c r="K122" s="169"/>
      <c r="L122" s="111">
        <v>3.4</v>
      </c>
      <c r="M122" s="167"/>
      <c r="N122" s="170"/>
    </row>
    <row r="123" spans="1:14" s="20" customFormat="1" ht="38.25" x14ac:dyDescent="0.2">
      <c r="A123" s="167"/>
      <c r="B123" s="87" t="s">
        <v>131</v>
      </c>
      <c r="C123" s="92">
        <v>23</v>
      </c>
      <c r="D123" s="92">
        <v>1.9</v>
      </c>
      <c r="E123" s="111">
        <v>440</v>
      </c>
      <c r="F123" s="122">
        <f t="shared" si="1"/>
        <v>1.331578947368421</v>
      </c>
      <c r="G123" s="167"/>
      <c r="H123" s="169"/>
      <c r="I123" s="170"/>
      <c r="J123" s="167"/>
      <c r="K123" s="169"/>
      <c r="L123" s="111">
        <v>6.2</v>
      </c>
      <c r="M123" s="167"/>
      <c r="N123" s="170"/>
    </row>
    <row r="124" spans="1:14" s="20" customFormat="1" ht="38.25" x14ac:dyDescent="0.2">
      <c r="A124" s="167"/>
      <c r="B124" s="87" t="s">
        <v>132</v>
      </c>
      <c r="C124" s="92">
        <v>22</v>
      </c>
      <c r="D124" s="92">
        <v>1.8</v>
      </c>
      <c r="E124" s="111">
        <v>353</v>
      </c>
      <c r="F124" s="122">
        <f t="shared" si="1"/>
        <v>1.0786111111111112</v>
      </c>
      <c r="G124" s="167"/>
      <c r="H124" s="169"/>
      <c r="I124" s="170"/>
      <c r="J124" s="167"/>
      <c r="K124" s="169"/>
      <c r="L124" s="111">
        <v>4.8</v>
      </c>
      <c r="M124" s="167"/>
      <c r="N124" s="170"/>
    </row>
    <row r="125" spans="1:14" s="20" customFormat="1" ht="25.5" x14ac:dyDescent="0.2">
      <c r="A125" s="167"/>
      <c r="B125" s="87" t="s">
        <v>133</v>
      </c>
      <c r="C125" s="92">
        <v>24</v>
      </c>
      <c r="D125" s="92">
        <v>2.1</v>
      </c>
      <c r="E125" s="111">
        <v>441</v>
      </c>
      <c r="F125" s="122">
        <f t="shared" si="1"/>
        <v>1.26</v>
      </c>
      <c r="G125" s="167"/>
      <c r="H125" s="169"/>
      <c r="I125" s="170"/>
      <c r="J125" s="167"/>
      <c r="K125" s="169"/>
      <c r="L125" s="111">
        <v>24.8</v>
      </c>
      <c r="M125" s="167"/>
      <c r="N125" s="170"/>
    </row>
    <row r="126" spans="1:14" s="20" customFormat="1" ht="25.5" x14ac:dyDescent="0.2">
      <c r="A126" s="167"/>
      <c r="B126" s="87" t="s">
        <v>134</v>
      </c>
      <c r="C126" s="92">
        <v>22</v>
      </c>
      <c r="D126" s="92">
        <v>2</v>
      </c>
      <c r="E126" s="111">
        <v>418</v>
      </c>
      <c r="F126" s="122">
        <f t="shared" si="1"/>
        <v>1.1495</v>
      </c>
      <c r="G126" s="167"/>
      <c r="H126" s="169"/>
      <c r="I126" s="170"/>
      <c r="J126" s="167"/>
      <c r="K126" s="169"/>
      <c r="L126" s="111">
        <v>7.2</v>
      </c>
      <c r="M126" s="167"/>
      <c r="N126" s="170"/>
    </row>
    <row r="127" spans="1:14" s="20" customFormat="1" ht="25.5" x14ac:dyDescent="0.2">
      <c r="A127" s="167"/>
      <c r="B127" s="87" t="s">
        <v>135</v>
      </c>
      <c r="C127" s="92">
        <v>24</v>
      </c>
      <c r="D127" s="92">
        <v>1.7</v>
      </c>
      <c r="E127" s="111">
        <v>370</v>
      </c>
      <c r="F127" s="122">
        <f t="shared" si="1"/>
        <v>1.3058823529411763</v>
      </c>
      <c r="G127" s="167"/>
      <c r="H127" s="169"/>
      <c r="I127" s="170"/>
      <c r="J127" s="167"/>
      <c r="K127" s="169"/>
      <c r="L127" s="111">
        <v>13.6</v>
      </c>
      <c r="M127" s="167"/>
      <c r="N127" s="170"/>
    </row>
    <row r="128" spans="1:14" s="20" customFormat="1" ht="25.5" x14ac:dyDescent="0.2">
      <c r="A128" s="167"/>
      <c r="B128" s="87" t="s">
        <v>136</v>
      </c>
      <c r="C128" s="92">
        <v>22</v>
      </c>
      <c r="D128" s="92">
        <v>1.6</v>
      </c>
      <c r="E128" s="111">
        <v>316</v>
      </c>
      <c r="F128" s="122">
        <f t="shared" si="1"/>
        <v>1.0862499999999999</v>
      </c>
      <c r="G128" s="167"/>
      <c r="H128" s="169"/>
      <c r="I128" s="170"/>
      <c r="J128" s="167"/>
      <c r="K128" s="169"/>
      <c r="L128" s="111">
        <v>7.2</v>
      </c>
      <c r="M128" s="167"/>
      <c r="N128" s="170"/>
    </row>
    <row r="129" spans="1:14" s="20" customFormat="1" ht="25.5" x14ac:dyDescent="0.2">
      <c r="A129" s="167"/>
      <c r="B129" s="86" t="s">
        <v>138</v>
      </c>
      <c r="C129" s="92">
        <v>4.5</v>
      </c>
      <c r="D129" s="92">
        <v>0.57999999999999996</v>
      </c>
      <c r="E129" s="111">
        <v>304</v>
      </c>
      <c r="F129" s="122">
        <f t="shared" si="1"/>
        <v>0.58965517241379306</v>
      </c>
      <c r="G129" s="167" t="s">
        <v>128</v>
      </c>
      <c r="H129" s="169"/>
      <c r="I129" s="170"/>
      <c r="J129" s="167"/>
      <c r="K129" s="169"/>
      <c r="L129" s="111">
        <v>0.6</v>
      </c>
      <c r="M129" s="167"/>
      <c r="N129" s="170"/>
    </row>
    <row r="130" spans="1:14" s="20" customFormat="1" ht="25.5" x14ac:dyDescent="0.2">
      <c r="A130" s="167"/>
      <c r="B130" s="86" t="s">
        <v>138</v>
      </c>
      <c r="C130" s="92">
        <v>4.3</v>
      </c>
      <c r="D130" s="92">
        <v>0.45</v>
      </c>
      <c r="E130" s="111">
        <v>237</v>
      </c>
      <c r="F130" s="122">
        <f t="shared" si="1"/>
        <v>0.56616666666666671</v>
      </c>
      <c r="G130" s="167"/>
      <c r="H130" s="169"/>
      <c r="I130" s="170"/>
      <c r="J130" s="167"/>
      <c r="K130" s="169"/>
      <c r="L130" s="111">
        <v>22.5</v>
      </c>
      <c r="M130" s="167"/>
      <c r="N130" s="170"/>
    </row>
    <row r="131" spans="1:14" s="20" customFormat="1" ht="25.5" x14ac:dyDescent="0.2">
      <c r="A131" s="167"/>
      <c r="B131" s="86" t="s">
        <v>139</v>
      </c>
      <c r="C131" s="92">
        <v>4.5999999999999996</v>
      </c>
      <c r="D131" s="92">
        <v>0.59</v>
      </c>
      <c r="E131" s="111">
        <v>304</v>
      </c>
      <c r="F131" s="122">
        <f t="shared" si="1"/>
        <v>0.59254237288135592</v>
      </c>
      <c r="G131" s="167"/>
      <c r="H131" s="169"/>
      <c r="I131" s="170"/>
      <c r="J131" s="167"/>
      <c r="K131" s="169"/>
      <c r="L131" s="111">
        <v>6.2</v>
      </c>
      <c r="M131" s="167"/>
      <c r="N131" s="170"/>
    </row>
    <row r="132" spans="1:14" s="20" customFormat="1" ht="25.5" x14ac:dyDescent="0.2">
      <c r="A132" s="167"/>
      <c r="B132" s="86" t="s">
        <v>140</v>
      </c>
      <c r="C132" s="92">
        <v>4.5</v>
      </c>
      <c r="D132" s="92">
        <v>0.57999999999999996</v>
      </c>
      <c r="E132" s="111">
        <v>299</v>
      </c>
      <c r="F132" s="122">
        <f t="shared" si="1"/>
        <v>0.57995689655172411</v>
      </c>
      <c r="G132" s="167"/>
      <c r="H132" s="169"/>
      <c r="I132" s="170"/>
      <c r="J132" s="167"/>
      <c r="K132" s="169"/>
      <c r="L132" s="111">
        <v>2.4</v>
      </c>
      <c r="M132" s="167"/>
      <c r="N132" s="170"/>
    </row>
    <row r="133" spans="1:14" s="20" customFormat="1" ht="25.5" x14ac:dyDescent="0.2">
      <c r="A133" s="167"/>
      <c r="B133" s="86" t="s">
        <v>140</v>
      </c>
      <c r="C133" s="92">
        <v>4</v>
      </c>
      <c r="D133" s="92">
        <v>0.49</v>
      </c>
      <c r="E133" s="111">
        <v>267</v>
      </c>
      <c r="F133" s="122">
        <f t="shared" si="1"/>
        <v>0.54489795918367356</v>
      </c>
      <c r="G133" s="167"/>
      <c r="H133" s="169"/>
      <c r="I133" s="170"/>
      <c r="J133" s="167"/>
      <c r="K133" s="169"/>
      <c r="L133" s="111">
        <v>3.5</v>
      </c>
      <c r="M133" s="167"/>
      <c r="N133" s="170"/>
    </row>
    <row r="134" spans="1:14" s="20" customFormat="1" ht="25.5" x14ac:dyDescent="0.2">
      <c r="A134" s="167"/>
      <c r="B134" s="86" t="s">
        <v>139</v>
      </c>
      <c r="C134" s="92">
        <v>2.2000000000000002</v>
      </c>
      <c r="D134" s="92">
        <v>0.23</v>
      </c>
      <c r="E134" s="111">
        <v>404</v>
      </c>
      <c r="F134" s="122">
        <f t="shared" si="1"/>
        <v>0.96608695652173926</v>
      </c>
      <c r="G134" s="167"/>
      <c r="H134" s="169"/>
      <c r="I134" s="170"/>
      <c r="J134" s="167"/>
      <c r="K134" s="169"/>
      <c r="L134" s="111">
        <v>0.8</v>
      </c>
      <c r="M134" s="167"/>
      <c r="N134" s="170"/>
    </row>
    <row r="135" spans="1:14" s="20" customFormat="1" ht="25.5" x14ac:dyDescent="0.2">
      <c r="A135" s="167"/>
      <c r="B135" s="86" t="s">
        <v>139</v>
      </c>
      <c r="C135" s="92">
        <v>2.2000000000000002</v>
      </c>
      <c r="D135" s="92">
        <v>0.17</v>
      </c>
      <c r="E135" s="111">
        <v>310</v>
      </c>
      <c r="F135" s="122">
        <f t="shared" si="1"/>
        <v>1.0029411764705882</v>
      </c>
      <c r="G135" s="167"/>
      <c r="H135" s="169"/>
      <c r="I135" s="170"/>
      <c r="J135" s="167"/>
      <c r="K135" s="169"/>
      <c r="L135" s="111">
        <v>2.2000000000000002</v>
      </c>
      <c r="M135" s="167"/>
      <c r="N135" s="170"/>
    </row>
    <row r="136" spans="1:14" s="20" customFormat="1" ht="25.5" x14ac:dyDescent="0.2">
      <c r="A136" s="167"/>
      <c r="B136" s="86" t="s">
        <v>140</v>
      </c>
      <c r="C136" s="92">
        <v>2.1</v>
      </c>
      <c r="D136" s="92">
        <v>0.23</v>
      </c>
      <c r="E136" s="111">
        <v>413</v>
      </c>
      <c r="F136" s="122">
        <f t="shared" si="1"/>
        <v>0.94271739130434784</v>
      </c>
      <c r="G136" s="167"/>
      <c r="H136" s="169"/>
      <c r="I136" s="170"/>
      <c r="J136" s="167"/>
      <c r="K136" s="169"/>
      <c r="L136" s="111">
        <v>2.1</v>
      </c>
      <c r="M136" s="167"/>
      <c r="N136" s="170"/>
    </row>
    <row r="137" spans="1:14" s="20" customFormat="1" ht="25.5" x14ac:dyDescent="0.2">
      <c r="A137" s="167"/>
      <c r="B137" s="86" t="s">
        <v>140</v>
      </c>
      <c r="C137" s="92">
        <v>2.1</v>
      </c>
      <c r="D137" s="92">
        <v>0.09</v>
      </c>
      <c r="E137" s="111">
        <v>158</v>
      </c>
      <c r="F137" s="122">
        <f t="shared" si="1"/>
        <v>0.92166666666666686</v>
      </c>
      <c r="G137" s="167"/>
      <c r="H137" s="169"/>
      <c r="I137" s="170"/>
      <c r="J137" s="167"/>
      <c r="K137" s="169"/>
      <c r="L137" s="111">
        <v>3.1</v>
      </c>
      <c r="M137" s="167"/>
      <c r="N137" s="170"/>
    </row>
    <row r="138" spans="1:14" s="20" customFormat="1" ht="25.5" x14ac:dyDescent="0.2">
      <c r="A138" s="167"/>
      <c r="B138" s="86" t="s">
        <v>138</v>
      </c>
      <c r="C138" s="92">
        <v>4.5</v>
      </c>
      <c r="D138" s="92">
        <v>0.57999999999999996</v>
      </c>
      <c r="E138" s="111">
        <v>304</v>
      </c>
      <c r="F138" s="122">
        <f t="shared" si="1"/>
        <v>0.58965517241379306</v>
      </c>
      <c r="G138" s="167" t="s">
        <v>137</v>
      </c>
      <c r="H138" s="169"/>
      <c r="I138" s="170"/>
      <c r="J138" s="167"/>
      <c r="K138" s="169"/>
      <c r="L138" s="111">
        <v>2.2000000000000002</v>
      </c>
      <c r="M138" s="167"/>
      <c r="N138" s="170"/>
    </row>
    <row r="139" spans="1:14" s="20" customFormat="1" ht="25.5" x14ac:dyDescent="0.2">
      <c r="A139" s="167"/>
      <c r="B139" s="86" t="s">
        <v>138</v>
      </c>
      <c r="C139" s="92">
        <v>4.3</v>
      </c>
      <c r="D139" s="92">
        <v>0.45</v>
      </c>
      <c r="E139" s="111">
        <v>237</v>
      </c>
      <c r="F139" s="122">
        <f t="shared" si="1"/>
        <v>0.56616666666666671</v>
      </c>
      <c r="G139" s="167"/>
      <c r="H139" s="169"/>
      <c r="I139" s="170"/>
      <c r="J139" s="167"/>
      <c r="K139" s="169"/>
      <c r="L139" s="111">
        <v>1.3</v>
      </c>
      <c r="M139" s="167"/>
      <c r="N139" s="170"/>
    </row>
    <row r="140" spans="1:14" s="20" customFormat="1" ht="25.5" x14ac:dyDescent="0.2">
      <c r="A140" s="167"/>
      <c r="B140" s="86" t="s">
        <v>139</v>
      </c>
      <c r="C140" s="92">
        <v>4.5999999999999996</v>
      </c>
      <c r="D140" s="92">
        <v>0.59</v>
      </c>
      <c r="E140" s="111">
        <v>304</v>
      </c>
      <c r="F140" s="122">
        <f t="shared" si="1"/>
        <v>0.59254237288135592</v>
      </c>
      <c r="G140" s="167"/>
      <c r="H140" s="169"/>
      <c r="I140" s="170"/>
      <c r="J140" s="167"/>
      <c r="K140" s="169"/>
      <c r="L140" s="111">
        <v>1</v>
      </c>
      <c r="M140" s="167"/>
      <c r="N140" s="170"/>
    </row>
    <row r="141" spans="1:14" s="20" customFormat="1" ht="25.5" x14ac:dyDescent="0.2">
      <c r="A141" s="167"/>
      <c r="B141" s="86" t="s">
        <v>139</v>
      </c>
      <c r="C141" s="92">
        <v>4.4000000000000004</v>
      </c>
      <c r="D141" s="92">
        <v>0.55000000000000004</v>
      </c>
      <c r="E141" s="111">
        <v>299</v>
      </c>
      <c r="F141" s="122">
        <f t="shared" si="1"/>
        <v>0.59799999999999998</v>
      </c>
      <c r="G141" s="167"/>
      <c r="H141" s="169"/>
      <c r="I141" s="170"/>
      <c r="J141" s="167"/>
      <c r="K141" s="169"/>
      <c r="L141" s="111">
        <v>3.3</v>
      </c>
      <c r="M141" s="167"/>
      <c r="N141" s="170"/>
    </row>
    <row r="142" spans="1:14" s="20" customFormat="1" ht="25.5" x14ac:dyDescent="0.2">
      <c r="A142" s="167"/>
      <c r="B142" s="86" t="s">
        <v>140</v>
      </c>
      <c r="C142" s="92">
        <v>4.5</v>
      </c>
      <c r="D142" s="92">
        <v>0.57999999999999996</v>
      </c>
      <c r="E142" s="111">
        <v>299</v>
      </c>
      <c r="F142" s="122">
        <f t="shared" si="1"/>
        <v>0.57995689655172411</v>
      </c>
      <c r="G142" s="167"/>
      <c r="H142" s="169"/>
      <c r="I142" s="170"/>
      <c r="J142" s="167"/>
      <c r="K142" s="169"/>
      <c r="L142" s="111">
        <v>1.5</v>
      </c>
      <c r="M142" s="167"/>
      <c r="N142" s="170"/>
    </row>
    <row r="143" spans="1:14" s="20" customFormat="1" ht="25.5" x14ac:dyDescent="0.2">
      <c r="A143" s="167"/>
      <c r="B143" s="86" t="s">
        <v>140</v>
      </c>
      <c r="C143" s="92">
        <v>4</v>
      </c>
      <c r="D143" s="92">
        <v>0.49</v>
      </c>
      <c r="E143" s="111">
        <v>267</v>
      </c>
      <c r="F143" s="122">
        <f t="shared" si="1"/>
        <v>0.54489795918367356</v>
      </c>
      <c r="G143" s="167"/>
      <c r="H143" s="169"/>
      <c r="I143" s="170"/>
      <c r="J143" s="167"/>
      <c r="K143" s="169"/>
      <c r="L143" s="111">
        <v>0.4</v>
      </c>
      <c r="M143" s="167"/>
      <c r="N143" s="170"/>
    </row>
    <row r="144" spans="1:14" s="20" customFormat="1" ht="25.5" x14ac:dyDescent="0.2">
      <c r="A144" s="167"/>
      <c r="B144" s="86" t="s">
        <v>138</v>
      </c>
      <c r="C144" s="92">
        <v>2.2000000000000002</v>
      </c>
      <c r="D144" s="92">
        <v>0.22</v>
      </c>
      <c r="E144" s="111">
        <v>385</v>
      </c>
      <c r="F144" s="122">
        <f t="shared" ref="F144:F182" si="2">(0.001*E144*C144)/(4*D144)</f>
        <v>0.96250000000000013</v>
      </c>
      <c r="G144" s="167"/>
      <c r="H144" s="169"/>
      <c r="I144" s="170"/>
      <c r="J144" s="167"/>
      <c r="K144" s="169"/>
      <c r="L144" s="111">
        <v>1</v>
      </c>
      <c r="M144" s="167"/>
      <c r="N144" s="170"/>
    </row>
    <row r="145" spans="1:17" s="20" customFormat="1" ht="25.5" x14ac:dyDescent="0.2">
      <c r="A145" s="167"/>
      <c r="B145" s="86" t="s">
        <v>138</v>
      </c>
      <c r="C145" s="92">
        <v>2.2000000000000002</v>
      </c>
      <c r="D145" s="92">
        <v>0.11</v>
      </c>
      <c r="E145" s="111">
        <v>182</v>
      </c>
      <c r="F145" s="122">
        <f t="shared" si="2"/>
        <v>0.91</v>
      </c>
      <c r="G145" s="167"/>
      <c r="H145" s="169"/>
      <c r="I145" s="170"/>
      <c r="J145" s="167"/>
      <c r="K145" s="169"/>
      <c r="L145" s="111">
        <v>1</v>
      </c>
      <c r="M145" s="167"/>
      <c r="N145" s="170"/>
    </row>
    <row r="146" spans="1:17" s="20" customFormat="1" ht="25.5" x14ac:dyDescent="0.2">
      <c r="A146" s="167"/>
      <c r="B146" s="86" t="s">
        <v>139</v>
      </c>
      <c r="C146" s="92">
        <v>2.2000000000000002</v>
      </c>
      <c r="D146" s="92">
        <v>0.23</v>
      </c>
      <c r="E146" s="111">
        <v>404</v>
      </c>
      <c r="F146" s="122">
        <f t="shared" si="2"/>
        <v>0.96608695652173926</v>
      </c>
      <c r="G146" s="167"/>
      <c r="H146" s="169"/>
      <c r="I146" s="170"/>
      <c r="J146" s="167"/>
      <c r="K146" s="169"/>
      <c r="L146" s="111">
        <v>0.8</v>
      </c>
      <c r="M146" s="167"/>
      <c r="N146" s="170"/>
    </row>
    <row r="147" spans="1:17" s="20" customFormat="1" ht="25.5" x14ac:dyDescent="0.2">
      <c r="A147" s="167"/>
      <c r="B147" s="86" t="s">
        <v>139</v>
      </c>
      <c r="C147" s="92">
        <v>2.2000000000000002</v>
      </c>
      <c r="D147" s="92">
        <v>0.17</v>
      </c>
      <c r="E147" s="111">
        <v>310</v>
      </c>
      <c r="F147" s="122">
        <f t="shared" si="2"/>
        <v>1.0029411764705882</v>
      </c>
      <c r="G147" s="167"/>
      <c r="H147" s="169"/>
      <c r="I147" s="170"/>
      <c r="J147" s="167"/>
      <c r="K147" s="169"/>
      <c r="L147" s="111">
        <v>0.4</v>
      </c>
      <c r="M147" s="167"/>
      <c r="N147" s="170"/>
    </row>
    <row r="148" spans="1:17" s="20" customFormat="1" ht="25.5" x14ac:dyDescent="0.2">
      <c r="A148" s="167"/>
      <c r="B148" s="86" t="s">
        <v>140</v>
      </c>
      <c r="C148" s="92">
        <v>2.1</v>
      </c>
      <c r="D148" s="92">
        <v>0.23</v>
      </c>
      <c r="E148" s="111">
        <v>413</v>
      </c>
      <c r="F148" s="122">
        <f t="shared" si="2"/>
        <v>0.94271739130434784</v>
      </c>
      <c r="G148" s="167"/>
      <c r="H148" s="169"/>
      <c r="I148" s="170"/>
      <c r="J148" s="167"/>
      <c r="K148" s="169"/>
      <c r="L148" s="111">
        <v>0.4</v>
      </c>
      <c r="M148" s="167"/>
      <c r="N148" s="170"/>
    </row>
    <row r="149" spans="1:17" s="20" customFormat="1" ht="25.5" x14ac:dyDescent="0.2">
      <c r="A149" s="167"/>
      <c r="B149" s="86" t="s">
        <v>140</v>
      </c>
      <c r="C149" s="92">
        <v>2.1</v>
      </c>
      <c r="D149" s="92">
        <v>0.09</v>
      </c>
      <c r="E149" s="111">
        <v>158</v>
      </c>
      <c r="F149" s="122">
        <f t="shared" si="2"/>
        <v>0.92166666666666686</v>
      </c>
      <c r="G149" s="167"/>
      <c r="H149" s="169"/>
      <c r="I149" s="170"/>
      <c r="J149" s="167"/>
      <c r="K149" s="169"/>
      <c r="L149" s="111">
        <v>0.4</v>
      </c>
      <c r="M149" s="167"/>
      <c r="N149" s="170"/>
    </row>
    <row r="150" spans="1:17" s="17" customFormat="1" x14ac:dyDescent="0.25">
      <c r="A150" s="167"/>
      <c r="B150" s="85" t="s">
        <v>107</v>
      </c>
      <c r="C150" s="92">
        <v>5.6</v>
      </c>
      <c r="D150" s="92">
        <v>0.83</v>
      </c>
      <c r="E150" s="111">
        <v>563</v>
      </c>
      <c r="F150" s="122">
        <f t="shared" si="2"/>
        <v>0.94963855421686749</v>
      </c>
      <c r="G150" s="167"/>
      <c r="H150" s="169"/>
      <c r="I150" s="170"/>
      <c r="J150" s="128" t="s">
        <v>111</v>
      </c>
      <c r="K150" s="169"/>
      <c r="L150" s="111">
        <v>0.4</v>
      </c>
      <c r="M150" s="167"/>
      <c r="N150" s="170"/>
    </row>
    <row r="151" spans="1:17" s="35" customFormat="1" ht="38.25" customHeight="1" x14ac:dyDescent="0.25">
      <c r="A151" s="167" t="s">
        <v>36</v>
      </c>
      <c r="B151" s="85" t="s">
        <v>187</v>
      </c>
      <c r="C151" s="92">
        <v>6.3</v>
      </c>
      <c r="D151" s="92">
        <v>0.71</v>
      </c>
      <c r="E151" s="111">
        <v>645.19000000000005</v>
      </c>
      <c r="F151" s="122">
        <f t="shared" si="2"/>
        <v>1.4312313380281689</v>
      </c>
      <c r="G151" s="167" t="s">
        <v>128</v>
      </c>
      <c r="H151" s="169" t="s">
        <v>24</v>
      </c>
      <c r="I151" s="170" t="s">
        <v>24</v>
      </c>
      <c r="J151" s="168" t="s">
        <v>118</v>
      </c>
      <c r="K151" s="169" t="s">
        <v>24</v>
      </c>
      <c r="L151" s="112">
        <v>16</v>
      </c>
      <c r="M151" s="164" t="s">
        <v>114</v>
      </c>
      <c r="N151" s="165" t="s">
        <v>184</v>
      </c>
      <c r="O151" s="39"/>
      <c r="P151" s="39"/>
      <c r="Q151" s="39"/>
    </row>
    <row r="152" spans="1:17" s="35" customFormat="1" ht="38.25" customHeight="1" x14ac:dyDescent="0.25">
      <c r="A152" s="167"/>
      <c r="B152" s="85" t="s">
        <v>188</v>
      </c>
      <c r="C152" s="92">
        <v>25.2</v>
      </c>
      <c r="D152" s="92">
        <v>2.16</v>
      </c>
      <c r="E152" s="111">
        <v>634.62</v>
      </c>
      <c r="F152" s="122">
        <f t="shared" si="2"/>
        <v>1.850975</v>
      </c>
      <c r="G152" s="167"/>
      <c r="H152" s="169"/>
      <c r="I152" s="170"/>
      <c r="J152" s="168"/>
      <c r="K152" s="169"/>
      <c r="L152" s="112">
        <v>13.3</v>
      </c>
      <c r="M152" s="164"/>
      <c r="N152" s="165"/>
      <c r="O152" s="39"/>
      <c r="P152" s="39"/>
      <c r="Q152" s="39"/>
    </row>
    <row r="153" spans="1:17" s="35" customFormat="1" ht="38.25" customHeight="1" x14ac:dyDescent="0.25">
      <c r="A153" s="167"/>
      <c r="B153" s="85" t="s">
        <v>189</v>
      </c>
      <c r="C153" s="92">
        <v>29</v>
      </c>
      <c r="D153" s="92">
        <v>2.1</v>
      </c>
      <c r="E153" s="111">
        <v>579.51</v>
      </c>
      <c r="F153" s="122">
        <f t="shared" si="2"/>
        <v>2.0006892857142855</v>
      </c>
      <c r="G153" s="167"/>
      <c r="H153" s="169"/>
      <c r="I153" s="170"/>
      <c r="J153" s="168"/>
      <c r="K153" s="169"/>
      <c r="L153" s="112">
        <v>32</v>
      </c>
      <c r="M153" s="164"/>
      <c r="N153" s="165"/>
      <c r="O153" s="39"/>
      <c r="P153" s="39"/>
      <c r="Q153" s="39"/>
    </row>
    <row r="154" spans="1:17" s="35" customFormat="1" ht="38.25" customHeight="1" x14ac:dyDescent="0.25">
      <c r="A154" s="167"/>
      <c r="B154" s="85" t="s">
        <v>190</v>
      </c>
      <c r="C154" s="92">
        <v>28.6</v>
      </c>
      <c r="D154" s="92">
        <v>2.46</v>
      </c>
      <c r="E154" s="111">
        <v>622.37</v>
      </c>
      <c r="F154" s="122">
        <f t="shared" si="2"/>
        <v>1.8089209349593496</v>
      </c>
      <c r="G154" s="167"/>
      <c r="H154" s="169"/>
      <c r="I154" s="170"/>
      <c r="J154" s="168"/>
      <c r="K154" s="169"/>
      <c r="L154" s="112">
        <v>19</v>
      </c>
      <c r="M154" s="164"/>
      <c r="N154" s="165"/>
      <c r="O154" s="39"/>
      <c r="P154" s="39"/>
      <c r="Q154" s="39"/>
    </row>
    <row r="155" spans="1:17" s="35" customFormat="1" x14ac:dyDescent="0.25">
      <c r="A155" s="167"/>
      <c r="B155" s="85" t="s">
        <v>191</v>
      </c>
      <c r="C155" s="92">
        <v>5.5</v>
      </c>
      <c r="D155" s="92">
        <v>0.44</v>
      </c>
      <c r="E155" s="111">
        <v>316.82</v>
      </c>
      <c r="F155" s="122">
        <f t="shared" si="2"/>
        <v>0.99006249999999996</v>
      </c>
      <c r="G155" s="167"/>
      <c r="H155" s="169"/>
      <c r="I155" s="170"/>
      <c r="J155" s="167" t="s">
        <v>33</v>
      </c>
      <c r="K155" s="169"/>
      <c r="L155" s="138">
        <v>125.7</v>
      </c>
      <c r="M155" s="164"/>
      <c r="N155" s="165"/>
      <c r="O155" s="39"/>
      <c r="P155" s="39"/>
      <c r="Q155" s="39"/>
    </row>
    <row r="156" spans="1:17" s="35" customFormat="1" x14ac:dyDescent="0.25">
      <c r="A156" s="167"/>
      <c r="B156" s="85" t="s">
        <v>192</v>
      </c>
      <c r="C156" s="92">
        <v>25</v>
      </c>
      <c r="D156" s="92">
        <v>1.58</v>
      </c>
      <c r="E156" s="111">
        <v>395.81</v>
      </c>
      <c r="F156" s="122">
        <f t="shared" si="2"/>
        <v>1.5657041139240506</v>
      </c>
      <c r="G156" s="167"/>
      <c r="H156" s="169"/>
      <c r="I156" s="170"/>
      <c r="J156" s="167"/>
      <c r="K156" s="169"/>
      <c r="L156" s="112">
        <v>88.6</v>
      </c>
      <c r="M156" s="164"/>
      <c r="N156" s="165"/>
      <c r="O156" s="39"/>
      <c r="P156" s="39"/>
      <c r="Q156" s="39"/>
    </row>
    <row r="157" spans="1:17" s="35" customFormat="1" x14ac:dyDescent="0.25">
      <c r="A157" s="167"/>
      <c r="B157" s="85" t="s">
        <v>193</v>
      </c>
      <c r="C157" s="92">
        <v>28.6</v>
      </c>
      <c r="D157" s="92">
        <v>1.48</v>
      </c>
      <c r="E157" s="111">
        <v>331.01</v>
      </c>
      <c r="F157" s="122">
        <f t="shared" si="2"/>
        <v>1.5991361486486484</v>
      </c>
      <c r="G157" s="167"/>
      <c r="H157" s="169"/>
      <c r="I157" s="170"/>
      <c r="J157" s="167"/>
      <c r="K157" s="169"/>
      <c r="L157" s="112">
        <v>78.599999999999994</v>
      </c>
      <c r="M157" s="164"/>
      <c r="N157" s="165"/>
      <c r="O157" s="39"/>
      <c r="P157" s="39"/>
      <c r="Q157" s="39"/>
    </row>
    <row r="158" spans="1:17" s="35" customFormat="1" x14ac:dyDescent="0.25">
      <c r="A158" s="167"/>
      <c r="B158" s="85" t="s">
        <v>194</v>
      </c>
      <c r="C158" s="92">
        <v>28.3</v>
      </c>
      <c r="D158" s="92">
        <v>1.8</v>
      </c>
      <c r="E158" s="111">
        <v>349.46</v>
      </c>
      <c r="F158" s="122">
        <f t="shared" si="2"/>
        <v>1.3735719444444445</v>
      </c>
      <c r="G158" s="167"/>
      <c r="H158" s="169"/>
      <c r="I158" s="170"/>
      <c r="J158" s="167"/>
      <c r="K158" s="169"/>
      <c r="L158" s="112">
        <v>85.7</v>
      </c>
      <c r="M158" s="164"/>
      <c r="N158" s="165"/>
      <c r="O158" s="39"/>
      <c r="P158" s="39"/>
      <c r="Q158" s="39"/>
    </row>
    <row r="159" spans="1:17" s="20" customFormat="1" ht="12.75" customHeight="1" x14ac:dyDescent="0.2">
      <c r="A159" s="167" t="s">
        <v>53</v>
      </c>
      <c r="B159" s="86" t="s">
        <v>142</v>
      </c>
      <c r="C159" s="92">
        <v>52</v>
      </c>
      <c r="D159" s="92">
        <v>0.6</v>
      </c>
      <c r="E159" s="111">
        <v>10</v>
      </c>
      <c r="F159" s="163">
        <f>(0.001*E159*C159)/(4*D159)</f>
        <v>0.21666666666666667</v>
      </c>
      <c r="G159" s="167" t="s">
        <v>45</v>
      </c>
      <c r="H159" s="169" t="s">
        <v>143</v>
      </c>
      <c r="I159" s="96">
        <v>40</v>
      </c>
      <c r="J159" s="167" t="s">
        <v>33</v>
      </c>
      <c r="K159" s="92">
        <v>6.24</v>
      </c>
      <c r="L159" s="170" t="s">
        <v>24</v>
      </c>
      <c r="M159" s="167" t="s">
        <v>144</v>
      </c>
      <c r="N159" s="170" t="s">
        <v>145</v>
      </c>
    </row>
    <row r="160" spans="1:17" s="20" customFormat="1" ht="12.75" customHeight="1" x14ac:dyDescent="0.2">
      <c r="A160" s="167"/>
      <c r="B160" s="86" t="s">
        <v>146</v>
      </c>
      <c r="C160" s="92">
        <v>52</v>
      </c>
      <c r="D160" s="92">
        <v>0.6</v>
      </c>
      <c r="E160" s="111">
        <v>10</v>
      </c>
      <c r="F160" s="163">
        <f t="shared" si="2"/>
        <v>0.21666666666666667</v>
      </c>
      <c r="G160" s="167"/>
      <c r="H160" s="169"/>
      <c r="I160" s="96">
        <v>40</v>
      </c>
      <c r="J160" s="167"/>
      <c r="K160" s="92">
        <v>7.79</v>
      </c>
      <c r="L160" s="170"/>
      <c r="M160" s="167"/>
      <c r="N160" s="170"/>
    </row>
    <row r="161" spans="1:14" s="20" customFormat="1" ht="12.75" customHeight="1" x14ac:dyDescent="0.2">
      <c r="A161" s="167"/>
      <c r="B161" s="86" t="s">
        <v>142</v>
      </c>
      <c r="C161" s="92">
        <v>52</v>
      </c>
      <c r="D161" s="92">
        <v>0.6</v>
      </c>
      <c r="E161" s="111">
        <v>10</v>
      </c>
      <c r="F161" s="163">
        <f t="shared" si="2"/>
        <v>0.21666666666666667</v>
      </c>
      <c r="G161" s="167" t="s">
        <v>137</v>
      </c>
      <c r="H161" s="169" t="s">
        <v>147</v>
      </c>
      <c r="I161" s="96">
        <v>70</v>
      </c>
      <c r="J161" s="167"/>
      <c r="K161" s="92">
        <v>1.74</v>
      </c>
      <c r="L161" s="170"/>
      <c r="M161" s="167"/>
      <c r="N161" s="170"/>
    </row>
    <row r="162" spans="1:14" s="20" customFormat="1" ht="12.75" customHeight="1" x14ac:dyDescent="0.2">
      <c r="A162" s="167"/>
      <c r="B162" s="86" t="s">
        <v>146</v>
      </c>
      <c r="C162" s="92">
        <v>52</v>
      </c>
      <c r="D162" s="92">
        <v>0.6</v>
      </c>
      <c r="E162" s="111">
        <v>10</v>
      </c>
      <c r="F162" s="163">
        <f t="shared" si="2"/>
        <v>0.21666666666666667</v>
      </c>
      <c r="G162" s="167"/>
      <c r="H162" s="169"/>
      <c r="I162" s="96">
        <v>70</v>
      </c>
      <c r="J162" s="167"/>
      <c r="K162" s="92">
        <v>2.09</v>
      </c>
      <c r="L162" s="170"/>
      <c r="M162" s="167"/>
      <c r="N162" s="170"/>
    </row>
    <row r="163" spans="1:14" s="20" customFormat="1" ht="12.75" customHeight="1" x14ac:dyDescent="0.2">
      <c r="A163" s="167"/>
      <c r="B163" s="86" t="s">
        <v>142</v>
      </c>
      <c r="C163" s="92">
        <v>52</v>
      </c>
      <c r="D163" s="92">
        <v>0.6</v>
      </c>
      <c r="E163" s="111">
        <v>10</v>
      </c>
      <c r="F163" s="163">
        <f t="shared" si="2"/>
        <v>0.21666666666666667</v>
      </c>
      <c r="G163" s="167" t="s">
        <v>148</v>
      </c>
      <c r="H163" s="85" t="s">
        <v>24</v>
      </c>
      <c r="I163" s="96">
        <v>480</v>
      </c>
      <c r="J163" s="167"/>
      <c r="K163" s="92">
        <v>9.76</v>
      </c>
      <c r="L163" s="170"/>
      <c r="M163" s="167"/>
      <c r="N163" s="170"/>
    </row>
    <row r="164" spans="1:14" s="20" customFormat="1" ht="12.75" customHeight="1" x14ac:dyDescent="0.2">
      <c r="A164" s="167"/>
      <c r="B164" s="86" t="s">
        <v>146</v>
      </c>
      <c r="C164" s="92">
        <v>52</v>
      </c>
      <c r="D164" s="92">
        <v>0.6</v>
      </c>
      <c r="E164" s="111">
        <v>10</v>
      </c>
      <c r="F164" s="163">
        <f t="shared" si="2"/>
        <v>0.21666666666666667</v>
      </c>
      <c r="G164" s="167"/>
      <c r="H164" s="85" t="s">
        <v>24</v>
      </c>
      <c r="I164" s="96">
        <v>480</v>
      </c>
      <c r="J164" s="167"/>
      <c r="K164" s="92">
        <v>15.73</v>
      </c>
      <c r="L164" s="170"/>
      <c r="M164" s="167"/>
      <c r="N164" s="170"/>
    </row>
    <row r="165" spans="1:14" s="20" customFormat="1" ht="12.75" customHeight="1" x14ac:dyDescent="0.2">
      <c r="A165" s="168" t="s">
        <v>93</v>
      </c>
      <c r="B165" s="85" t="s">
        <v>149</v>
      </c>
      <c r="C165" s="91">
        <v>7.6</v>
      </c>
      <c r="D165" s="91">
        <v>0.9</v>
      </c>
      <c r="E165" s="112">
        <v>800</v>
      </c>
      <c r="F165" s="163">
        <f t="shared" si="2"/>
        <v>1.6888888888888889</v>
      </c>
      <c r="G165" s="167" t="s">
        <v>45</v>
      </c>
      <c r="H165" s="169" t="s">
        <v>143</v>
      </c>
      <c r="I165" s="96">
        <v>40</v>
      </c>
      <c r="J165" s="167"/>
      <c r="K165" s="92">
        <v>1.1759999999999999</v>
      </c>
      <c r="L165" s="170"/>
      <c r="M165" s="167"/>
      <c r="N165" s="170"/>
    </row>
    <row r="166" spans="1:14" s="20" customFormat="1" ht="12.75" customHeight="1" x14ac:dyDescent="0.2">
      <c r="A166" s="168"/>
      <c r="B166" s="85" t="s">
        <v>150</v>
      </c>
      <c r="C166" s="91">
        <v>7.6</v>
      </c>
      <c r="D166" s="91">
        <v>0.9</v>
      </c>
      <c r="E166" s="112">
        <v>800</v>
      </c>
      <c r="F166" s="163">
        <f t="shared" si="2"/>
        <v>1.6888888888888889</v>
      </c>
      <c r="G166" s="167"/>
      <c r="H166" s="169"/>
      <c r="I166" s="96">
        <v>40</v>
      </c>
      <c r="J166" s="167"/>
      <c r="K166" s="92">
        <v>5.75</v>
      </c>
      <c r="L166" s="170"/>
      <c r="M166" s="167"/>
      <c r="N166" s="170"/>
    </row>
    <row r="167" spans="1:14" s="20" customFormat="1" ht="12.75" x14ac:dyDescent="0.2">
      <c r="A167" s="168"/>
      <c r="B167" s="85" t="s">
        <v>149</v>
      </c>
      <c r="C167" s="91">
        <v>7.6</v>
      </c>
      <c r="D167" s="91">
        <v>0.9</v>
      </c>
      <c r="E167" s="112">
        <v>800</v>
      </c>
      <c r="F167" s="163">
        <f t="shared" si="2"/>
        <v>1.6888888888888889</v>
      </c>
      <c r="G167" s="167" t="s">
        <v>137</v>
      </c>
      <c r="H167" s="169" t="s">
        <v>147</v>
      </c>
      <c r="I167" s="96">
        <v>70</v>
      </c>
      <c r="J167" s="167"/>
      <c r="K167" s="92">
        <v>0.52800000000000002</v>
      </c>
      <c r="L167" s="170"/>
      <c r="M167" s="167"/>
      <c r="N167" s="170"/>
    </row>
    <row r="168" spans="1:14" s="20" customFormat="1" ht="12.75" x14ac:dyDescent="0.2">
      <c r="A168" s="168"/>
      <c r="B168" s="85" t="s">
        <v>150</v>
      </c>
      <c r="C168" s="91">
        <v>7.6</v>
      </c>
      <c r="D168" s="91">
        <v>0.9</v>
      </c>
      <c r="E168" s="112">
        <v>800</v>
      </c>
      <c r="F168" s="163">
        <f t="shared" si="2"/>
        <v>1.6888888888888889</v>
      </c>
      <c r="G168" s="167"/>
      <c r="H168" s="169"/>
      <c r="I168" s="96">
        <v>70</v>
      </c>
      <c r="J168" s="167"/>
      <c r="K168" s="92">
        <v>3</v>
      </c>
      <c r="L168" s="170"/>
      <c r="M168" s="167"/>
      <c r="N168" s="170"/>
    </row>
    <row r="169" spans="1:14" s="20" customFormat="1" ht="12.75" x14ac:dyDescent="0.2">
      <c r="A169" s="168"/>
      <c r="B169" s="85" t="s">
        <v>149</v>
      </c>
      <c r="C169" s="91">
        <v>7.6</v>
      </c>
      <c r="D169" s="91">
        <v>0.9</v>
      </c>
      <c r="E169" s="112">
        <v>800</v>
      </c>
      <c r="F169" s="163">
        <f t="shared" si="2"/>
        <v>1.6888888888888889</v>
      </c>
      <c r="G169" s="167" t="s">
        <v>148</v>
      </c>
      <c r="H169" s="169" t="s">
        <v>24</v>
      </c>
      <c r="I169" s="96">
        <v>480</v>
      </c>
      <c r="J169" s="167"/>
      <c r="K169" s="92">
        <v>4.4400000000000004</v>
      </c>
      <c r="L169" s="170"/>
      <c r="M169" s="167"/>
      <c r="N169" s="170"/>
    </row>
    <row r="170" spans="1:14" s="20" customFormat="1" ht="12.75" x14ac:dyDescent="0.2">
      <c r="A170" s="168"/>
      <c r="B170" s="85" t="s">
        <v>150</v>
      </c>
      <c r="C170" s="91">
        <v>7.6</v>
      </c>
      <c r="D170" s="91">
        <v>0.9</v>
      </c>
      <c r="E170" s="112">
        <v>800</v>
      </c>
      <c r="F170" s="163">
        <f t="shared" si="2"/>
        <v>1.6888888888888889</v>
      </c>
      <c r="G170" s="167"/>
      <c r="H170" s="169"/>
      <c r="I170" s="96">
        <v>480</v>
      </c>
      <c r="J170" s="167"/>
      <c r="K170" s="92">
        <v>10.56</v>
      </c>
      <c r="L170" s="170"/>
      <c r="M170" s="167"/>
      <c r="N170" s="170"/>
    </row>
    <row r="171" spans="1:14" s="20" customFormat="1" ht="25.5" x14ac:dyDescent="0.2">
      <c r="A171" s="167" t="s">
        <v>36</v>
      </c>
      <c r="B171" s="86" t="s">
        <v>151</v>
      </c>
      <c r="C171" s="92">
        <v>60</v>
      </c>
      <c r="D171" s="85" t="s">
        <v>100</v>
      </c>
      <c r="E171" s="111">
        <v>100</v>
      </c>
      <c r="F171" s="122"/>
      <c r="G171" s="167" t="s">
        <v>45</v>
      </c>
      <c r="H171" s="85" t="s">
        <v>143</v>
      </c>
      <c r="I171" s="96">
        <v>40</v>
      </c>
      <c r="J171" s="167"/>
      <c r="K171" s="92">
        <v>4.78</v>
      </c>
      <c r="L171" s="170"/>
      <c r="M171" s="167"/>
      <c r="N171" s="170"/>
    </row>
    <row r="172" spans="1:14" s="20" customFormat="1" ht="25.5" x14ac:dyDescent="0.2">
      <c r="A172" s="167"/>
      <c r="B172" s="86" t="s">
        <v>152</v>
      </c>
      <c r="C172" s="92">
        <v>60</v>
      </c>
      <c r="D172" s="85" t="s">
        <v>100</v>
      </c>
      <c r="E172" s="111">
        <v>100</v>
      </c>
      <c r="F172" s="122"/>
      <c r="G172" s="167"/>
      <c r="H172" s="85" t="s">
        <v>143</v>
      </c>
      <c r="I172" s="96">
        <v>40</v>
      </c>
      <c r="J172" s="167"/>
      <c r="K172" s="92">
        <v>5.7279999999999998</v>
      </c>
      <c r="L172" s="170"/>
      <c r="M172" s="167"/>
      <c r="N172" s="170"/>
    </row>
    <row r="173" spans="1:14" s="20" customFormat="1" ht="25.5" x14ac:dyDescent="0.2">
      <c r="A173" s="167"/>
      <c r="B173" s="86" t="s">
        <v>151</v>
      </c>
      <c r="C173" s="92">
        <v>60</v>
      </c>
      <c r="D173" s="85" t="s">
        <v>100</v>
      </c>
      <c r="E173" s="111">
        <v>100</v>
      </c>
      <c r="F173" s="122"/>
      <c r="G173" s="167" t="s">
        <v>137</v>
      </c>
      <c r="H173" s="169" t="s">
        <v>147</v>
      </c>
      <c r="I173" s="96">
        <v>70</v>
      </c>
      <c r="J173" s="167"/>
      <c r="K173" s="92">
        <v>1.69</v>
      </c>
      <c r="L173" s="170"/>
      <c r="M173" s="167"/>
      <c r="N173" s="170"/>
    </row>
    <row r="174" spans="1:14" s="20" customFormat="1" ht="25.5" x14ac:dyDescent="0.2">
      <c r="A174" s="167"/>
      <c r="B174" s="86" t="s">
        <v>152</v>
      </c>
      <c r="C174" s="92">
        <v>60</v>
      </c>
      <c r="D174" s="85" t="s">
        <v>100</v>
      </c>
      <c r="E174" s="111">
        <v>100</v>
      </c>
      <c r="F174" s="122"/>
      <c r="G174" s="167"/>
      <c r="H174" s="169"/>
      <c r="I174" s="96">
        <v>70</v>
      </c>
      <c r="J174" s="167"/>
      <c r="K174" s="92">
        <v>2.09</v>
      </c>
      <c r="L174" s="170"/>
      <c r="M174" s="167"/>
      <c r="N174" s="170"/>
    </row>
    <row r="175" spans="1:14" s="20" customFormat="1" ht="25.5" x14ac:dyDescent="0.2">
      <c r="A175" s="167"/>
      <c r="B175" s="86" t="s">
        <v>151</v>
      </c>
      <c r="C175" s="92">
        <v>60</v>
      </c>
      <c r="D175" s="85" t="s">
        <v>100</v>
      </c>
      <c r="E175" s="111">
        <v>100</v>
      </c>
      <c r="F175" s="122"/>
      <c r="G175" s="167" t="s">
        <v>148</v>
      </c>
      <c r="H175" s="85" t="s">
        <v>153</v>
      </c>
      <c r="I175" s="96">
        <v>480</v>
      </c>
      <c r="J175" s="167"/>
      <c r="K175" s="92">
        <v>11.15</v>
      </c>
      <c r="L175" s="170"/>
      <c r="M175" s="167"/>
      <c r="N175" s="170"/>
    </row>
    <row r="176" spans="1:14" s="20" customFormat="1" ht="25.5" x14ac:dyDescent="0.2">
      <c r="A176" s="167"/>
      <c r="B176" s="86" t="s">
        <v>152</v>
      </c>
      <c r="C176" s="92">
        <v>60</v>
      </c>
      <c r="D176" s="85" t="s">
        <v>100</v>
      </c>
      <c r="E176" s="111">
        <v>100</v>
      </c>
      <c r="F176" s="122"/>
      <c r="G176" s="167"/>
      <c r="H176" s="85" t="s">
        <v>153</v>
      </c>
      <c r="I176" s="96">
        <v>480</v>
      </c>
      <c r="J176" s="167"/>
      <c r="K176" s="92">
        <v>19.87</v>
      </c>
      <c r="L176" s="170"/>
      <c r="M176" s="167"/>
      <c r="N176" s="170"/>
    </row>
    <row r="177" spans="1:18" s="11" customFormat="1" ht="30" x14ac:dyDescent="0.25">
      <c r="A177" s="116" t="s">
        <v>36</v>
      </c>
      <c r="B177" s="117" t="s">
        <v>178</v>
      </c>
      <c r="C177" s="114">
        <v>3.45</v>
      </c>
      <c r="D177" s="114">
        <v>1.4</v>
      </c>
      <c r="E177" s="111">
        <v>1189</v>
      </c>
      <c r="F177" s="122">
        <f t="shared" si="2"/>
        <v>0.73250892857142869</v>
      </c>
      <c r="G177" s="130" t="s">
        <v>179</v>
      </c>
      <c r="H177" s="85" t="s">
        <v>24</v>
      </c>
      <c r="I177" s="131" t="s">
        <v>24</v>
      </c>
      <c r="J177" s="116" t="s">
        <v>18</v>
      </c>
      <c r="K177" s="139" t="s">
        <v>24</v>
      </c>
      <c r="L177" s="137">
        <v>88.3</v>
      </c>
      <c r="M177" s="116" t="s">
        <v>176</v>
      </c>
      <c r="N177" s="131" t="s">
        <v>177</v>
      </c>
      <c r="O177" s="39"/>
      <c r="P177" s="39"/>
      <c r="Q177" s="39"/>
      <c r="R177" s="39"/>
    </row>
    <row r="178" spans="1:18" x14ac:dyDescent="0.25">
      <c r="A178" s="164" t="s">
        <v>198</v>
      </c>
      <c r="B178" s="172" t="s">
        <v>199</v>
      </c>
      <c r="C178" s="92">
        <v>20</v>
      </c>
      <c r="D178" s="169" t="s">
        <v>24</v>
      </c>
      <c r="E178" s="111">
        <v>59.62</v>
      </c>
      <c r="F178" s="122"/>
      <c r="G178" s="132" t="s">
        <v>200</v>
      </c>
      <c r="H178" s="169" t="s">
        <v>24</v>
      </c>
      <c r="I178" s="165" t="s">
        <v>24</v>
      </c>
      <c r="J178" s="164" t="s">
        <v>18</v>
      </c>
      <c r="K178" s="84">
        <v>15.4</v>
      </c>
      <c r="L178" s="185" t="s">
        <v>24</v>
      </c>
      <c r="M178" s="184" t="s">
        <v>197</v>
      </c>
      <c r="N178" s="185" t="s">
        <v>196</v>
      </c>
    </row>
    <row r="179" spans="1:18" x14ac:dyDescent="0.25">
      <c r="A179" s="164"/>
      <c r="B179" s="172"/>
      <c r="C179" s="92">
        <v>20</v>
      </c>
      <c r="D179" s="169"/>
      <c r="E179" s="111">
        <v>59.62</v>
      </c>
      <c r="F179" s="122"/>
      <c r="G179" s="133" t="s">
        <v>148</v>
      </c>
      <c r="H179" s="169"/>
      <c r="I179" s="165"/>
      <c r="J179" s="164"/>
      <c r="K179" s="84">
        <v>11.7</v>
      </c>
      <c r="L179" s="185"/>
      <c r="M179" s="184"/>
      <c r="N179" s="185"/>
    </row>
    <row r="180" spans="1:18" ht="16.5" customHeight="1" x14ac:dyDescent="0.25">
      <c r="A180" s="184" t="s">
        <v>36</v>
      </c>
      <c r="B180" s="40" t="s">
        <v>107</v>
      </c>
      <c r="C180" s="92">
        <v>5.6</v>
      </c>
      <c r="D180" s="92">
        <v>0.83</v>
      </c>
      <c r="E180" s="111">
        <v>563</v>
      </c>
      <c r="F180" s="122">
        <f t="shared" si="2"/>
        <v>0.94963855421686749</v>
      </c>
      <c r="G180" s="187" t="s">
        <v>179</v>
      </c>
      <c r="H180" s="169" t="s">
        <v>24</v>
      </c>
      <c r="I180" s="165" t="s">
        <v>24</v>
      </c>
      <c r="J180" s="184" t="s">
        <v>18</v>
      </c>
      <c r="K180" s="140">
        <v>34</v>
      </c>
      <c r="L180" s="185" t="s">
        <v>24</v>
      </c>
      <c r="M180" s="184" t="s">
        <v>202</v>
      </c>
      <c r="N180" s="185" t="s">
        <v>204</v>
      </c>
    </row>
    <row r="181" spans="1:18" x14ac:dyDescent="0.25">
      <c r="A181" s="184"/>
      <c r="B181" s="40" t="s">
        <v>127</v>
      </c>
      <c r="C181" s="92">
        <v>12.3</v>
      </c>
      <c r="D181" s="114">
        <v>2.59</v>
      </c>
      <c r="E181" s="111">
        <v>532</v>
      </c>
      <c r="F181" s="122">
        <f t="shared" si="2"/>
        <v>0.63162162162162172</v>
      </c>
      <c r="G181" s="187"/>
      <c r="H181" s="169"/>
      <c r="I181" s="165"/>
      <c r="J181" s="184"/>
      <c r="K181" s="114">
        <v>533</v>
      </c>
      <c r="L181" s="185"/>
      <c r="M181" s="184"/>
      <c r="N181" s="185"/>
    </row>
    <row r="182" spans="1:18" x14ac:dyDescent="0.25">
      <c r="A182" s="186"/>
      <c r="B182" s="118" t="s">
        <v>203</v>
      </c>
      <c r="C182" s="93">
        <v>9.6</v>
      </c>
      <c r="D182" s="119">
        <v>1.72</v>
      </c>
      <c r="E182" s="120">
        <v>412</v>
      </c>
      <c r="F182" s="126">
        <f t="shared" si="2"/>
        <v>0.57488372093023254</v>
      </c>
      <c r="G182" s="188"/>
      <c r="H182" s="190"/>
      <c r="I182" s="191"/>
      <c r="J182" s="141" t="s">
        <v>33</v>
      </c>
      <c r="K182" s="119">
        <v>443</v>
      </c>
      <c r="L182" s="189"/>
      <c r="M182" s="186"/>
      <c r="N182" s="189"/>
    </row>
    <row r="185" spans="1:18" x14ac:dyDescent="0.25">
      <c r="A185" t="s">
        <v>220</v>
      </c>
    </row>
  </sheetData>
  <mergeCells count="212">
    <mergeCell ref="J85:J94"/>
    <mergeCell ref="G85:G94"/>
    <mergeCell ref="A85:A99"/>
    <mergeCell ref="G95:G99"/>
    <mergeCell ref="J95:J99"/>
    <mergeCell ref="M85:M99"/>
    <mergeCell ref="N85:N99"/>
    <mergeCell ref="H85:H94"/>
    <mergeCell ref="H95:H99"/>
    <mergeCell ref="I85:I94"/>
    <mergeCell ref="I95:I99"/>
    <mergeCell ref="A180:A182"/>
    <mergeCell ref="G180:G182"/>
    <mergeCell ref="M180:M182"/>
    <mergeCell ref="N180:N182"/>
    <mergeCell ref="D178:D179"/>
    <mergeCell ref="J180:J181"/>
    <mergeCell ref="H180:H182"/>
    <mergeCell ref="I180:I182"/>
    <mergeCell ref="L180:L182"/>
    <mergeCell ref="N77:N78"/>
    <mergeCell ref="M178:M179"/>
    <mergeCell ref="N178:N179"/>
    <mergeCell ref="L178:L179"/>
    <mergeCell ref="A178:A179"/>
    <mergeCell ref="B178:B179"/>
    <mergeCell ref="H178:H179"/>
    <mergeCell ref="I178:I179"/>
    <mergeCell ref="J178:J179"/>
    <mergeCell ref="J159:J176"/>
    <mergeCell ref="N159:N176"/>
    <mergeCell ref="M159:M176"/>
    <mergeCell ref="L159:L176"/>
    <mergeCell ref="A159:A164"/>
    <mergeCell ref="A165:A170"/>
    <mergeCell ref="A171:A176"/>
    <mergeCell ref="G173:G174"/>
    <mergeCell ref="G175:G176"/>
    <mergeCell ref="G171:G172"/>
    <mergeCell ref="G169:G170"/>
    <mergeCell ref="G167:G168"/>
    <mergeCell ref="G165:G166"/>
    <mergeCell ref="G159:G160"/>
    <mergeCell ref="G161:G162"/>
    <mergeCell ref="A12:A14"/>
    <mergeCell ref="A15:A16"/>
    <mergeCell ref="A17:A18"/>
    <mergeCell ref="A79:A80"/>
    <mergeCell ref="A111:A150"/>
    <mergeCell ref="A81:A84"/>
    <mergeCell ref="M100:M102"/>
    <mergeCell ref="N100:N102"/>
    <mergeCell ref="A100:A102"/>
    <mergeCell ref="G100:G102"/>
    <mergeCell ref="H100:H102"/>
    <mergeCell ref="J100:J102"/>
    <mergeCell ref="I100:I102"/>
    <mergeCell ref="G75:G76"/>
    <mergeCell ref="H75:H76"/>
    <mergeCell ref="M75:M76"/>
    <mergeCell ref="N75:N76"/>
    <mergeCell ref="I75:I76"/>
    <mergeCell ref="A75:A76"/>
    <mergeCell ref="B75:B76"/>
    <mergeCell ref="M81:M84"/>
    <mergeCell ref="N81:N84"/>
    <mergeCell ref="H81:H84"/>
    <mergeCell ref="I81:I84"/>
    <mergeCell ref="A21:A26"/>
    <mergeCell ref="A27:A32"/>
    <mergeCell ref="A33:A45"/>
    <mergeCell ref="A46:A47"/>
    <mergeCell ref="G48:G61"/>
    <mergeCell ref="G46:G47"/>
    <mergeCell ref="G24:G26"/>
    <mergeCell ref="M111:M150"/>
    <mergeCell ref="N111:N150"/>
    <mergeCell ref="K111:K150"/>
    <mergeCell ref="G111:G119"/>
    <mergeCell ref="G120:G128"/>
    <mergeCell ref="G129:G137"/>
    <mergeCell ref="G138:G150"/>
    <mergeCell ref="G79:G80"/>
    <mergeCell ref="H79:H80"/>
    <mergeCell ref="M79:M80"/>
    <mergeCell ref="N79:N80"/>
    <mergeCell ref="H111:H150"/>
    <mergeCell ref="G81:G84"/>
    <mergeCell ref="J82:J84"/>
    <mergeCell ref="J111:J149"/>
    <mergeCell ref="L81:L84"/>
    <mergeCell ref="M77:M78"/>
    <mergeCell ref="M46:M47"/>
    <mergeCell ref="N46:N47"/>
    <mergeCell ref="M48:M61"/>
    <mergeCell ref="N48:N61"/>
    <mergeCell ref="M62:M74"/>
    <mergeCell ref="N62:N74"/>
    <mergeCell ref="G12:G14"/>
    <mergeCell ref="H12:H14"/>
    <mergeCell ref="H15:H18"/>
    <mergeCell ref="G21:G23"/>
    <mergeCell ref="H21:H23"/>
    <mergeCell ref="H24:H26"/>
    <mergeCell ref="G27:G32"/>
    <mergeCell ref="H27:H32"/>
    <mergeCell ref="G33:G45"/>
    <mergeCell ref="H33:H45"/>
    <mergeCell ref="H46:H47"/>
    <mergeCell ref="G62:G63"/>
    <mergeCell ref="G64:G65"/>
    <mergeCell ref="H64:H65"/>
    <mergeCell ref="H62:H63"/>
    <mergeCell ref="H48:H61"/>
    <mergeCell ref="J33:J45"/>
    <mergeCell ref="J27:J32"/>
    <mergeCell ref="N12:N14"/>
    <mergeCell ref="M12:M14"/>
    <mergeCell ref="M4:M6"/>
    <mergeCell ref="N4:N6"/>
    <mergeCell ref="M33:M45"/>
    <mergeCell ref="N33:N45"/>
    <mergeCell ref="N27:N32"/>
    <mergeCell ref="M27:M32"/>
    <mergeCell ref="M15:M18"/>
    <mergeCell ref="N15:N18"/>
    <mergeCell ref="M21:M26"/>
    <mergeCell ref="N21:N26"/>
    <mergeCell ref="M19:M20"/>
    <mergeCell ref="N19:N20"/>
    <mergeCell ref="A1:E1"/>
    <mergeCell ref="M1:N1"/>
    <mergeCell ref="G1:I1"/>
    <mergeCell ref="J1:L1"/>
    <mergeCell ref="M7:M11"/>
    <mergeCell ref="N7:N11"/>
    <mergeCell ref="G4:G6"/>
    <mergeCell ref="H4:H6"/>
    <mergeCell ref="G9:G10"/>
    <mergeCell ref="H9:H10"/>
    <mergeCell ref="L7:L11"/>
    <mergeCell ref="E7:E11"/>
    <mergeCell ref="D7:D11"/>
    <mergeCell ref="C4:C6"/>
    <mergeCell ref="A4:A6"/>
    <mergeCell ref="A7:A11"/>
    <mergeCell ref="J4:J6"/>
    <mergeCell ref="J7:J11"/>
    <mergeCell ref="I4:I6"/>
    <mergeCell ref="L15:L18"/>
    <mergeCell ref="I15:I18"/>
    <mergeCell ref="K12:K14"/>
    <mergeCell ref="I12:I14"/>
    <mergeCell ref="J12:J14"/>
    <mergeCell ref="J16:J18"/>
    <mergeCell ref="D33:D45"/>
    <mergeCell ref="E33:E45"/>
    <mergeCell ref="D12:D14"/>
    <mergeCell ref="E12:E14"/>
    <mergeCell ref="L21:L26"/>
    <mergeCell ref="J21:J26"/>
    <mergeCell ref="I21:I23"/>
    <mergeCell ref="I24:I26"/>
    <mergeCell ref="J19:J20"/>
    <mergeCell ref="L48:L61"/>
    <mergeCell ref="I48:I61"/>
    <mergeCell ref="L62:L73"/>
    <mergeCell ref="I111:I150"/>
    <mergeCell ref="K27:K32"/>
    <mergeCell ref="I70:I74"/>
    <mergeCell ref="A19:A20"/>
    <mergeCell ref="I19:I20"/>
    <mergeCell ref="G19:G20"/>
    <mergeCell ref="H19:H20"/>
    <mergeCell ref="L19:L20"/>
    <mergeCell ref="B77:B78"/>
    <mergeCell ref="G77:G78"/>
    <mergeCell ref="H77:H78"/>
    <mergeCell ref="A77:A78"/>
    <mergeCell ref="L77:L78"/>
    <mergeCell ref="I77:I78"/>
    <mergeCell ref="J48:J61"/>
    <mergeCell ref="A48:A61"/>
    <mergeCell ref="A62:A74"/>
    <mergeCell ref="G66:G68"/>
    <mergeCell ref="H66:H68"/>
    <mergeCell ref="G70:G74"/>
    <mergeCell ref="H70:H74"/>
    <mergeCell ref="G163:G164"/>
    <mergeCell ref="H173:H174"/>
    <mergeCell ref="H167:H168"/>
    <mergeCell ref="H165:H166"/>
    <mergeCell ref="H169:H170"/>
    <mergeCell ref="H161:H162"/>
    <mergeCell ref="H159:H160"/>
    <mergeCell ref="K151:K158"/>
    <mergeCell ref="A103:A110"/>
    <mergeCell ref="G103:G110"/>
    <mergeCell ref="H103:H110"/>
    <mergeCell ref="I103:I110"/>
    <mergeCell ref="M103:M110"/>
    <mergeCell ref="N103:N110"/>
    <mergeCell ref="J103:J110"/>
    <mergeCell ref="K103:K110"/>
    <mergeCell ref="A151:A158"/>
    <mergeCell ref="M151:M158"/>
    <mergeCell ref="J151:J154"/>
    <mergeCell ref="J155:J158"/>
    <mergeCell ref="G151:G158"/>
    <mergeCell ref="H151:H158"/>
    <mergeCell ref="I151:I158"/>
    <mergeCell ref="N151:N158"/>
  </mergeCell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opLeftCell="A20" workbookViewId="0">
      <selection activeCell="N18" sqref="N18"/>
    </sheetView>
  </sheetViews>
  <sheetFormatPr defaultRowHeight="15" x14ac:dyDescent="0.25"/>
  <cols>
    <col min="6" max="6" width="27.140625" customWidth="1"/>
  </cols>
  <sheetData>
    <row r="1" spans="1:14" ht="75" x14ac:dyDescent="0.25">
      <c r="A1" s="48" t="s">
        <v>6</v>
      </c>
      <c r="B1" s="48" t="s">
        <v>11</v>
      </c>
      <c r="C1" s="240" t="s">
        <v>25</v>
      </c>
      <c r="D1" s="240"/>
      <c r="E1" s="240"/>
      <c r="F1" s="46" t="s">
        <v>23</v>
      </c>
      <c r="G1" s="47" t="s">
        <v>13</v>
      </c>
      <c r="H1" s="226" t="s">
        <v>14</v>
      </c>
      <c r="I1" s="226"/>
      <c r="J1" s="226"/>
      <c r="K1" s="226"/>
      <c r="L1" s="226"/>
    </row>
    <row r="2" spans="1:14" s="20" customFormat="1" ht="15" customHeight="1" x14ac:dyDescent="0.2">
      <c r="A2" s="51">
        <v>1.19</v>
      </c>
      <c r="B2" s="51">
        <v>31.4</v>
      </c>
      <c r="C2" s="227" t="s">
        <v>26</v>
      </c>
      <c r="D2" s="227"/>
      <c r="E2" s="227"/>
      <c r="F2" s="226" t="s">
        <v>24</v>
      </c>
      <c r="G2" s="226" t="s">
        <v>154</v>
      </c>
      <c r="H2" s="226" t="s">
        <v>155</v>
      </c>
      <c r="I2" s="226"/>
      <c r="J2" s="226"/>
      <c r="K2" s="226"/>
      <c r="L2" s="226"/>
    </row>
    <row r="3" spans="1:14" s="20" customFormat="1" ht="15" customHeight="1" x14ac:dyDescent="0.2">
      <c r="A3" s="51">
        <v>1.67</v>
      </c>
      <c r="B3" s="51">
        <v>54.7</v>
      </c>
      <c r="C3" s="227"/>
      <c r="D3" s="227"/>
      <c r="E3" s="227"/>
      <c r="F3" s="226"/>
      <c r="G3" s="226"/>
      <c r="H3" s="226"/>
      <c r="I3" s="226"/>
      <c r="J3" s="226"/>
      <c r="K3" s="226"/>
      <c r="L3" s="226"/>
    </row>
    <row r="4" spans="1:14" s="20" customFormat="1" ht="15" customHeight="1" x14ac:dyDescent="0.2">
      <c r="A4" s="51">
        <v>1.02</v>
      </c>
      <c r="B4" s="55">
        <v>0.2</v>
      </c>
      <c r="C4" s="228" t="s">
        <v>52</v>
      </c>
      <c r="D4" s="228"/>
      <c r="E4" s="228"/>
      <c r="F4" s="237" t="s">
        <v>86</v>
      </c>
      <c r="G4" s="226" t="s">
        <v>84</v>
      </c>
      <c r="H4" s="226" t="s">
        <v>85</v>
      </c>
      <c r="I4" s="226"/>
      <c r="J4" s="226"/>
      <c r="K4" s="226"/>
      <c r="L4" s="226"/>
    </row>
    <row r="5" spans="1:14" s="20" customFormat="1" ht="15" customHeight="1" x14ac:dyDescent="0.2">
      <c r="A5" s="51">
        <v>1.21</v>
      </c>
      <c r="B5" s="55">
        <v>0.19</v>
      </c>
      <c r="C5" s="228"/>
      <c r="D5" s="228"/>
      <c r="E5" s="228"/>
      <c r="F5" s="237"/>
      <c r="G5" s="226"/>
      <c r="H5" s="226"/>
      <c r="I5" s="226"/>
      <c r="J5" s="226"/>
      <c r="K5" s="226"/>
      <c r="L5" s="226"/>
    </row>
    <row r="6" spans="1:14" s="20" customFormat="1" ht="15" customHeight="1" x14ac:dyDescent="0.2">
      <c r="A6" s="51">
        <v>1.47</v>
      </c>
      <c r="B6" s="55">
        <v>0.21</v>
      </c>
      <c r="C6" s="228"/>
      <c r="D6" s="228"/>
      <c r="E6" s="228"/>
      <c r="F6" s="237"/>
      <c r="G6" s="226"/>
      <c r="H6" s="226"/>
      <c r="I6" s="226"/>
      <c r="J6" s="226"/>
      <c r="K6" s="226"/>
      <c r="L6" s="226"/>
    </row>
    <row r="7" spans="1:14" s="20" customFormat="1" ht="15" customHeight="1" x14ac:dyDescent="0.2">
      <c r="A7" s="51">
        <v>1.02</v>
      </c>
      <c r="B7" s="55">
        <v>0.87</v>
      </c>
      <c r="C7" s="228"/>
      <c r="D7" s="228"/>
      <c r="E7" s="228"/>
      <c r="F7" s="237"/>
      <c r="G7" s="226"/>
      <c r="H7" s="226"/>
      <c r="I7" s="226"/>
      <c r="J7" s="226"/>
      <c r="K7" s="226"/>
      <c r="L7" s="226"/>
    </row>
    <row r="8" spans="1:14" s="20" customFormat="1" ht="15" customHeight="1" x14ac:dyDescent="0.2">
      <c r="A8" s="51">
        <v>1.21</v>
      </c>
      <c r="B8" s="55">
        <v>0.68</v>
      </c>
      <c r="C8" s="228"/>
      <c r="D8" s="228"/>
      <c r="E8" s="228"/>
      <c r="F8" s="237"/>
      <c r="G8" s="226"/>
      <c r="H8" s="226"/>
      <c r="I8" s="226"/>
      <c r="J8" s="226"/>
      <c r="K8" s="226"/>
      <c r="L8" s="226"/>
    </row>
    <row r="9" spans="1:14" s="20" customFormat="1" ht="15" customHeight="1" x14ac:dyDescent="0.2">
      <c r="A9" s="51">
        <v>1.47</v>
      </c>
      <c r="B9" s="55">
        <v>0.91</v>
      </c>
      <c r="C9" s="228"/>
      <c r="D9" s="228"/>
      <c r="E9" s="228"/>
      <c r="F9" s="237"/>
      <c r="G9" s="226"/>
      <c r="H9" s="226"/>
      <c r="I9" s="226"/>
      <c r="J9" s="226"/>
      <c r="K9" s="226"/>
      <c r="L9" s="226"/>
    </row>
    <row r="10" spans="1:14" s="12" customFormat="1" x14ac:dyDescent="0.25">
      <c r="A10" s="51">
        <v>1.37</v>
      </c>
      <c r="B10" s="55">
        <v>90</v>
      </c>
      <c r="C10" s="228" t="s">
        <v>52</v>
      </c>
      <c r="D10" s="228"/>
      <c r="E10" s="228"/>
      <c r="F10" s="235" t="s">
        <v>119</v>
      </c>
      <c r="G10" s="226" t="s">
        <v>103</v>
      </c>
      <c r="H10" s="226" t="s">
        <v>109</v>
      </c>
      <c r="I10" s="226"/>
      <c r="J10" s="226"/>
      <c r="K10" s="226"/>
      <c r="L10" s="226"/>
      <c r="M10" s="47"/>
      <c r="N10" s="51"/>
    </row>
    <row r="11" spans="1:14" s="12" customFormat="1" x14ac:dyDescent="0.25">
      <c r="A11" s="51">
        <v>1.37</v>
      </c>
      <c r="B11" s="55">
        <v>138</v>
      </c>
      <c r="C11" s="228"/>
      <c r="D11" s="228"/>
      <c r="E11" s="228"/>
      <c r="F11" s="235"/>
      <c r="G11" s="226"/>
      <c r="H11" s="226"/>
      <c r="I11" s="226"/>
      <c r="J11" s="226"/>
      <c r="K11" s="226"/>
      <c r="L11" s="226"/>
      <c r="M11" s="47"/>
      <c r="N11" s="51"/>
    </row>
    <row r="12" spans="1:14" s="12" customFormat="1" x14ac:dyDescent="0.25">
      <c r="A12" s="51">
        <v>1.37</v>
      </c>
      <c r="B12" s="55">
        <v>273</v>
      </c>
      <c r="C12" s="228"/>
      <c r="D12" s="228"/>
      <c r="E12" s="228"/>
      <c r="F12" s="235"/>
      <c r="G12" s="226"/>
      <c r="H12" s="226"/>
      <c r="I12" s="226"/>
      <c r="J12" s="226"/>
      <c r="K12" s="226"/>
      <c r="L12" s="226"/>
      <c r="M12" s="47"/>
      <c r="N12" s="51"/>
    </row>
    <row r="13" spans="1:14" x14ac:dyDescent="0.25">
      <c r="A13" s="51">
        <v>1.37</v>
      </c>
      <c r="B13" s="55">
        <v>377</v>
      </c>
      <c r="C13" s="228"/>
      <c r="D13" s="228"/>
      <c r="E13" s="228"/>
      <c r="F13" s="235"/>
      <c r="G13" s="226"/>
      <c r="H13" s="226"/>
      <c r="I13" s="226"/>
      <c r="J13" s="226"/>
      <c r="K13" s="226"/>
      <c r="L13" s="226"/>
      <c r="M13" s="47"/>
      <c r="N13" s="51"/>
    </row>
    <row r="14" spans="1:14" s="12" customFormat="1" x14ac:dyDescent="0.25">
      <c r="A14" s="51">
        <v>0.55000000000000004</v>
      </c>
      <c r="B14" s="55">
        <v>21</v>
      </c>
      <c r="C14" s="228"/>
      <c r="D14" s="228"/>
      <c r="E14" s="228"/>
      <c r="F14" s="235"/>
      <c r="G14" s="226"/>
      <c r="H14" s="226"/>
      <c r="I14" s="226"/>
      <c r="J14" s="226"/>
      <c r="K14" s="226"/>
      <c r="L14" s="226"/>
      <c r="M14" s="47"/>
      <c r="N14" s="51"/>
    </row>
    <row r="15" spans="1:14" s="12" customFormat="1" x14ac:dyDescent="0.25">
      <c r="A15" s="51">
        <v>0.55000000000000004</v>
      </c>
      <c r="B15" s="55">
        <v>84</v>
      </c>
      <c r="C15" s="228"/>
      <c r="D15" s="228"/>
      <c r="E15" s="228"/>
      <c r="F15" s="235"/>
      <c r="G15" s="226"/>
      <c r="H15" s="226"/>
      <c r="I15" s="226"/>
      <c r="J15" s="226"/>
      <c r="K15" s="226"/>
      <c r="L15" s="226"/>
      <c r="M15" s="47"/>
      <c r="N15" s="51"/>
    </row>
    <row r="16" spans="1:14" s="12" customFormat="1" x14ac:dyDescent="0.25">
      <c r="A16" s="51">
        <v>0.55000000000000004</v>
      </c>
      <c r="B16" s="55">
        <v>29</v>
      </c>
      <c r="C16" s="228"/>
      <c r="D16" s="228"/>
      <c r="E16" s="228"/>
      <c r="F16" s="235"/>
      <c r="G16" s="226"/>
      <c r="H16" s="226"/>
      <c r="I16" s="226"/>
      <c r="J16" s="226"/>
      <c r="K16" s="226"/>
      <c r="L16" s="226"/>
      <c r="M16" s="47"/>
      <c r="N16" s="51"/>
    </row>
    <row r="17" spans="1:14" s="12" customFormat="1" x14ac:dyDescent="0.25">
      <c r="A17" s="51">
        <v>0.55000000000000004</v>
      </c>
      <c r="B17" s="55">
        <v>169</v>
      </c>
      <c r="C17" s="228"/>
      <c r="D17" s="228"/>
      <c r="E17" s="228"/>
      <c r="F17" s="235"/>
      <c r="G17" s="226"/>
      <c r="H17" s="226"/>
      <c r="I17" s="226"/>
      <c r="J17" s="226"/>
      <c r="K17" s="226"/>
      <c r="L17" s="226"/>
      <c r="M17" s="47"/>
      <c r="N17" s="51"/>
    </row>
    <row r="18" spans="1:14" s="12" customFormat="1" x14ac:dyDescent="0.25">
      <c r="A18" s="50">
        <v>1.37</v>
      </c>
      <c r="B18" s="52">
        <v>90</v>
      </c>
      <c r="C18" s="228"/>
      <c r="D18" s="228"/>
      <c r="E18" s="228"/>
      <c r="F18" s="235"/>
      <c r="G18" s="226"/>
      <c r="H18" s="226"/>
      <c r="I18" s="226"/>
      <c r="J18" s="226"/>
      <c r="K18" s="226"/>
      <c r="L18" s="226"/>
      <c r="M18" s="45"/>
      <c r="N18" s="50"/>
    </row>
    <row r="19" spans="1:14" s="12" customFormat="1" x14ac:dyDescent="0.25">
      <c r="A19" s="50">
        <v>1.37</v>
      </c>
      <c r="B19" s="52">
        <v>130</v>
      </c>
      <c r="C19" s="228"/>
      <c r="D19" s="228"/>
      <c r="E19" s="228"/>
      <c r="F19" s="235"/>
      <c r="G19" s="226"/>
      <c r="H19" s="226"/>
      <c r="I19" s="226"/>
      <c r="J19" s="226"/>
      <c r="K19" s="226"/>
      <c r="L19" s="226"/>
      <c r="M19" s="45"/>
      <c r="N19" s="50"/>
    </row>
    <row r="20" spans="1:14" s="12" customFormat="1" x14ac:dyDescent="0.25">
      <c r="A20" s="50">
        <v>0.55000000000000004</v>
      </c>
      <c r="B20" s="52">
        <v>21</v>
      </c>
      <c r="C20" s="228"/>
      <c r="D20" s="228"/>
      <c r="E20" s="228"/>
      <c r="F20" s="235"/>
      <c r="G20" s="226"/>
      <c r="H20" s="226"/>
      <c r="I20" s="226"/>
      <c r="J20" s="226"/>
      <c r="K20" s="226"/>
      <c r="L20" s="226"/>
      <c r="M20" s="45"/>
      <c r="N20" s="50"/>
    </row>
    <row r="21" spans="1:14" s="12" customFormat="1" x14ac:dyDescent="0.25">
      <c r="A21" s="50">
        <v>0.55000000000000004</v>
      </c>
      <c r="B21" s="52">
        <v>84</v>
      </c>
      <c r="C21" s="228"/>
      <c r="D21" s="228"/>
      <c r="E21" s="228"/>
      <c r="F21" s="235"/>
      <c r="G21" s="226"/>
      <c r="H21" s="226"/>
      <c r="I21" s="226"/>
      <c r="J21" s="226"/>
      <c r="K21" s="226"/>
      <c r="L21" s="226"/>
      <c r="M21" s="45"/>
      <c r="N21" s="50"/>
    </row>
    <row r="22" spans="1:14" s="12" customFormat="1" x14ac:dyDescent="0.25">
      <c r="A22" s="50">
        <v>0.55000000000000004</v>
      </c>
      <c r="B22" s="52">
        <v>29</v>
      </c>
      <c r="C22" s="228"/>
      <c r="D22" s="228"/>
      <c r="E22" s="228"/>
      <c r="F22" s="235"/>
      <c r="G22" s="226"/>
      <c r="H22" s="226"/>
      <c r="I22" s="226"/>
      <c r="J22" s="226"/>
      <c r="K22" s="226"/>
      <c r="L22" s="226"/>
      <c r="M22" s="45"/>
      <c r="N22" s="50"/>
    </row>
    <row r="23" spans="1:14" s="20" customFormat="1" ht="15" customHeight="1" x14ac:dyDescent="0.2">
      <c r="A23" s="50">
        <v>0.92</v>
      </c>
      <c r="B23" s="50">
        <v>320</v>
      </c>
      <c r="C23" s="227" t="s">
        <v>26</v>
      </c>
      <c r="D23" s="227"/>
      <c r="E23" s="227"/>
      <c r="F23" s="234" t="s">
        <v>24</v>
      </c>
      <c r="G23" s="226" t="s">
        <v>171</v>
      </c>
      <c r="H23" s="226" t="s">
        <v>170</v>
      </c>
      <c r="I23" s="226"/>
      <c r="J23" s="226"/>
      <c r="K23" s="226"/>
      <c r="L23" s="226"/>
    </row>
    <row r="24" spans="1:14" s="20" customFormat="1" ht="15" customHeight="1" x14ac:dyDescent="0.2">
      <c r="A24" s="50">
        <v>1.56</v>
      </c>
      <c r="B24" s="50">
        <v>330</v>
      </c>
      <c r="C24" s="227"/>
      <c r="D24" s="227"/>
      <c r="E24" s="227"/>
      <c r="F24" s="234"/>
      <c r="G24" s="226"/>
      <c r="H24" s="226"/>
      <c r="I24" s="226"/>
      <c r="J24" s="226"/>
      <c r="K24" s="226"/>
      <c r="L24" s="226"/>
    </row>
    <row r="25" spans="1:14" s="20" customFormat="1" ht="59.25" customHeight="1" x14ac:dyDescent="0.2">
      <c r="A25" s="51">
        <v>1.89</v>
      </c>
      <c r="B25" s="53">
        <v>7.2</v>
      </c>
      <c r="C25" s="238" t="s">
        <v>51</v>
      </c>
      <c r="D25" s="238"/>
      <c r="E25" s="238"/>
      <c r="F25" s="54" t="s">
        <v>126</v>
      </c>
      <c r="G25"/>
      <c r="H25"/>
      <c r="I25"/>
      <c r="J25"/>
      <c r="K25"/>
      <c r="L25"/>
    </row>
    <row r="26" spans="1:14" s="11" customFormat="1" x14ac:dyDescent="0.25">
      <c r="A26" s="50">
        <v>0.67</v>
      </c>
      <c r="B26" s="51">
        <v>260</v>
      </c>
      <c r="C26" s="225" t="s">
        <v>26</v>
      </c>
      <c r="D26" s="225"/>
      <c r="E26" s="225"/>
      <c r="F26" s="239" t="s">
        <v>24</v>
      </c>
      <c r="G26" s="224" t="s">
        <v>158</v>
      </c>
      <c r="H26" s="224" t="s">
        <v>159</v>
      </c>
      <c r="I26" s="224"/>
      <c r="J26" s="224"/>
      <c r="K26" s="224"/>
      <c r="L26" s="224"/>
      <c r="M26" s="50"/>
    </row>
    <row r="27" spans="1:14" s="11" customFormat="1" x14ac:dyDescent="0.25">
      <c r="A27" s="50">
        <v>0.47</v>
      </c>
      <c r="B27" s="51">
        <v>290</v>
      </c>
      <c r="C27" s="225"/>
      <c r="D27" s="225"/>
      <c r="E27" s="225"/>
      <c r="F27" s="239"/>
      <c r="G27" s="224"/>
      <c r="H27" s="224"/>
      <c r="I27" s="224"/>
      <c r="J27" s="224"/>
      <c r="K27" s="224"/>
      <c r="L27" s="224"/>
      <c r="M27" s="50"/>
    </row>
    <row r="28" spans="1:14" s="11" customFormat="1" x14ac:dyDescent="0.25">
      <c r="A28" s="50">
        <v>0.44</v>
      </c>
      <c r="B28" s="51">
        <v>380</v>
      </c>
      <c r="C28" s="225"/>
      <c r="D28" s="225"/>
      <c r="E28" s="225"/>
      <c r="F28" s="239"/>
      <c r="G28" s="224"/>
      <c r="H28" s="224"/>
      <c r="I28" s="224"/>
      <c r="J28" s="224"/>
      <c r="K28" s="224"/>
      <c r="L28" s="224"/>
      <c r="M28" s="50"/>
    </row>
    <row r="29" spans="1:14" s="11" customFormat="1" x14ac:dyDescent="0.25">
      <c r="A29" s="50">
        <v>0.39</v>
      </c>
      <c r="B29" s="51">
        <v>270</v>
      </c>
      <c r="C29" s="225"/>
      <c r="D29" s="225"/>
      <c r="E29" s="225"/>
      <c r="F29" s="239"/>
      <c r="G29" s="224"/>
      <c r="H29" s="224"/>
      <c r="I29" s="224"/>
      <c r="J29" s="224"/>
      <c r="K29" s="224"/>
      <c r="L29" s="224"/>
      <c r="M29" s="50"/>
    </row>
  </sheetData>
  <mergeCells count="23">
    <mergeCell ref="C4:E9"/>
    <mergeCell ref="F4:F9"/>
    <mergeCell ref="G4:G9"/>
    <mergeCell ref="H4:L9"/>
    <mergeCell ref="C10:E22"/>
    <mergeCell ref="F10:F22"/>
    <mergeCell ref="G10:G22"/>
    <mergeCell ref="H10:L22"/>
    <mergeCell ref="C1:E1"/>
    <mergeCell ref="H1:L1"/>
    <mergeCell ref="C2:E3"/>
    <mergeCell ref="F2:F3"/>
    <mergeCell ref="G2:G3"/>
    <mergeCell ref="H2:L3"/>
    <mergeCell ref="C26:E29"/>
    <mergeCell ref="F26:F29"/>
    <mergeCell ref="G26:G29"/>
    <mergeCell ref="H26:L29"/>
    <mergeCell ref="C23:E24"/>
    <mergeCell ref="F23:F24"/>
    <mergeCell ref="G23:G24"/>
    <mergeCell ref="H23:L24"/>
    <mergeCell ref="C25:E2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Q108"/>
    </sheetView>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2" workbookViewId="0">
      <selection activeCell="C3" sqref="C3"/>
    </sheetView>
  </sheetViews>
  <sheetFormatPr defaultRowHeight="15" x14ac:dyDescent="0.25"/>
  <sheetData>
    <row r="1" spans="1:5" x14ac:dyDescent="0.25">
      <c r="B1" t="s">
        <v>239</v>
      </c>
      <c r="C1">
        <v>0.43370745500738372</v>
      </c>
    </row>
    <row r="2" spans="1:5" x14ac:dyDescent="0.25">
      <c r="B2" t="s">
        <v>240</v>
      </c>
      <c r="C2">
        <v>5.4383705833024747</v>
      </c>
      <c r="D2" t="s">
        <v>246</v>
      </c>
      <c r="E2">
        <f>MEDIAN(E5:E28)</f>
        <v>0.33533075304925247</v>
      </c>
    </row>
    <row r="4" spans="1:5" x14ac:dyDescent="0.25">
      <c r="A4" t="s">
        <v>241</v>
      </c>
      <c r="B4" t="s">
        <v>242</v>
      </c>
      <c r="C4" t="s">
        <v>243</v>
      </c>
      <c r="D4" t="s">
        <v>244</v>
      </c>
      <c r="E4" t="s">
        <v>245</v>
      </c>
    </row>
    <row r="5" spans="1:5" x14ac:dyDescent="0.25">
      <c r="A5" s="83">
        <v>3.78</v>
      </c>
      <c r="B5" s="83">
        <v>16.329999999999998</v>
      </c>
      <c r="C5">
        <f>$C$2+$C$1*A5</f>
        <v>7.077784763230385</v>
      </c>
      <c r="D5">
        <f>C5-B5</f>
        <v>-9.2522152367696133</v>
      </c>
      <c r="E5">
        <f>(D5/B5)^2</f>
        <v>0.32101038699117829</v>
      </c>
    </row>
    <row r="6" spans="1:5" x14ac:dyDescent="0.25">
      <c r="A6" s="83">
        <v>4.5</v>
      </c>
      <c r="B6" s="83">
        <v>86</v>
      </c>
      <c r="C6">
        <f t="shared" ref="C6:C28" si="0">$C$2+$C$1*A6</f>
        <v>7.3900541308357015</v>
      </c>
      <c r="D6">
        <f t="shared" ref="D6:D28" si="1">C6-B6</f>
        <v>-78.609945869164292</v>
      </c>
      <c r="E6">
        <f t="shared" ref="E6:E28" si="2">(D6/B6)^2</f>
        <v>0.83552238906881293</v>
      </c>
    </row>
    <row r="7" spans="1:5" x14ac:dyDescent="0.25">
      <c r="A7" s="83">
        <v>9</v>
      </c>
      <c r="B7" s="83">
        <v>54.7</v>
      </c>
      <c r="C7">
        <f t="shared" si="0"/>
        <v>9.3417376783689292</v>
      </c>
      <c r="D7">
        <f t="shared" si="1"/>
        <v>-45.358262321631074</v>
      </c>
      <c r="E7">
        <f t="shared" si="2"/>
        <v>0.68760363519743628</v>
      </c>
    </row>
    <row r="8" spans="1:5" x14ac:dyDescent="0.25">
      <c r="A8" s="83">
        <v>10</v>
      </c>
      <c r="B8" s="83">
        <v>6.24</v>
      </c>
      <c r="C8">
        <f t="shared" si="0"/>
        <v>9.7754451333763122</v>
      </c>
      <c r="D8">
        <f t="shared" si="1"/>
        <v>3.5354451333763119</v>
      </c>
      <c r="E8">
        <f t="shared" si="2"/>
        <v>0.3210103419603223</v>
      </c>
    </row>
    <row r="9" spans="1:5" x14ac:dyDescent="0.25">
      <c r="A9" s="83">
        <v>10</v>
      </c>
      <c r="B9" s="83">
        <v>7.79</v>
      </c>
      <c r="C9">
        <f t="shared" si="0"/>
        <v>9.7754451333763122</v>
      </c>
      <c r="D9">
        <f t="shared" si="1"/>
        <v>1.9854451333763121</v>
      </c>
      <c r="E9">
        <f t="shared" si="2"/>
        <v>6.4959229479347652E-2</v>
      </c>
    </row>
    <row r="10" spans="1:5" x14ac:dyDescent="0.25">
      <c r="A10" s="83">
        <v>10</v>
      </c>
      <c r="B10" s="83">
        <v>1.74</v>
      </c>
      <c r="C10">
        <f t="shared" si="0"/>
        <v>9.7754451333763122</v>
      </c>
      <c r="D10">
        <f t="shared" si="1"/>
        <v>8.0354451333763119</v>
      </c>
      <c r="E10">
        <f t="shared" si="2"/>
        <v>21.326588218886595</v>
      </c>
    </row>
    <row r="11" spans="1:5" x14ac:dyDescent="0.25">
      <c r="A11" s="83">
        <v>10</v>
      </c>
      <c r="B11" s="83">
        <v>2.09</v>
      </c>
      <c r="C11">
        <f t="shared" si="0"/>
        <v>9.7754451333763122</v>
      </c>
      <c r="D11">
        <f t="shared" si="1"/>
        <v>7.6854451333763123</v>
      </c>
      <c r="E11">
        <f t="shared" si="2"/>
        <v>13.522141640103857</v>
      </c>
    </row>
    <row r="12" spans="1:5" x14ac:dyDescent="0.25">
      <c r="A12" s="83">
        <v>10</v>
      </c>
      <c r="B12" s="83">
        <v>9.76</v>
      </c>
      <c r="C12">
        <f t="shared" si="0"/>
        <v>9.7754451333763122</v>
      </c>
      <c r="D12">
        <f t="shared" si="1"/>
        <v>1.544513337631237E-2</v>
      </c>
      <c r="E12">
        <f t="shared" si="2"/>
        <v>2.5042846451315002E-6</v>
      </c>
    </row>
    <row r="13" spans="1:5" x14ac:dyDescent="0.25">
      <c r="A13" s="83">
        <v>10</v>
      </c>
      <c r="B13" s="83">
        <v>15.73</v>
      </c>
      <c r="C13">
        <f t="shared" si="0"/>
        <v>9.7754451333763122</v>
      </c>
      <c r="D13">
        <f t="shared" si="1"/>
        <v>-5.9545548666236883</v>
      </c>
      <c r="E13">
        <f t="shared" si="2"/>
        <v>0.14329833930585564</v>
      </c>
    </row>
    <row r="14" spans="1:5" x14ac:dyDescent="0.25">
      <c r="A14" s="83">
        <v>43</v>
      </c>
      <c r="B14" s="83">
        <v>31.4</v>
      </c>
      <c r="C14">
        <f t="shared" si="0"/>
        <v>24.087791148619974</v>
      </c>
      <c r="D14">
        <f t="shared" si="1"/>
        <v>-7.3122088513800243</v>
      </c>
      <c r="E14">
        <f t="shared" si="2"/>
        <v>5.4229784460019047E-2</v>
      </c>
    </row>
    <row r="15" spans="1:5" x14ac:dyDescent="0.25">
      <c r="A15" s="83">
        <v>100</v>
      </c>
      <c r="B15" s="83">
        <v>4.78</v>
      </c>
      <c r="C15">
        <f t="shared" si="0"/>
        <v>48.809116084040845</v>
      </c>
      <c r="D15">
        <f t="shared" si="1"/>
        <v>44.029116084040844</v>
      </c>
      <c r="E15">
        <f t="shared" si="2"/>
        <v>84.844587067013194</v>
      </c>
    </row>
    <row r="16" spans="1:5" x14ac:dyDescent="0.25">
      <c r="A16" s="83">
        <v>100</v>
      </c>
      <c r="B16" s="83">
        <v>5.7279999999999998</v>
      </c>
      <c r="C16">
        <f t="shared" si="0"/>
        <v>48.809116084040845</v>
      </c>
      <c r="D16">
        <f t="shared" si="1"/>
        <v>43.081116084040843</v>
      </c>
      <c r="E16">
        <f t="shared" si="2"/>
        <v>56.56761560891352</v>
      </c>
    </row>
    <row r="17" spans="1:5" x14ac:dyDescent="0.25">
      <c r="A17" s="83">
        <v>100</v>
      </c>
      <c r="B17" s="83">
        <v>1.69</v>
      </c>
      <c r="C17">
        <f t="shared" si="0"/>
        <v>48.809116084040845</v>
      </c>
      <c r="D17">
        <f t="shared" si="1"/>
        <v>47.119116084040847</v>
      </c>
      <c r="E17">
        <f t="shared" si="2"/>
        <v>777.35762072102409</v>
      </c>
    </row>
    <row r="18" spans="1:5" x14ac:dyDescent="0.25">
      <c r="A18" s="83">
        <v>100</v>
      </c>
      <c r="B18" s="83">
        <v>2.09</v>
      </c>
      <c r="C18">
        <f t="shared" si="0"/>
        <v>48.809116084040845</v>
      </c>
      <c r="D18">
        <f t="shared" si="1"/>
        <v>46.719116084040849</v>
      </c>
      <c r="E18">
        <f t="shared" si="2"/>
        <v>499.6854027320997</v>
      </c>
    </row>
    <row r="19" spans="1:5" x14ac:dyDescent="0.25">
      <c r="A19" s="83">
        <v>100</v>
      </c>
      <c r="B19" s="83">
        <v>11.15</v>
      </c>
      <c r="C19">
        <f t="shared" si="0"/>
        <v>48.809116084040845</v>
      </c>
      <c r="D19">
        <f t="shared" si="1"/>
        <v>37.659116084040846</v>
      </c>
      <c r="E19">
        <f t="shared" si="2"/>
        <v>11.407500848448704</v>
      </c>
    </row>
    <row r="20" spans="1:5" x14ac:dyDescent="0.25">
      <c r="A20" s="83">
        <v>100</v>
      </c>
      <c r="B20" s="83">
        <v>19.87</v>
      </c>
      <c r="C20">
        <f t="shared" si="0"/>
        <v>48.809116084040845</v>
      </c>
      <c r="D20">
        <f t="shared" si="1"/>
        <v>28.939116084040844</v>
      </c>
      <c r="E20">
        <f t="shared" si="2"/>
        <v>2.1211666464267145</v>
      </c>
    </row>
    <row r="21" spans="1:5" x14ac:dyDescent="0.25">
      <c r="A21" s="83">
        <v>289</v>
      </c>
      <c r="B21" s="83">
        <v>320</v>
      </c>
      <c r="C21">
        <f t="shared" si="0"/>
        <v>130.77982508043638</v>
      </c>
      <c r="D21">
        <f t="shared" si="1"/>
        <v>-189.22017491956362</v>
      </c>
      <c r="E21">
        <f t="shared" si="2"/>
        <v>0.34965111910732666</v>
      </c>
    </row>
    <row r="22" spans="1:5" x14ac:dyDescent="0.25">
      <c r="A22" s="83">
        <v>410</v>
      </c>
      <c r="B22" s="83">
        <v>330</v>
      </c>
      <c r="C22">
        <f t="shared" si="0"/>
        <v>183.2584271363298</v>
      </c>
      <c r="D22">
        <f t="shared" si="1"/>
        <v>-146.7415728636702</v>
      </c>
      <c r="E22">
        <f t="shared" si="2"/>
        <v>0.19773268325531523</v>
      </c>
    </row>
    <row r="23" spans="1:5" x14ac:dyDescent="0.25">
      <c r="A23" s="83">
        <v>565.5</v>
      </c>
      <c r="B23" s="83">
        <v>270</v>
      </c>
      <c r="C23">
        <f t="shared" si="0"/>
        <v>250.69993638997798</v>
      </c>
      <c r="D23">
        <f t="shared" si="1"/>
        <v>-19.300063610022022</v>
      </c>
      <c r="E23">
        <f t="shared" si="2"/>
        <v>5.1096358758696342E-3</v>
      </c>
    </row>
    <row r="24" spans="1:5" x14ac:dyDescent="0.25">
      <c r="A24" s="83">
        <v>654</v>
      </c>
      <c r="B24" s="83">
        <v>107</v>
      </c>
      <c r="C24">
        <f t="shared" si="0"/>
        <v>289.08304615813142</v>
      </c>
      <c r="D24">
        <f t="shared" si="1"/>
        <v>182.08304615813142</v>
      </c>
      <c r="E24">
        <f t="shared" si="2"/>
        <v>2.8958193465127273</v>
      </c>
    </row>
    <row r="25" spans="1:5" x14ac:dyDescent="0.25">
      <c r="A25" s="83">
        <v>654</v>
      </c>
      <c r="B25" s="83">
        <v>521.20000000000005</v>
      </c>
      <c r="C25">
        <f t="shared" si="0"/>
        <v>289.08304615813142</v>
      </c>
      <c r="D25">
        <f t="shared" si="1"/>
        <v>-232.11695384186862</v>
      </c>
      <c r="E25">
        <f t="shared" si="2"/>
        <v>0.19833753480525548</v>
      </c>
    </row>
    <row r="26" spans="1:5" x14ac:dyDescent="0.25">
      <c r="A26" s="83">
        <v>682.6</v>
      </c>
      <c r="B26" s="83">
        <v>380</v>
      </c>
      <c r="C26">
        <f t="shared" si="0"/>
        <v>301.48707937134259</v>
      </c>
      <c r="D26">
        <f t="shared" si="1"/>
        <v>-78.512920628657412</v>
      </c>
      <c r="E26">
        <f t="shared" si="2"/>
        <v>4.2688910703890984E-2</v>
      </c>
    </row>
    <row r="27" spans="1:5" x14ac:dyDescent="0.25">
      <c r="A27" s="83">
        <v>745.8</v>
      </c>
      <c r="B27" s="83">
        <v>290</v>
      </c>
      <c r="C27">
        <f t="shared" si="0"/>
        <v>328.89739052780919</v>
      </c>
      <c r="D27">
        <f t="shared" si="1"/>
        <v>38.897390527809193</v>
      </c>
      <c r="E27">
        <f t="shared" si="2"/>
        <v>1.799057062869085E-2</v>
      </c>
    </row>
    <row r="28" spans="1:5" x14ac:dyDescent="0.25">
      <c r="A28" s="83">
        <v>916.3</v>
      </c>
      <c r="B28" s="83">
        <v>260</v>
      </c>
      <c r="C28">
        <f t="shared" si="0"/>
        <v>402.84451160656812</v>
      </c>
      <c r="D28">
        <f t="shared" si="1"/>
        <v>142.84451160656812</v>
      </c>
      <c r="E28">
        <f t="shared" si="2"/>
        <v>0.30184252213193746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15"/>
  <sheetViews>
    <sheetView topLeftCell="C1" zoomScale="90" zoomScaleNormal="90" workbookViewId="0">
      <selection activeCell="S4" sqref="S4"/>
    </sheetView>
  </sheetViews>
  <sheetFormatPr defaultRowHeight="15" x14ac:dyDescent="0.25"/>
  <cols>
    <col min="1" max="2" width="9.140625" style="11" hidden="1" customWidth="1"/>
    <col min="3" max="12" width="9.140625" style="11"/>
    <col min="13" max="13" width="13.85546875" style="11" customWidth="1"/>
    <col min="14" max="16384" width="9.140625" style="11"/>
  </cols>
  <sheetData>
    <row r="1" spans="1:18" ht="51" x14ac:dyDescent="0.25">
      <c r="A1" s="202"/>
      <c r="B1" s="203"/>
      <c r="C1" s="146" t="s">
        <v>5</v>
      </c>
      <c r="D1" s="146" t="s">
        <v>11</v>
      </c>
      <c r="E1" s="198" t="s">
        <v>25</v>
      </c>
      <c r="F1" s="198"/>
      <c r="G1" s="198"/>
      <c r="H1" s="198" t="s">
        <v>23</v>
      </c>
      <c r="I1" s="198"/>
      <c r="J1" s="198"/>
      <c r="K1" s="198"/>
      <c r="L1" s="198"/>
      <c r="M1" s="147" t="s">
        <v>13</v>
      </c>
      <c r="N1" s="198" t="s">
        <v>14</v>
      </c>
      <c r="O1" s="198"/>
      <c r="P1" s="198"/>
      <c r="Q1" s="198"/>
    </row>
    <row r="2" spans="1:18" ht="60.75" customHeight="1" x14ac:dyDescent="0.25">
      <c r="A2" s="82"/>
      <c r="B2" s="85"/>
      <c r="C2" s="155">
        <v>3.7</v>
      </c>
      <c r="D2" s="89">
        <v>290</v>
      </c>
      <c r="E2" s="204" t="s">
        <v>51</v>
      </c>
      <c r="F2" s="204"/>
      <c r="G2" s="204"/>
      <c r="H2" s="205" t="s">
        <v>223</v>
      </c>
      <c r="I2" s="205"/>
      <c r="J2" s="205"/>
      <c r="K2" s="205"/>
      <c r="L2" s="205"/>
      <c r="M2" s="108" t="s">
        <v>123</v>
      </c>
      <c r="N2" s="205" t="s">
        <v>124</v>
      </c>
      <c r="O2" s="205"/>
      <c r="P2" s="205"/>
      <c r="Q2" s="206"/>
    </row>
    <row r="3" spans="1:18" ht="20.25" customHeight="1" x14ac:dyDescent="0.25">
      <c r="A3" s="61"/>
      <c r="B3" s="61"/>
      <c r="C3" s="60">
        <v>4</v>
      </c>
      <c r="D3" s="84">
        <v>5.8</v>
      </c>
      <c r="E3" s="200" t="s">
        <v>51</v>
      </c>
      <c r="F3" s="200"/>
      <c r="G3" s="200"/>
      <c r="H3" s="169" t="s">
        <v>224</v>
      </c>
      <c r="I3" s="169"/>
      <c r="J3" s="169"/>
      <c r="K3" s="169"/>
      <c r="L3" s="169"/>
      <c r="M3" s="85" t="s">
        <v>39</v>
      </c>
      <c r="N3" s="169" t="s">
        <v>40</v>
      </c>
      <c r="O3" s="169"/>
      <c r="P3" s="169"/>
      <c r="Q3" s="170"/>
    </row>
    <row r="4" spans="1:18" ht="40.5" customHeight="1" x14ac:dyDescent="0.25">
      <c r="A4" s="61"/>
      <c r="B4" s="61"/>
      <c r="C4" s="60">
        <v>4.54</v>
      </c>
      <c r="D4" s="84">
        <v>1.75</v>
      </c>
      <c r="E4" s="200" t="s">
        <v>51</v>
      </c>
      <c r="F4" s="200"/>
      <c r="G4" s="200"/>
      <c r="H4" s="207" t="s">
        <v>225</v>
      </c>
      <c r="I4" s="207"/>
      <c r="J4" s="207"/>
      <c r="K4" s="207"/>
      <c r="L4" s="207"/>
      <c r="M4" s="85" t="s">
        <v>165</v>
      </c>
      <c r="N4" s="169" t="s">
        <v>166</v>
      </c>
      <c r="O4" s="169"/>
      <c r="P4" s="169"/>
      <c r="Q4" s="170"/>
    </row>
    <row r="5" spans="1:18" ht="25.5" customHeight="1" x14ac:dyDescent="0.25">
      <c r="A5" s="61"/>
      <c r="B5" s="61"/>
      <c r="C5" s="60">
        <v>5.6</v>
      </c>
      <c r="D5" s="84">
        <v>34</v>
      </c>
      <c r="E5" s="200" t="s">
        <v>51</v>
      </c>
      <c r="F5" s="200"/>
      <c r="G5" s="200"/>
      <c r="H5" s="169" t="s">
        <v>226</v>
      </c>
      <c r="I5" s="169"/>
      <c r="J5" s="169"/>
      <c r="K5" s="169"/>
      <c r="L5" s="169"/>
      <c r="M5" s="85" t="s">
        <v>202</v>
      </c>
      <c r="N5" s="169" t="s">
        <v>204</v>
      </c>
      <c r="O5" s="169"/>
      <c r="P5" s="169"/>
      <c r="Q5" s="170"/>
      <c r="R5" s="20"/>
    </row>
    <row r="6" spans="1:18" ht="54" customHeight="1" x14ac:dyDescent="0.25">
      <c r="A6" s="61"/>
      <c r="B6" s="61"/>
      <c r="C6" s="60">
        <v>9</v>
      </c>
      <c r="D6" s="84">
        <v>14.9</v>
      </c>
      <c r="E6" s="200" t="s">
        <v>51</v>
      </c>
      <c r="F6" s="200"/>
      <c r="G6" s="200"/>
      <c r="H6" s="172" t="s">
        <v>70</v>
      </c>
      <c r="I6" s="172"/>
      <c r="J6" s="172"/>
      <c r="K6" s="172"/>
      <c r="L6" s="172"/>
      <c r="M6" s="85" t="s">
        <v>64</v>
      </c>
      <c r="N6" s="169" t="s">
        <v>65</v>
      </c>
      <c r="O6" s="169"/>
      <c r="P6" s="169"/>
      <c r="Q6" s="170"/>
      <c r="R6" s="20"/>
    </row>
    <row r="7" spans="1:18" s="20" customFormat="1" ht="51.75" customHeight="1" x14ac:dyDescent="0.25">
      <c r="A7" s="61"/>
      <c r="B7" s="61"/>
      <c r="C7" s="60">
        <v>9</v>
      </c>
      <c r="D7" s="84">
        <v>8.6999999999999993</v>
      </c>
      <c r="E7" s="200" t="s">
        <v>51</v>
      </c>
      <c r="F7" s="200"/>
      <c r="G7" s="200"/>
      <c r="H7" s="172" t="s">
        <v>70</v>
      </c>
      <c r="I7" s="172"/>
      <c r="J7" s="172"/>
      <c r="K7" s="172"/>
      <c r="L7" s="172"/>
      <c r="M7" s="85" t="s">
        <v>64</v>
      </c>
      <c r="N7" s="169" t="s">
        <v>65</v>
      </c>
      <c r="O7" s="169"/>
      <c r="P7" s="169"/>
      <c r="Q7" s="170"/>
      <c r="R7" s="11"/>
    </row>
    <row r="8" spans="1:18" s="20" customFormat="1" ht="15" hidden="1" customHeight="1" x14ac:dyDescent="0.25">
      <c r="A8" s="63"/>
      <c r="B8" s="63"/>
      <c r="C8" s="62"/>
      <c r="D8" s="63"/>
      <c r="E8" s="63"/>
      <c r="F8" s="63"/>
      <c r="G8" s="63"/>
      <c r="H8" s="63"/>
      <c r="I8" s="63"/>
      <c r="J8" s="63"/>
      <c r="K8" s="63"/>
      <c r="L8" s="63"/>
      <c r="M8" s="63"/>
      <c r="N8" s="63"/>
      <c r="O8" s="63"/>
      <c r="P8" s="63"/>
      <c r="Q8" s="64"/>
      <c r="R8" s="11"/>
    </row>
    <row r="9" spans="1:18" ht="63" customHeight="1" x14ac:dyDescent="0.25">
      <c r="A9" s="65"/>
      <c r="B9" s="65"/>
      <c r="C9" s="60">
        <v>20</v>
      </c>
      <c r="D9" s="84">
        <v>15.4</v>
      </c>
      <c r="E9" s="200" t="s">
        <v>51</v>
      </c>
      <c r="F9" s="200"/>
      <c r="G9" s="200"/>
      <c r="H9" s="201" t="s">
        <v>201</v>
      </c>
      <c r="I9" s="201"/>
      <c r="J9" s="201"/>
      <c r="K9" s="201"/>
      <c r="L9" s="201"/>
      <c r="M9" s="90" t="s">
        <v>197</v>
      </c>
      <c r="N9" s="181" t="s">
        <v>195</v>
      </c>
      <c r="O9" s="181"/>
      <c r="P9" s="181"/>
      <c r="Q9" s="171"/>
    </row>
    <row r="10" spans="1:18" ht="59.25" customHeight="1" x14ac:dyDescent="0.25">
      <c r="A10" s="65"/>
      <c r="B10" s="65"/>
      <c r="C10" s="60">
        <v>20</v>
      </c>
      <c r="D10" s="84">
        <v>11.7</v>
      </c>
      <c r="E10" s="200" t="s">
        <v>51</v>
      </c>
      <c r="F10" s="200"/>
      <c r="G10" s="200"/>
      <c r="H10" s="201" t="s">
        <v>201</v>
      </c>
      <c r="I10" s="201"/>
      <c r="J10" s="201"/>
      <c r="K10" s="201"/>
      <c r="L10" s="201"/>
      <c r="M10" s="90" t="s">
        <v>197</v>
      </c>
      <c r="N10" s="181" t="s">
        <v>195</v>
      </c>
      <c r="O10" s="181"/>
      <c r="P10" s="181"/>
      <c r="Q10" s="171"/>
    </row>
    <row r="11" spans="1:18" ht="49.5" customHeight="1" x14ac:dyDescent="0.25">
      <c r="A11" s="66"/>
      <c r="B11" s="66"/>
      <c r="C11" s="60">
        <v>28.3</v>
      </c>
      <c r="D11" s="84">
        <v>27.2</v>
      </c>
      <c r="E11" s="200" t="s">
        <v>51</v>
      </c>
      <c r="F11" s="200"/>
      <c r="G11" s="200"/>
      <c r="H11" s="172" t="s">
        <v>222</v>
      </c>
      <c r="I11" s="172"/>
      <c r="J11" s="172"/>
      <c r="K11" s="172"/>
      <c r="L11" s="172"/>
      <c r="M11" s="85" t="s">
        <v>96</v>
      </c>
      <c r="N11" s="169" t="s">
        <v>97</v>
      </c>
      <c r="O11" s="169"/>
      <c r="P11" s="169"/>
      <c r="Q11" s="170"/>
      <c r="R11" s="20"/>
    </row>
    <row r="12" spans="1:18" ht="59.25" customHeight="1" x14ac:dyDescent="0.25">
      <c r="A12" s="66"/>
      <c r="B12" s="66"/>
      <c r="C12" s="60">
        <v>29.5</v>
      </c>
      <c r="D12" s="84">
        <v>27.6</v>
      </c>
      <c r="E12" s="200" t="s">
        <v>51</v>
      </c>
      <c r="F12" s="200"/>
      <c r="G12" s="200"/>
      <c r="H12" s="172" t="s">
        <v>222</v>
      </c>
      <c r="I12" s="172"/>
      <c r="J12" s="172"/>
      <c r="K12" s="172"/>
      <c r="L12" s="172"/>
      <c r="M12" s="85" t="s">
        <v>96</v>
      </c>
      <c r="N12" s="169" t="s">
        <v>97</v>
      </c>
      <c r="O12" s="169"/>
      <c r="P12" s="169"/>
      <c r="Q12" s="170"/>
      <c r="R12" s="20"/>
    </row>
    <row r="13" spans="1:18" s="20" customFormat="1" ht="69" customHeight="1" x14ac:dyDescent="0.2">
      <c r="A13" s="61"/>
      <c r="B13" s="61"/>
      <c r="C13" s="67">
        <v>50</v>
      </c>
      <c r="D13" s="84">
        <v>17.8</v>
      </c>
      <c r="E13" s="200" t="s">
        <v>51</v>
      </c>
      <c r="F13" s="200"/>
      <c r="G13" s="200"/>
      <c r="H13" s="172" t="s">
        <v>227</v>
      </c>
      <c r="I13" s="172"/>
      <c r="J13" s="172"/>
      <c r="K13" s="172"/>
      <c r="L13" s="172"/>
      <c r="M13" s="85" t="s">
        <v>64</v>
      </c>
      <c r="N13" s="169" t="s">
        <v>195</v>
      </c>
      <c r="O13" s="169"/>
      <c r="P13" s="169"/>
      <c r="Q13" s="170"/>
    </row>
    <row r="14" spans="1:18" s="20" customFormat="1" ht="66.75" customHeight="1" x14ac:dyDescent="0.2">
      <c r="A14" s="61"/>
      <c r="B14" s="61"/>
      <c r="C14" s="67">
        <v>50</v>
      </c>
      <c r="D14" s="84">
        <v>0.99</v>
      </c>
      <c r="E14" s="200" t="s">
        <v>51</v>
      </c>
      <c r="F14" s="200"/>
      <c r="G14" s="200"/>
      <c r="H14" s="172" t="s">
        <v>227</v>
      </c>
      <c r="I14" s="172"/>
      <c r="J14" s="172"/>
      <c r="K14" s="172"/>
      <c r="L14" s="172"/>
      <c r="M14" s="85" t="s">
        <v>64</v>
      </c>
      <c r="N14" s="169" t="s">
        <v>195</v>
      </c>
      <c r="O14" s="169"/>
      <c r="P14" s="169"/>
      <c r="Q14" s="170"/>
    </row>
    <row r="15" spans="1:18" s="20" customFormat="1" ht="46.5" customHeight="1" x14ac:dyDescent="0.2">
      <c r="A15" s="63"/>
      <c r="B15" s="63"/>
      <c r="C15" s="60">
        <v>52</v>
      </c>
      <c r="D15" s="84">
        <v>6.24</v>
      </c>
      <c r="E15" s="200" t="s">
        <v>51</v>
      </c>
      <c r="F15" s="200"/>
      <c r="G15" s="200"/>
      <c r="H15" s="172" t="s">
        <v>225</v>
      </c>
      <c r="I15" s="172"/>
      <c r="J15" s="172"/>
      <c r="K15" s="172"/>
      <c r="L15" s="172"/>
      <c r="M15" s="85" t="s">
        <v>165</v>
      </c>
      <c r="N15" s="169" t="s">
        <v>166</v>
      </c>
      <c r="O15" s="169"/>
      <c r="P15" s="169"/>
      <c r="Q15" s="170"/>
    </row>
    <row r="16" spans="1:18" s="20" customFormat="1" ht="43.5" customHeight="1" x14ac:dyDescent="0.2">
      <c r="A16" s="63"/>
      <c r="B16" s="63"/>
      <c r="C16" s="60">
        <v>52</v>
      </c>
      <c r="D16" s="84">
        <v>7.79</v>
      </c>
      <c r="E16" s="200" t="s">
        <v>51</v>
      </c>
      <c r="F16" s="200"/>
      <c r="G16" s="200"/>
      <c r="H16" s="172" t="s">
        <v>225</v>
      </c>
      <c r="I16" s="172"/>
      <c r="J16" s="172"/>
      <c r="K16" s="172"/>
      <c r="L16" s="172"/>
      <c r="M16" s="85" t="s">
        <v>165</v>
      </c>
      <c r="N16" s="169" t="s">
        <v>166</v>
      </c>
      <c r="O16" s="169"/>
      <c r="P16" s="169"/>
      <c r="Q16" s="170"/>
    </row>
    <row r="17" spans="1:18" s="20" customFormat="1" ht="31.5" customHeight="1" x14ac:dyDescent="0.25">
      <c r="A17" s="63"/>
      <c r="B17" s="63"/>
      <c r="C17" s="67">
        <v>4</v>
      </c>
      <c r="D17" s="92">
        <v>4.7</v>
      </c>
      <c r="E17" s="199" t="s">
        <v>52</v>
      </c>
      <c r="F17" s="199"/>
      <c r="G17" s="199"/>
      <c r="H17" s="172" t="s">
        <v>228</v>
      </c>
      <c r="I17" s="172"/>
      <c r="J17" s="172"/>
      <c r="K17" s="172"/>
      <c r="L17" s="172"/>
      <c r="M17" s="85" t="s">
        <v>39</v>
      </c>
      <c r="N17" s="169" t="s">
        <v>40</v>
      </c>
      <c r="O17" s="169"/>
      <c r="P17" s="169"/>
      <c r="Q17" s="170"/>
      <c r="R17" s="11"/>
    </row>
    <row r="18" spans="1:18" s="20" customFormat="1" ht="57.75" customHeight="1" x14ac:dyDescent="0.25">
      <c r="A18" s="63"/>
      <c r="B18" s="63"/>
      <c r="C18" s="60">
        <v>4.5</v>
      </c>
      <c r="D18" s="91">
        <v>0.2</v>
      </c>
      <c r="E18" s="199" t="s">
        <v>52</v>
      </c>
      <c r="F18" s="199"/>
      <c r="G18" s="199"/>
      <c r="H18" s="172" t="s">
        <v>86</v>
      </c>
      <c r="I18" s="172"/>
      <c r="J18" s="172"/>
      <c r="K18" s="172"/>
      <c r="L18" s="172"/>
      <c r="M18" s="85" t="s">
        <v>84</v>
      </c>
      <c r="N18" s="169" t="s">
        <v>85</v>
      </c>
      <c r="O18" s="169"/>
      <c r="P18" s="169"/>
      <c r="Q18" s="170"/>
      <c r="R18" s="11"/>
    </row>
    <row r="19" spans="1:18" ht="58.5" customHeight="1" x14ac:dyDescent="0.25">
      <c r="A19" s="63"/>
      <c r="B19" s="63"/>
      <c r="C19" s="60">
        <v>4.5</v>
      </c>
      <c r="D19" s="91">
        <v>0.87</v>
      </c>
      <c r="E19" s="199" t="s">
        <v>52</v>
      </c>
      <c r="F19" s="199"/>
      <c r="G19" s="199"/>
      <c r="H19" s="172" t="s">
        <v>230</v>
      </c>
      <c r="I19" s="172"/>
      <c r="J19" s="172"/>
      <c r="K19" s="172"/>
      <c r="L19" s="172"/>
      <c r="M19" s="85" t="s">
        <v>84</v>
      </c>
      <c r="N19" s="169" t="s">
        <v>85</v>
      </c>
      <c r="O19" s="169"/>
      <c r="P19" s="169"/>
      <c r="Q19" s="170"/>
    </row>
    <row r="20" spans="1:18" ht="56.25" customHeight="1" x14ac:dyDescent="0.25">
      <c r="A20" s="63"/>
      <c r="B20" s="63"/>
      <c r="C20" s="60">
        <v>4.7</v>
      </c>
      <c r="D20" s="91">
        <v>0.19</v>
      </c>
      <c r="E20" s="199" t="s">
        <v>52</v>
      </c>
      <c r="F20" s="199"/>
      <c r="G20" s="199"/>
      <c r="H20" s="172" t="s">
        <v>230</v>
      </c>
      <c r="I20" s="172"/>
      <c r="J20" s="172"/>
      <c r="K20" s="172"/>
      <c r="L20" s="172"/>
      <c r="M20" s="85" t="s">
        <v>84</v>
      </c>
      <c r="N20" s="169" t="s">
        <v>85</v>
      </c>
      <c r="O20" s="169"/>
      <c r="P20" s="169"/>
      <c r="Q20" s="170"/>
    </row>
    <row r="21" spans="1:18" ht="56.25" customHeight="1" x14ac:dyDescent="0.25">
      <c r="A21" s="63"/>
      <c r="B21" s="63"/>
      <c r="C21" s="60">
        <v>4.7</v>
      </c>
      <c r="D21" s="91">
        <v>0.68</v>
      </c>
      <c r="E21" s="199" t="s">
        <v>52</v>
      </c>
      <c r="F21" s="199"/>
      <c r="G21" s="199"/>
      <c r="H21" s="172" t="s">
        <v>230</v>
      </c>
      <c r="I21" s="172"/>
      <c r="J21" s="172"/>
      <c r="K21" s="172"/>
      <c r="L21" s="172"/>
      <c r="M21" s="85" t="s">
        <v>84</v>
      </c>
      <c r="N21" s="169" t="s">
        <v>85</v>
      </c>
      <c r="O21" s="169"/>
      <c r="P21" s="169"/>
      <c r="Q21" s="170"/>
    </row>
    <row r="22" spans="1:18" ht="40.5" customHeight="1" x14ac:dyDescent="0.25">
      <c r="A22" s="61"/>
      <c r="B22" s="61"/>
      <c r="C22" s="60">
        <v>4.8</v>
      </c>
      <c r="D22" s="97">
        <v>26.9</v>
      </c>
      <c r="E22" s="199" t="s">
        <v>52</v>
      </c>
      <c r="F22" s="199"/>
      <c r="G22" s="199"/>
      <c r="H22" s="172" t="s">
        <v>231</v>
      </c>
      <c r="I22" s="172"/>
      <c r="J22" s="172"/>
      <c r="K22" s="172"/>
      <c r="L22" s="172"/>
      <c r="M22" s="85" t="s">
        <v>205</v>
      </c>
      <c r="N22" s="169" t="s">
        <v>206</v>
      </c>
      <c r="O22" s="169"/>
      <c r="P22" s="169"/>
      <c r="Q22" s="170"/>
    </row>
    <row r="23" spans="1:18" ht="37.5" customHeight="1" x14ac:dyDescent="0.25">
      <c r="A23" s="61"/>
      <c r="B23" s="61"/>
      <c r="C23" s="60">
        <v>4.8</v>
      </c>
      <c r="D23" s="97">
        <v>51.9</v>
      </c>
      <c r="E23" s="199" t="s">
        <v>52</v>
      </c>
      <c r="F23" s="199"/>
      <c r="G23" s="199"/>
      <c r="H23" s="172" t="s">
        <v>231</v>
      </c>
      <c r="I23" s="172"/>
      <c r="J23" s="172"/>
      <c r="K23" s="172"/>
      <c r="L23" s="172"/>
      <c r="M23" s="85" t="s">
        <v>205</v>
      </c>
      <c r="N23" s="169" t="s">
        <v>206</v>
      </c>
      <c r="O23" s="169"/>
      <c r="P23" s="169"/>
      <c r="Q23" s="170"/>
    </row>
    <row r="24" spans="1:18" ht="55.5" customHeight="1" x14ac:dyDescent="0.25">
      <c r="A24" s="61"/>
      <c r="B24" s="61"/>
      <c r="C24" s="60">
        <v>5.2</v>
      </c>
      <c r="D24" s="91">
        <v>0.21</v>
      </c>
      <c r="E24" s="199" t="s">
        <v>52</v>
      </c>
      <c r="F24" s="199"/>
      <c r="G24" s="199"/>
      <c r="H24" s="172" t="s">
        <v>230</v>
      </c>
      <c r="I24" s="172"/>
      <c r="J24" s="172"/>
      <c r="K24" s="172"/>
      <c r="L24" s="172"/>
      <c r="M24" s="85" t="s">
        <v>84</v>
      </c>
      <c r="N24" s="169" t="s">
        <v>85</v>
      </c>
      <c r="O24" s="169"/>
      <c r="P24" s="169"/>
      <c r="Q24" s="170"/>
    </row>
    <row r="25" spans="1:18" ht="60" customHeight="1" x14ac:dyDescent="0.25">
      <c r="A25" s="61"/>
      <c r="B25" s="61"/>
      <c r="C25" s="60">
        <v>5.2</v>
      </c>
      <c r="D25" s="91">
        <v>0.91</v>
      </c>
      <c r="E25" s="199" t="s">
        <v>52</v>
      </c>
      <c r="F25" s="199"/>
      <c r="G25" s="199"/>
      <c r="H25" s="172" t="s">
        <v>230</v>
      </c>
      <c r="I25" s="172"/>
      <c r="J25" s="172"/>
      <c r="K25" s="172"/>
      <c r="L25" s="172"/>
      <c r="M25" s="85" t="s">
        <v>84</v>
      </c>
      <c r="N25" s="169" t="s">
        <v>85</v>
      </c>
      <c r="O25" s="169"/>
      <c r="P25" s="169"/>
      <c r="Q25" s="170"/>
    </row>
    <row r="26" spans="1:18" ht="45" customHeight="1" x14ac:dyDescent="0.25">
      <c r="A26" s="61"/>
      <c r="B26" s="61"/>
      <c r="C26" s="60">
        <v>5.5</v>
      </c>
      <c r="D26" s="91">
        <v>1.44</v>
      </c>
      <c r="E26" s="199" t="s">
        <v>52</v>
      </c>
      <c r="F26" s="199"/>
      <c r="G26" s="199"/>
      <c r="H26" s="172" t="s">
        <v>229</v>
      </c>
      <c r="I26" s="172"/>
      <c r="J26" s="172"/>
      <c r="K26" s="172"/>
      <c r="L26" s="172"/>
      <c r="M26" s="85" t="s">
        <v>103</v>
      </c>
      <c r="N26" s="172" t="s">
        <v>104</v>
      </c>
      <c r="O26" s="172"/>
      <c r="P26" s="172"/>
      <c r="Q26" s="182"/>
    </row>
    <row r="27" spans="1:18" ht="45.75" customHeight="1" x14ac:dyDescent="0.25">
      <c r="A27" s="61"/>
      <c r="B27" s="61"/>
      <c r="C27" s="60">
        <v>6.7</v>
      </c>
      <c r="D27" s="97">
        <v>50.9</v>
      </c>
      <c r="E27" s="199" t="s">
        <v>52</v>
      </c>
      <c r="F27" s="199"/>
      <c r="G27" s="199"/>
      <c r="H27" s="172" t="s">
        <v>232</v>
      </c>
      <c r="I27" s="172"/>
      <c r="J27" s="172"/>
      <c r="K27" s="172"/>
      <c r="L27" s="172"/>
      <c r="M27" s="85" t="s">
        <v>205</v>
      </c>
      <c r="N27" s="169" t="s">
        <v>206</v>
      </c>
      <c r="O27" s="169"/>
      <c r="P27" s="169"/>
      <c r="Q27" s="170"/>
    </row>
    <row r="28" spans="1:18" ht="44.25" customHeight="1" x14ac:dyDescent="0.25">
      <c r="A28" s="61"/>
      <c r="B28" s="61"/>
      <c r="C28" s="60">
        <v>6.7</v>
      </c>
      <c r="D28" s="97">
        <v>68.599999999999994</v>
      </c>
      <c r="E28" s="199" t="s">
        <v>52</v>
      </c>
      <c r="F28" s="199"/>
      <c r="G28" s="199"/>
      <c r="H28" s="172" t="s">
        <v>232</v>
      </c>
      <c r="I28" s="172"/>
      <c r="J28" s="172"/>
      <c r="K28" s="172"/>
      <c r="L28" s="172"/>
      <c r="M28" s="85" t="s">
        <v>205</v>
      </c>
      <c r="N28" s="169" t="s">
        <v>206</v>
      </c>
      <c r="O28" s="169"/>
      <c r="P28" s="169"/>
      <c r="Q28" s="170"/>
    </row>
    <row r="29" spans="1:18" ht="42.75" customHeight="1" x14ac:dyDescent="0.25">
      <c r="A29" s="61"/>
      <c r="B29" s="61"/>
      <c r="C29" s="60">
        <v>6.8</v>
      </c>
      <c r="D29" s="97">
        <v>34.4</v>
      </c>
      <c r="E29" s="199" t="s">
        <v>52</v>
      </c>
      <c r="F29" s="199"/>
      <c r="G29" s="199"/>
      <c r="H29" s="172" t="s">
        <v>232</v>
      </c>
      <c r="I29" s="172"/>
      <c r="J29" s="172"/>
      <c r="K29" s="172"/>
      <c r="L29" s="172"/>
      <c r="M29" s="85" t="s">
        <v>205</v>
      </c>
      <c r="N29" s="169" t="s">
        <v>206</v>
      </c>
      <c r="O29" s="169"/>
      <c r="P29" s="169"/>
      <c r="Q29" s="170"/>
    </row>
    <row r="30" spans="1:18" ht="45" customHeight="1" x14ac:dyDescent="0.25">
      <c r="A30" s="61"/>
      <c r="B30" s="61"/>
      <c r="C30" s="60">
        <v>6.8</v>
      </c>
      <c r="D30" s="97">
        <v>46.5</v>
      </c>
      <c r="E30" s="199" t="s">
        <v>52</v>
      </c>
      <c r="F30" s="199"/>
      <c r="G30" s="199"/>
      <c r="H30" s="172" t="s">
        <v>232</v>
      </c>
      <c r="I30" s="172"/>
      <c r="J30" s="172"/>
      <c r="K30" s="172"/>
      <c r="L30" s="172"/>
      <c r="M30" s="85" t="s">
        <v>205</v>
      </c>
      <c r="N30" s="169" t="s">
        <v>206</v>
      </c>
      <c r="O30" s="169"/>
      <c r="P30" s="169"/>
      <c r="Q30" s="170"/>
    </row>
    <row r="31" spans="1:18" ht="48.75" customHeight="1" x14ac:dyDescent="0.25">
      <c r="A31" s="61"/>
      <c r="B31" s="61"/>
      <c r="C31" s="60">
        <v>6.8</v>
      </c>
      <c r="D31" s="97">
        <v>51.1</v>
      </c>
      <c r="E31" s="199" t="s">
        <v>52</v>
      </c>
      <c r="F31" s="199"/>
      <c r="G31" s="199"/>
      <c r="H31" s="172" t="s">
        <v>232</v>
      </c>
      <c r="I31" s="172"/>
      <c r="J31" s="172"/>
      <c r="K31" s="172"/>
      <c r="L31" s="172"/>
      <c r="M31" s="85" t="s">
        <v>205</v>
      </c>
      <c r="N31" s="169" t="s">
        <v>206</v>
      </c>
      <c r="O31" s="169"/>
      <c r="P31" s="169"/>
      <c r="Q31" s="170"/>
    </row>
    <row r="32" spans="1:18" ht="50.25" customHeight="1" x14ac:dyDescent="0.25">
      <c r="A32" s="61"/>
      <c r="B32" s="61"/>
      <c r="C32" s="60">
        <v>6.9</v>
      </c>
      <c r="D32" s="97">
        <v>12.7</v>
      </c>
      <c r="E32" s="199" t="s">
        <v>52</v>
      </c>
      <c r="F32" s="199"/>
      <c r="G32" s="199"/>
      <c r="H32" s="172" t="s">
        <v>232</v>
      </c>
      <c r="I32" s="172"/>
      <c r="J32" s="172"/>
      <c r="K32" s="172"/>
      <c r="L32" s="172"/>
      <c r="M32" s="85" t="s">
        <v>205</v>
      </c>
      <c r="N32" s="169" t="s">
        <v>206</v>
      </c>
      <c r="O32" s="169"/>
      <c r="P32" s="169"/>
      <c r="Q32" s="170"/>
    </row>
    <row r="33" spans="1:17" ht="51.75" customHeight="1" x14ac:dyDescent="0.25">
      <c r="A33" s="61"/>
      <c r="B33" s="61"/>
      <c r="C33" s="60">
        <v>6.9</v>
      </c>
      <c r="D33" s="97">
        <v>25.9</v>
      </c>
      <c r="E33" s="199" t="s">
        <v>52</v>
      </c>
      <c r="F33" s="199"/>
      <c r="G33" s="199"/>
      <c r="H33" s="172" t="s">
        <v>232</v>
      </c>
      <c r="I33" s="172"/>
      <c r="J33" s="172"/>
      <c r="K33" s="172"/>
      <c r="L33" s="172"/>
      <c r="M33" s="85" t="s">
        <v>205</v>
      </c>
      <c r="N33" s="169" t="s">
        <v>206</v>
      </c>
      <c r="O33" s="169"/>
      <c r="P33" s="169"/>
      <c r="Q33" s="170"/>
    </row>
    <row r="34" spans="1:17" ht="45.75" customHeight="1" x14ac:dyDescent="0.25">
      <c r="A34" s="61"/>
      <c r="B34" s="61"/>
      <c r="C34" s="60">
        <v>6.9</v>
      </c>
      <c r="D34" s="97">
        <v>31.3</v>
      </c>
      <c r="E34" s="199" t="s">
        <v>52</v>
      </c>
      <c r="F34" s="199"/>
      <c r="G34" s="199"/>
      <c r="H34" s="172" t="s">
        <v>232</v>
      </c>
      <c r="I34" s="172"/>
      <c r="J34" s="172"/>
      <c r="K34" s="172"/>
      <c r="L34" s="172"/>
      <c r="M34" s="85" t="s">
        <v>205</v>
      </c>
      <c r="N34" s="169" t="s">
        <v>206</v>
      </c>
      <c r="O34" s="169"/>
      <c r="P34" s="169"/>
      <c r="Q34" s="170"/>
    </row>
    <row r="35" spans="1:17" ht="49.5" customHeight="1" x14ac:dyDescent="0.25">
      <c r="A35" s="61"/>
      <c r="B35" s="61"/>
      <c r="C35" s="60">
        <v>6.9</v>
      </c>
      <c r="D35" s="97">
        <v>42.3</v>
      </c>
      <c r="E35" s="199" t="s">
        <v>52</v>
      </c>
      <c r="F35" s="199"/>
      <c r="G35" s="199"/>
      <c r="H35" s="172" t="s">
        <v>232</v>
      </c>
      <c r="I35" s="172"/>
      <c r="J35" s="172"/>
      <c r="K35" s="172"/>
      <c r="L35" s="172"/>
      <c r="M35" s="85" t="s">
        <v>205</v>
      </c>
      <c r="N35" s="169" t="s">
        <v>206</v>
      </c>
      <c r="O35" s="169"/>
      <c r="P35" s="169"/>
      <c r="Q35" s="170"/>
    </row>
    <row r="36" spans="1:17" ht="48" customHeight="1" x14ac:dyDescent="0.25">
      <c r="A36" s="61"/>
      <c r="B36" s="61"/>
      <c r="C36" s="60">
        <v>6.9</v>
      </c>
      <c r="D36" s="97">
        <v>46.65</v>
      </c>
      <c r="E36" s="199" t="s">
        <v>52</v>
      </c>
      <c r="F36" s="199"/>
      <c r="G36" s="199"/>
      <c r="H36" s="172" t="s">
        <v>232</v>
      </c>
      <c r="I36" s="172"/>
      <c r="J36" s="172"/>
      <c r="K36" s="172"/>
      <c r="L36" s="172"/>
      <c r="M36" s="85" t="s">
        <v>205</v>
      </c>
      <c r="N36" s="169" t="s">
        <v>206</v>
      </c>
      <c r="O36" s="169"/>
      <c r="P36" s="169"/>
      <c r="Q36" s="170"/>
    </row>
    <row r="37" spans="1:17" ht="45.75" customHeight="1" x14ac:dyDescent="0.25">
      <c r="A37" s="61"/>
      <c r="B37" s="61"/>
      <c r="C37" s="60">
        <v>6.9</v>
      </c>
      <c r="D37" s="97">
        <v>50.6</v>
      </c>
      <c r="E37" s="199" t="s">
        <v>52</v>
      </c>
      <c r="F37" s="199"/>
      <c r="G37" s="199"/>
      <c r="H37" s="172" t="s">
        <v>232</v>
      </c>
      <c r="I37" s="172"/>
      <c r="J37" s="172"/>
      <c r="K37" s="172"/>
      <c r="L37" s="172"/>
      <c r="M37" s="85" t="s">
        <v>205</v>
      </c>
      <c r="N37" s="169" t="s">
        <v>206</v>
      </c>
      <c r="O37" s="169"/>
      <c r="P37" s="169"/>
      <c r="Q37" s="170"/>
    </row>
    <row r="38" spans="1:17" ht="45" customHeight="1" x14ac:dyDescent="0.25">
      <c r="A38" s="61"/>
      <c r="B38" s="61"/>
      <c r="C38" s="60">
        <v>6.9</v>
      </c>
      <c r="D38" s="97">
        <v>52.1</v>
      </c>
      <c r="E38" s="199" t="s">
        <v>52</v>
      </c>
      <c r="F38" s="199"/>
      <c r="G38" s="199"/>
      <c r="H38" s="172" t="s">
        <v>232</v>
      </c>
      <c r="I38" s="172"/>
      <c r="J38" s="172"/>
      <c r="K38" s="172"/>
      <c r="L38" s="172"/>
      <c r="M38" s="85" t="s">
        <v>205</v>
      </c>
      <c r="N38" s="169" t="s">
        <v>206</v>
      </c>
      <c r="O38" s="169"/>
      <c r="P38" s="169"/>
      <c r="Q38" s="170"/>
    </row>
    <row r="39" spans="1:17" ht="45" customHeight="1" x14ac:dyDescent="0.25">
      <c r="A39" s="61"/>
      <c r="B39" s="61"/>
      <c r="C39" s="60">
        <v>7.19</v>
      </c>
      <c r="D39" s="91">
        <v>21</v>
      </c>
      <c r="E39" s="199" t="s">
        <v>52</v>
      </c>
      <c r="F39" s="199"/>
      <c r="G39" s="199"/>
      <c r="H39" s="172" t="s">
        <v>119</v>
      </c>
      <c r="I39" s="172"/>
      <c r="J39" s="172"/>
      <c r="K39" s="172"/>
      <c r="L39" s="172"/>
      <c r="M39" s="85" t="s">
        <v>103</v>
      </c>
      <c r="N39" s="172" t="s">
        <v>104</v>
      </c>
      <c r="O39" s="172"/>
      <c r="P39" s="172"/>
      <c r="Q39" s="182"/>
    </row>
    <row r="40" spans="1:17" ht="43.5" customHeight="1" x14ac:dyDescent="0.25">
      <c r="A40" s="61"/>
      <c r="B40" s="61"/>
      <c r="C40" s="60">
        <v>7.19</v>
      </c>
      <c r="D40" s="91">
        <v>29</v>
      </c>
      <c r="E40" s="199" t="s">
        <v>52</v>
      </c>
      <c r="F40" s="199"/>
      <c r="G40" s="199"/>
      <c r="H40" s="172" t="s">
        <v>119</v>
      </c>
      <c r="I40" s="172"/>
      <c r="J40" s="172"/>
      <c r="K40" s="172"/>
      <c r="L40" s="172"/>
      <c r="M40" s="85" t="s">
        <v>103</v>
      </c>
      <c r="N40" s="172" t="s">
        <v>104</v>
      </c>
      <c r="O40" s="172"/>
      <c r="P40" s="172"/>
      <c r="Q40" s="182"/>
    </row>
    <row r="41" spans="1:17" ht="44.25" customHeight="1" x14ac:dyDescent="0.25">
      <c r="A41" s="61"/>
      <c r="B41" s="61"/>
      <c r="C41" s="60">
        <v>7.19</v>
      </c>
      <c r="D41" s="91">
        <v>29</v>
      </c>
      <c r="E41" s="199" t="s">
        <v>52</v>
      </c>
      <c r="F41" s="199"/>
      <c r="G41" s="199"/>
      <c r="H41" s="172" t="s">
        <v>119</v>
      </c>
      <c r="I41" s="172"/>
      <c r="J41" s="172"/>
      <c r="K41" s="172"/>
      <c r="L41" s="172"/>
      <c r="M41" s="85" t="s">
        <v>103</v>
      </c>
      <c r="N41" s="172" t="s">
        <v>104</v>
      </c>
      <c r="O41" s="172"/>
      <c r="P41" s="172"/>
      <c r="Q41" s="182"/>
    </row>
    <row r="42" spans="1:17" ht="42" customHeight="1" x14ac:dyDescent="0.25">
      <c r="A42" s="61"/>
      <c r="B42" s="61"/>
      <c r="C42" s="60">
        <v>7.19</v>
      </c>
      <c r="D42" s="91">
        <v>84</v>
      </c>
      <c r="E42" s="199" t="s">
        <v>52</v>
      </c>
      <c r="F42" s="199"/>
      <c r="G42" s="199"/>
      <c r="H42" s="172" t="s">
        <v>119</v>
      </c>
      <c r="I42" s="172"/>
      <c r="J42" s="172"/>
      <c r="K42" s="172"/>
      <c r="L42" s="172"/>
      <c r="M42" s="85" t="s">
        <v>103</v>
      </c>
      <c r="N42" s="172" t="s">
        <v>104</v>
      </c>
      <c r="O42" s="172"/>
      <c r="P42" s="172"/>
      <c r="Q42" s="182"/>
    </row>
    <row r="43" spans="1:17" ht="42.75" customHeight="1" x14ac:dyDescent="0.25">
      <c r="A43" s="61"/>
      <c r="B43" s="61"/>
      <c r="C43" s="60">
        <v>7.19</v>
      </c>
      <c r="D43" s="91">
        <v>84</v>
      </c>
      <c r="E43" s="199" t="s">
        <v>52</v>
      </c>
      <c r="F43" s="199"/>
      <c r="G43" s="199"/>
      <c r="H43" s="172" t="s">
        <v>119</v>
      </c>
      <c r="I43" s="172"/>
      <c r="J43" s="172"/>
      <c r="K43" s="172"/>
      <c r="L43" s="172"/>
      <c r="M43" s="85" t="s">
        <v>103</v>
      </c>
      <c r="N43" s="172" t="s">
        <v>104</v>
      </c>
      <c r="O43" s="172"/>
      <c r="P43" s="172"/>
      <c r="Q43" s="182"/>
    </row>
    <row r="44" spans="1:17" ht="43.5" customHeight="1" x14ac:dyDescent="0.25">
      <c r="A44" s="61"/>
      <c r="B44" s="61"/>
      <c r="C44" s="60">
        <v>7.19</v>
      </c>
      <c r="D44" s="91">
        <v>169</v>
      </c>
      <c r="E44" s="199" t="s">
        <v>52</v>
      </c>
      <c r="F44" s="199"/>
      <c r="G44" s="199"/>
      <c r="H44" s="172" t="s">
        <v>119</v>
      </c>
      <c r="I44" s="172"/>
      <c r="J44" s="172"/>
      <c r="K44" s="172"/>
      <c r="L44" s="172"/>
      <c r="M44" s="85" t="s">
        <v>103</v>
      </c>
      <c r="N44" s="172" t="s">
        <v>104</v>
      </c>
      <c r="O44" s="172"/>
      <c r="P44" s="172"/>
      <c r="Q44" s="182"/>
    </row>
    <row r="45" spans="1:17" ht="43.5" customHeight="1" x14ac:dyDescent="0.25">
      <c r="A45" s="61"/>
      <c r="B45" s="61"/>
      <c r="C45" s="60">
        <v>7.3</v>
      </c>
      <c r="D45" s="97">
        <v>50</v>
      </c>
      <c r="E45" s="199" t="s">
        <v>52</v>
      </c>
      <c r="F45" s="199"/>
      <c r="G45" s="199"/>
      <c r="H45" s="172" t="s">
        <v>232</v>
      </c>
      <c r="I45" s="172"/>
      <c r="J45" s="172"/>
      <c r="K45" s="172"/>
      <c r="L45" s="172"/>
      <c r="M45" s="85" t="s">
        <v>205</v>
      </c>
      <c r="N45" s="169" t="s">
        <v>206</v>
      </c>
      <c r="O45" s="169"/>
      <c r="P45" s="169"/>
      <c r="Q45" s="170"/>
    </row>
    <row r="46" spans="1:17" ht="42.75" customHeight="1" x14ac:dyDescent="0.25">
      <c r="A46" s="61"/>
      <c r="B46" s="61"/>
      <c r="C46" s="60">
        <v>7.45</v>
      </c>
      <c r="D46" s="91">
        <v>90</v>
      </c>
      <c r="E46" s="199" t="s">
        <v>52</v>
      </c>
      <c r="F46" s="199"/>
      <c r="G46" s="199"/>
      <c r="H46" s="172" t="s">
        <v>229</v>
      </c>
      <c r="I46" s="172"/>
      <c r="J46" s="172"/>
      <c r="K46" s="172"/>
      <c r="L46" s="172"/>
      <c r="M46" s="85" t="s">
        <v>103</v>
      </c>
      <c r="N46" s="172" t="s">
        <v>104</v>
      </c>
      <c r="O46" s="172"/>
      <c r="P46" s="172"/>
      <c r="Q46" s="182"/>
    </row>
    <row r="47" spans="1:17" ht="42" customHeight="1" x14ac:dyDescent="0.25">
      <c r="A47" s="61"/>
      <c r="B47" s="61"/>
      <c r="C47" s="60">
        <v>7.45</v>
      </c>
      <c r="D47" s="91">
        <v>130</v>
      </c>
      <c r="E47" s="199" t="s">
        <v>52</v>
      </c>
      <c r="F47" s="199"/>
      <c r="G47" s="199"/>
      <c r="H47" s="172" t="s">
        <v>229</v>
      </c>
      <c r="I47" s="172"/>
      <c r="J47" s="172"/>
      <c r="K47" s="172"/>
      <c r="L47" s="172"/>
      <c r="M47" s="85" t="s">
        <v>103</v>
      </c>
      <c r="N47" s="172" t="s">
        <v>104</v>
      </c>
      <c r="O47" s="172"/>
      <c r="P47" s="172"/>
      <c r="Q47" s="182"/>
    </row>
    <row r="48" spans="1:17" ht="42.75" customHeight="1" x14ac:dyDescent="0.25">
      <c r="A48" s="61"/>
      <c r="B48" s="61"/>
      <c r="C48" s="60">
        <v>7.45</v>
      </c>
      <c r="D48" s="91">
        <v>138</v>
      </c>
      <c r="E48" s="199" t="s">
        <v>52</v>
      </c>
      <c r="F48" s="199"/>
      <c r="G48" s="199"/>
      <c r="H48" s="172" t="s">
        <v>229</v>
      </c>
      <c r="I48" s="172"/>
      <c r="J48" s="172"/>
      <c r="K48" s="172"/>
      <c r="L48" s="172"/>
      <c r="M48" s="85" t="s">
        <v>103</v>
      </c>
      <c r="N48" s="172" t="s">
        <v>104</v>
      </c>
      <c r="O48" s="172"/>
      <c r="P48" s="172"/>
      <c r="Q48" s="182"/>
    </row>
    <row r="49" spans="1:18" ht="41.25" customHeight="1" x14ac:dyDescent="0.25">
      <c r="A49" s="61"/>
      <c r="B49" s="61"/>
      <c r="C49" s="60">
        <v>7.45</v>
      </c>
      <c r="D49" s="91">
        <v>273</v>
      </c>
      <c r="E49" s="199" t="s">
        <v>52</v>
      </c>
      <c r="F49" s="199"/>
      <c r="G49" s="199"/>
      <c r="H49" s="172" t="s">
        <v>229</v>
      </c>
      <c r="I49" s="172"/>
      <c r="J49" s="172"/>
      <c r="K49" s="172"/>
      <c r="L49" s="172"/>
      <c r="M49" s="85" t="s">
        <v>103</v>
      </c>
      <c r="N49" s="172" t="s">
        <v>104</v>
      </c>
      <c r="O49" s="172"/>
      <c r="P49" s="172"/>
      <c r="Q49" s="182"/>
    </row>
    <row r="50" spans="1:18" ht="40.5" customHeight="1" x14ac:dyDescent="0.25">
      <c r="A50" s="61"/>
      <c r="B50" s="61"/>
      <c r="C50" s="60">
        <v>7.45</v>
      </c>
      <c r="D50" s="91">
        <v>377</v>
      </c>
      <c r="E50" s="199" t="s">
        <v>52</v>
      </c>
      <c r="F50" s="199"/>
      <c r="G50" s="199"/>
      <c r="H50" s="172" t="s">
        <v>229</v>
      </c>
      <c r="I50" s="172"/>
      <c r="J50" s="172"/>
      <c r="K50" s="172"/>
      <c r="L50" s="172"/>
      <c r="M50" s="85" t="s">
        <v>103</v>
      </c>
      <c r="N50" s="172" t="s">
        <v>104</v>
      </c>
      <c r="O50" s="172"/>
      <c r="P50" s="172"/>
      <c r="Q50" s="182"/>
    </row>
    <row r="51" spans="1:18" ht="42.75" customHeight="1" x14ac:dyDescent="0.25">
      <c r="A51" s="61"/>
      <c r="B51" s="61"/>
      <c r="C51" s="60">
        <v>9.5</v>
      </c>
      <c r="D51" s="91">
        <v>1.8</v>
      </c>
      <c r="E51" s="199" t="s">
        <v>52</v>
      </c>
      <c r="F51" s="199"/>
      <c r="G51" s="199"/>
      <c r="H51" s="172" t="s">
        <v>229</v>
      </c>
      <c r="I51" s="172"/>
      <c r="J51" s="172"/>
      <c r="K51" s="172"/>
      <c r="L51" s="172"/>
      <c r="M51" s="85" t="s">
        <v>103</v>
      </c>
      <c r="N51" s="172" t="s">
        <v>104</v>
      </c>
      <c r="O51" s="172"/>
      <c r="P51" s="172"/>
      <c r="Q51" s="182"/>
    </row>
    <row r="52" spans="1:18" ht="39.75" customHeight="1" x14ac:dyDescent="0.25">
      <c r="A52" s="61"/>
      <c r="B52" s="61"/>
      <c r="C52" s="60">
        <v>10</v>
      </c>
      <c r="D52" s="91">
        <v>2.88</v>
      </c>
      <c r="E52" s="199" t="s">
        <v>52</v>
      </c>
      <c r="F52" s="199"/>
      <c r="G52" s="199"/>
      <c r="H52" s="172" t="s">
        <v>229</v>
      </c>
      <c r="I52" s="172"/>
      <c r="J52" s="172"/>
      <c r="K52" s="172"/>
      <c r="L52" s="172"/>
      <c r="M52" s="85" t="s">
        <v>103</v>
      </c>
      <c r="N52" s="172" t="s">
        <v>104</v>
      </c>
      <c r="O52" s="172"/>
      <c r="P52" s="172"/>
      <c r="Q52" s="182"/>
    </row>
    <row r="53" spans="1:18" ht="44.25" customHeight="1" x14ac:dyDescent="0.25">
      <c r="A53" s="61"/>
      <c r="B53" s="61"/>
      <c r="C53" s="60">
        <v>10.5</v>
      </c>
      <c r="D53" s="91">
        <v>6.12</v>
      </c>
      <c r="E53" s="199" t="s">
        <v>52</v>
      </c>
      <c r="F53" s="199"/>
      <c r="G53" s="199"/>
      <c r="H53" s="172" t="s">
        <v>229</v>
      </c>
      <c r="I53" s="172"/>
      <c r="J53" s="172"/>
      <c r="K53" s="172"/>
      <c r="L53" s="172"/>
      <c r="M53" s="85" t="s">
        <v>103</v>
      </c>
      <c r="N53" s="172" t="s">
        <v>104</v>
      </c>
      <c r="O53" s="172"/>
      <c r="P53" s="172"/>
      <c r="Q53" s="182"/>
    </row>
    <row r="54" spans="1:18" ht="41.25" customHeight="1" x14ac:dyDescent="0.25">
      <c r="A54" s="61"/>
      <c r="B54" s="61"/>
      <c r="C54" s="60">
        <v>11</v>
      </c>
      <c r="D54" s="91">
        <v>7.56</v>
      </c>
      <c r="E54" s="199" t="s">
        <v>52</v>
      </c>
      <c r="F54" s="199"/>
      <c r="G54" s="199"/>
      <c r="H54" s="172" t="s">
        <v>229</v>
      </c>
      <c r="I54" s="172"/>
      <c r="J54" s="172"/>
      <c r="K54" s="172"/>
      <c r="L54" s="172"/>
      <c r="M54" s="85" t="s">
        <v>103</v>
      </c>
      <c r="N54" s="172" t="s">
        <v>104</v>
      </c>
      <c r="O54" s="172"/>
      <c r="P54" s="172"/>
      <c r="Q54" s="182"/>
    </row>
    <row r="55" spans="1:18" ht="45" customHeight="1" x14ac:dyDescent="0.25">
      <c r="A55" s="61"/>
      <c r="B55" s="61"/>
      <c r="C55" s="60">
        <v>15</v>
      </c>
      <c r="D55" s="91">
        <v>7.92</v>
      </c>
      <c r="E55" s="199" t="s">
        <v>52</v>
      </c>
      <c r="F55" s="199"/>
      <c r="G55" s="199"/>
      <c r="H55" s="172" t="s">
        <v>229</v>
      </c>
      <c r="I55" s="172"/>
      <c r="J55" s="172"/>
      <c r="K55" s="172"/>
      <c r="L55" s="172"/>
      <c r="M55" s="85" t="s">
        <v>103</v>
      </c>
      <c r="N55" s="172" t="s">
        <v>104</v>
      </c>
      <c r="O55" s="172"/>
      <c r="P55" s="172"/>
      <c r="Q55" s="182"/>
    </row>
    <row r="56" spans="1:18" ht="41.25" customHeight="1" x14ac:dyDescent="0.25">
      <c r="A56" s="61"/>
      <c r="B56" s="61"/>
      <c r="C56" s="60">
        <v>18</v>
      </c>
      <c r="D56" s="91">
        <v>9.7200000000000006</v>
      </c>
      <c r="E56" s="199" t="s">
        <v>52</v>
      </c>
      <c r="F56" s="199"/>
      <c r="G56" s="199"/>
      <c r="H56" s="172" t="s">
        <v>229</v>
      </c>
      <c r="I56" s="172"/>
      <c r="J56" s="172"/>
      <c r="K56" s="172"/>
      <c r="L56" s="172"/>
      <c r="M56" s="85" t="s">
        <v>103</v>
      </c>
      <c r="N56" s="172" t="s">
        <v>104</v>
      </c>
      <c r="O56" s="172"/>
      <c r="P56" s="172"/>
      <c r="Q56" s="182"/>
    </row>
    <row r="57" spans="1:18" ht="43.5" customHeight="1" x14ac:dyDescent="0.25">
      <c r="A57" s="61"/>
      <c r="B57" s="61"/>
      <c r="C57" s="60">
        <v>24</v>
      </c>
      <c r="D57" s="91">
        <v>11.52</v>
      </c>
      <c r="E57" s="199" t="s">
        <v>52</v>
      </c>
      <c r="F57" s="199"/>
      <c r="G57" s="199"/>
      <c r="H57" s="172" t="s">
        <v>229</v>
      </c>
      <c r="I57" s="172"/>
      <c r="J57" s="172"/>
      <c r="K57" s="172"/>
      <c r="L57" s="172"/>
      <c r="M57" s="85" t="s">
        <v>103</v>
      </c>
      <c r="N57" s="172" t="s">
        <v>104</v>
      </c>
      <c r="O57" s="172"/>
      <c r="P57" s="172"/>
      <c r="Q57" s="182"/>
    </row>
    <row r="58" spans="1:18" ht="39" customHeight="1" x14ac:dyDescent="0.25">
      <c r="A58" s="61"/>
      <c r="B58" s="61"/>
      <c r="C58" s="60">
        <v>31</v>
      </c>
      <c r="D58" s="91">
        <v>13.56</v>
      </c>
      <c r="E58" s="199" t="s">
        <v>52</v>
      </c>
      <c r="F58" s="199"/>
      <c r="G58" s="199"/>
      <c r="H58" s="172" t="s">
        <v>229</v>
      </c>
      <c r="I58" s="172"/>
      <c r="J58" s="172"/>
      <c r="K58" s="172"/>
      <c r="L58" s="172"/>
      <c r="M58" s="85" t="s">
        <v>103</v>
      </c>
      <c r="N58" s="172" t="s">
        <v>104</v>
      </c>
      <c r="O58" s="172"/>
      <c r="P58" s="172"/>
      <c r="Q58" s="182"/>
    </row>
    <row r="59" spans="1:18" ht="43.5" customHeight="1" x14ac:dyDescent="0.25">
      <c r="A59" s="61"/>
      <c r="B59" s="61"/>
      <c r="C59" s="60">
        <v>42</v>
      </c>
      <c r="D59" s="91">
        <v>14.4</v>
      </c>
      <c r="E59" s="199" t="s">
        <v>52</v>
      </c>
      <c r="F59" s="199"/>
      <c r="G59" s="199"/>
      <c r="H59" s="172" t="s">
        <v>229</v>
      </c>
      <c r="I59" s="172"/>
      <c r="J59" s="172"/>
      <c r="K59" s="172"/>
      <c r="L59" s="172"/>
      <c r="M59" s="85" t="s">
        <v>103</v>
      </c>
      <c r="N59" s="172" t="s">
        <v>104</v>
      </c>
      <c r="O59" s="172"/>
      <c r="P59" s="172"/>
      <c r="Q59" s="182"/>
      <c r="R59" s="20"/>
    </row>
    <row r="60" spans="1:18" ht="41.25" customHeight="1" x14ac:dyDescent="0.25">
      <c r="A60" s="61"/>
      <c r="B60" s="61"/>
      <c r="C60" s="60">
        <v>50</v>
      </c>
      <c r="D60" s="91">
        <v>17.28</v>
      </c>
      <c r="E60" s="199" t="s">
        <v>52</v>
      </c>
      <c r="F60" s="199"/>
      <c r="G60" s="199"/>
      <c r="H60" s="172" t="s">
        <v>229</v>
      </c>
      <c r="I60" s="172"/>
      <c r="J60" s="172"/>
      <c r="K60" s="172"/>
      <c r="L60" s="172"/>
      <c r="M60" s="85" t="s">
        <v>103</v>
      </c>
      <c r="N60" s="172" t="s">
        <v>104</v>
      </c>
      <c r="O60" s="172"/>
      <c r="P60" s="172"/>
      <c r="Q60" s="182"/>
      <c r="R60" s="20"/>
    </row>
    <row r="61" spans="1:18" s="20" customFormat="1" ht="40.5" customHeight="1" x14ac:dyDescent="0.2">
      <c r="A61" s="61"/>
      <c r="B61" s="61"/>
      <c r="C61" s="60">
        <v>56</v>
      </c>
      <c r="D61" s="91">
        <v>18</v>
      </c>
      <c r="E61" s="199" t="s">
        <v>52</v>
      </c>
      <c r="F61" s="199"/>
      <c r="G61" s="199"/>
      <c r="H61" s="172" t="s">
        <v>229</v>
      </c>
      <c r="I61" s="172"/>
      <c r="J61" s="172"/>
      <c r="K61" s="172"/>
      <c r="L61" s="172"/>
      <c r="M61" s="85" t="s">
        <v>103</v>
      </c>
      <c r="N61" s="172" t="s">
        <v>104</v>
      </c>
      <c r="O61" s="172"/>
      <c r="P61" s="172"/>
      <c r="Q61" s="182"/>
    </row>
    <row r="62" spans="1:18" s="20" customFormat="1" ht="42.75" customHeight="1" x14ac:dyDescent="0.2">
      <c r="A62" s="61"/>
      <c r="B62" s="61"/>
      <c r="C62" s="60">
        <v>62</v>
      </c>
      <c r="D62" s="91">
        <v>18</v>
      </c>
      <c r="E62" s="199" t="s">
        <v>52</v>
      </c>
      <c r="F62" s="199"/>
      <c r="G62" s="199"/>
      <c r="H62" s="172" t="s">
        <v>229</v>
      </c>
      <c r="I62" s="172"/>
      <c r="J62" s="172"/>
      <c r="K62" s="172"/>
      <c r="L62" s="172"/>
      <c r="M62" s="85" t="s">
        <v>103</v>
      </c>
      <c r="N62" s="172" t="s">
        <v>104</v>
      </c>
      <c r="O62" s="172"/>
      <c r="P62" s="172"/>
      <c r="Q62" s="182"/>
    </row>
    <row r="63" spans="1:18" s="20" customFormat="1" ht="42" customHeight="1" x14ac:dyDescent="0.2">
      <c r="A63" s="61"/>
      <c r="B63" s="61"/>
      <c r="C63" s="60">
        <v>70</v>
      </c>
      <c r="D63" s="91">
        <v>16.920000000000002</v>
      </c>
      <c r="E63" s="199" t="s">
        <v>52</v>
      </c>
      <c r="F63" s="199"/>
      <c r="G63" s="199"/>
      <c r="H63" s="172" t="s">
        <v>229</v>
      </c>
      <c r="I63" s="172"/>
      <c r="J63" s="172"/>
      <c r="K63" s="172"/>
      <c r="L63" s="172"/>
      <c r="M63" s="85" t="s">
        <v>103</v>
      </c>
      <c r="N63" s="172" t="s">
        <v>104</v>
      </c>
      <c r="O63" s="172"/>
      <c r="P63" s="172"/>
      <c r="Q63" s="182"/>
    </row>
    <row r="64" spans="1:18" s="20" customFormat="1" ht="18" customHeight="1" x14ac:dyDescent="0.2">
      <c r="A64" s="63"/>
      <c r="B64" s="63"/>
      <c r="C64" s="60">
        <v>1.7</v>
      </c>
      <c r="D64" s="84">
        <v>0.5</v>
      </c>
      <c r="E64" s="194" t="s">
        <v>26</v>
      </c>
      <c r="F64" s="194"/>
      <c r="G64" s="194"/>
      <c r="H64" s="172" t="s">
        <v>24</v>
      </c>
      <c r="I64" s="172"/>
      <c r="J64" s="172"/>
      <c r="K64" s="172"/>
      <c r="L64" s="172"/>
      <c r="M64" s="85" t="s">
        <v>158</v>
      </c>
      <c r="N64" s="172" t="s">
        <v>159</v>
      </c>
      <c r="O64" s="172"/>
      <c r="P64" s="172"/>
      <c r="Q64" s="182"/>
    </row>
    <row r="65" spans="1:18" s="20" customFormat="1" ht="18.75" customHeight="1" x14ac:dyDescent="0.25">
      <c r="A65" s="63"/>
      <c r="B65" s="63"/>
      <c r="C65" s="60">
        <v>3.6</v>
      </c>
      <c r="D65" s="92">
        <v>380</v>
      </c>
      <c r="E65" s="194" t="s">
        <v>26</v>
      </c>
      <c r="F65" s="194"/>
      <c r="G65" s="194"/>
      <c r="H65" s="172" t="s">
        <v>24</v>
      </c>
      <c r="I65" s="172"/>
      <c r="J65" s="172"/>
      <c r="K65" s="172"/>
      <c r="L65" s="172"/>
      <c r="M65" s="85" t="s">
        <v>158</v>
      </c>
      <c r="N65" s="172" t="s">
        <v>159</v>
      </c>
      <c r="O65" s="172"/>
      <c r="P65" s="172"/>
      <c r="Q65" s="182"/>
      <c r="R65" s="11"/>
    </row>
    <row r="66" spans="1:18" s="20" customFormat="1" ht="19.5" customHeight="1" x14ac:dyDescent="0.25">
      <c r="A66" s="63"/>
      <c r="B66" s="63"/>
      <c r="C66" s="60">
        <v>4</v>
      </c>
      <c r="D66" s="92">
        <v>0.4</v>
      </c>
      <c r="E66" s="194" t="s">
        <v>26</v>
      </c>
      <c r="F66" s="194"/>
      <c r="G66" s="194"/>
      <c r="H66" s="172" t="s">
        <v>24</v>
      </c>
      <c r="I66" s="172"/>
      <c r="J66" s="172"/>
      <c r="K66" s="172"/>
      <c r="L66" s="172"/>
      <c r="M66" s="85" t="s">
        <v>39</v>
      </c>
      <c r="N66" s="172" t="s">
        <v>40</v>
      </c>
      <c r="O66" s="172"/>
      <c r="P66" s="172"/>
      <c r="Q66" s="182"/>
      <c r="R66" s="11"/>
    </row>
    <row r="67" spans="1:18" ht="21" customHeight="1" x14ac:dyDescent="0.25">
      <c r="A67" s="63"/>
      <c r="B67" s="63"/>
      <c r="C67" s="60">
        <v>4</v>
      </c>
      <c r="D67" s="92">
        <v>3.8</v>
      </c>
      <c r="E67" s="194" t="s">
        <v>26</v>
      </c>
      <c r="F67" s="194"/>
      <c r="G67" s="194"/>
      <c r="H67" s="172" t="s">
        <v>24</v>
      </c>
      <c r="I67" s="172"/>
      <c r="J67" s="172"/>
      <c r="K67" s="172"/>
      <c r="L67" s="172"/>
      <c r="M67" s="85" t="s">
        <v>39</v>
      </c>
      <c r="N67" s="172" t="s">
        <v>40</v>
      </c>
      <c r="O67" s="172"/>
      <c r="P67" s="172"/>
      <c r="Q67" s="182"/>
    </row>
    <row r="68" spans="1:18" ht="21.75" customHeight="1" x14ac:dyDescent="0.25">
      <c r="A68" s="63"/>
      <c r="B68" s="63"/>
      <c r="C68" s="60">
        <v>4</v>
      </c>
      <c r="D68" s="92">
        <v>4.9000000000000004</v>
      </c>
      <c r="E68" s="194" t="s">
        <v>26</v>
      </c>
      <c r="F68" s="194"/>
      <c r="G68" s="194"/>
      <c r="H68" s="172" t="s">
        <v>24</v>
      </c>
      <c r="I68" s="172"/>
      <c r="J68" s="172"/>
      <c r="K68" s="172"/>
      <c r="L68" s="172"/>
      <c r="M68" s="85" t="s">
        <v>39</v>
      </c>
      <c r="N68" s="172" t="s">
        <v>40</v>
      </c>
      <c r="O68" s="172"/>
      <c r="P68" s="172"/>
      <c r="Q68" s="182"/>
    </row>
    <row r="69" spans="1:18" ht="20.25" customHeight="1" x14ac:dyDescent="0.25">
      <c r="A69" s="63"/>
      <c r="B69" s="63"/>
      <c r="C69" s="60">
        <v>4</v>
      </c>
      <c r="D69" s="92">
        <v>270</v>
      </c>
      <c r="E69" s="194" t="s">
        <v>26</v>
      </c>
      <c r="F69" s="194"/>
      <c r="G69" s="194"/>
      <c r="H69" s="172" t="s">
        <v>24</v>
      </c>
      <c r="I69" s="172"/>
      <c r="J69" s="172"/>
      <c r="K69" s="172"/>
      <c r="L69" s="172"/>
      <c r="M69" s="85" t="s">
        <v>158</v>
      </c>
      <c r="N69" s="172" t="s">
        <v>159</v>
      </c>
      <c r="O69" s="172"/>
      <c r="P69" s="172"/>
      <c r="Q69" s="182"/>
    </row>
    <row r="70" spans="1:18" ht="27.75" customHeight="1" x14ac:dyDescent="0.25">
      <c r="A70" s="61"/>
      <c r="B70" s="61"/>
      <c r="C70" s="60">
        <v>4.5999999999999996</v>
      </c>
      <c r="D70" s="92">
        <v>260</v>
      </c>
      <c r="E70" s="194" t="s">
        <v>26</v>
      </c>
      <c r="F70" s="194"/>
      <c r="G70" s="194"/>
      <c r="H70" s="172" t="s">
        <v>24</v>
      </c>
      <c r="I70" s="172"/>
      <c r="J70" s="172"/>
      <c r="K70" s="172"/>
      <c r="L70" s="172"/>
      <c r="M70" s="85" t="s">
        <v>123</v>
      </c>
      <c r="N70" s="172" t="s">
        <v>124</v>
      </c>
      <c r="O70" s="172"/>
      <c r="P70" s="172"/>
      <c r="Q70" s="182"/>
    </row>
    <row r="71" spans="1:18" ht="18.75" customHeight="1" x14ac:dyDescent="0.25">
      <c r="A71" s="61"/>
      <c r="B71" s="61"/>
      <c r="C71" s="60">
        <v>4.7</v>
      </c>
      <c r="D71" s="84">
        <v>0.8</v>
      </c>
      <c r="E71" s="194" t="s">
        <v>26</v>
      </c>
      <c r="F71" s="194"/>
      <c r="G71" s="194"/>
      <c r="H71" s="172" t="s">
        <v>24</v>
      </c>
      <c r="I71" s="172"/>
      <c r="J71" s="172"/>
      <c r="K71" s="172"/>
      <c r="L71" s="172"/>
      <c r="M71" s="85" t="s">
        <v>158</v>
      </c>
      <c r="N71" s="169" t="s">
        <v>159</v>
      </c>
      <c r="O71" s="169"/>
      <c r="P71" s="169"/>
      <c r="Q71" s="170"/>
    </row>
    <row r="72" spans="1:18" ht="20.25" customHeight="1" x14ac:dyDescent="0.25">
      <c r="A72" s="61"/>
      <c r="B72" s="61"/>
      <c r="C72" s="67">
        <v>7.6</v>
      </c>
      <c r="D72" s="92">
        <v>1.1759999999999999</v>
      </c>
      <c r="E72" s="194" t="s">
        <v>26</v>
      </c>
      <c r="F72" s="194"/>
      <c r="G72" s="194"/>
      <c r="H72" s="172" t="s">
        <v>24</v>
      </c>
      <c r="I72" s="172"/>
      <c r="J72" s="172"/>
      <c r="K72" s="172"/>
      <c r="L72" s="172"/>
      <c r="M72" s="85" t="s">
        <v>144</v>
      </c>
      <c r="N72" s="169" t="s">
        <v>145</v>
      </c>
      <c r="O72" s="169"/>
      <c r="P72" s="169"/>
      <c r="Q72" s="170"/>
    </row>
    <row r="73" spans="1:18" ht="19.5" customHeight="1" x14ac:dyDescent="0.25">
      <c r="A73" s="61"/>
      <c r="B73" s="61"/>
      <c r="C73" s="67">
        <v>7.6</v>
      </c>
      <c r="D73" s="92">
        <v>5.75</v>
      </c>
      <c r="E73" s="194" t="s">
        <v>26</v>
      </c>
      <c r="F73" s="194"/>
      <c r="G73" s="194"/>
      <c r="H73" s="172" t="s">
        <v>24</v>
      </c>
      <c r="I73" s="172"/>
      <c r="J73" s="172"/>
      <c r="K73" s="172"/>
      <c r="L73" s="172"/>
      <c r="M73" s="85" t="s">
        <v>144</v>
      </c>
      <c r="N73" s="169" t="s">
        <v>145</v>
      </c>
      <c r="O73" s="169"/>
      <c r="P73" s="169"/>
      <c r="Q73" s="170"/>
    </row>
    <row r="74" spans="1:18" ht="19.5" customHeight="1" x14ac:dyDescent="0.25">
      <c r="A74" s="61"/>
      <c r="B74" s="61"/>
      <c r="C74" s="67">
        <v>7.6</v>
      </c>
      <c r="D74" s="92">
        <v>0.52800000000000002</v>
      </c>
      <c r="E74" s="194" t="s">
        <v>26</v>
      </c>
      <c r="F74" s="194"/>
      <c r="G74" s="194"/>
      <c r="H74" s="172" t="s">
        <v>24</v>
      </c>
      <c r="I74" s="172"/>
      <c r="J74" s="172"/>
      <c r="K74" s="172"/>
      <c r="L74" s="172"/>
      <c r="M74" s="85" t="s">
        <v>144</v>
      </c>
      <c r="N74" s="169" t="s">
        <v>145</v>
      </c>
      <c r="O74" s="169"/>
      <c r="P74" s="169"/>
      <c r="Q74" s="170"/>
    </row>
    <row r="75" spans="1:18" ht="22.5" customHeight="1" x14ac:dyDescent="0.25">
      <c r="A75" s="61"/>
      <c r="B75" s="61"/>
      <c r="C75" s="67">
        <v>7.6</v>
      </c>
      <c r="D75" s="92">
        <v>3</v>
      </c>
      <c r="E75" s="194" t="s">
        <v>26</v>
      </c>
      <c r="F75" s="194"/>
      <c r="G75" s="194"/>
      <c r="H75" s="172" t="s">
        <v>24</v>
      </c>
      <c r="I75" s="172"/>
      <c r="J75" s="172"/>
      <c r="K75" s="172"/>
      <c r="L75" s="172"/>
      <c r="M75" s="85" t="s">
        <v>144</v>
      </c>
      <c r="N75" s="169" t="s">
        <v>145</v>
      </c>
      <c r="O75" s="169"/>
      <c r="P75" s="169"/>
      <c r="Q75" s="170"/>
    </row>
    <row r="76" spans="1:18" ht="21.75" customHeight="1" x14ac:dyDescent="0.25">
      <c r="A76" s="61"/>
      <c r="B76" s="61"/>
      <c r="C76" s="67">
        <v>7.6</v>
      </c>
      <c r="D76" s="92">
        <v>4.4400000000000004</v>
      </c>
      <c r="E76" s="194" t="s">
        <v>26</v>
      </c>
      <c r="F76" s="194"/>
      <c r="G76" s="194"/>
      <c r="H76" s="172" t="s">
        <v>24</v>
      </c>
      <c r="I76" s="172"/>
      <c r="J76" s="172"/>
      <c r="K76" s="172"/>
      <c r="L76" s="172"/>
      <c r="M76" s="85" t="s">
        <v>144</v>
      </c>
      <c r="N76" s="169" t="s">
        <v>145</v>
      </c>
      <c r="O76" s="169"/>
      <c r="P76" s="169"/>
      <c r="Q76" s="170"/>
    </row>
    <row r="77" spans="1:18" ht="22.5" customHeight="1" x14ac:dyDescent="0.25">
      <c r="A77" s="61"/>
      <c r="B77" s="61"/>
      <c r="C77" s="67">
        <v>7.6</v>
      </c>
      <c r="D77" s="92">
        <v>10.56</v>
      </c>
      <c r="E77" s="194" t="s">
        <v>26</v>
      </c>
      <c r="F77" s="194"/>
      <c r="G77" s="194"/>
      <c r="H77" s="172" t="s">
        <v>24</v>
      </c>
      <c r="I77" s="172"/>
      <c r="J77" s="172"/>
      <c r="K77" s="172"/>
      <c r="L77" s="172"/>
      <c r="M77" s="85" t="s">
        <v>144</v>
      </c>
      <c r="N77" s="169" t="s">
        <v>145</v>
      </c>
      <c r="O77" s="169"/>
      <c r="P77" s="169"/>
      <c r="Q77" s="170"/>
    </row>
    <row r="78" spans="1:18" ht="21.75" customHeight="1" x14ac:dyDescent="0.25">
      <c r="A78" s="61"/>
      <c r="B78" s="61"/>
      <c r="C78" s="60">
        <v>9.6</v>
      </c>
      <c r="D78" s="92">
        <v>443</v>
      </c>
      <c r="E78" s="194" t="s">
        <v>26</v>
      </c>
      <c r="F78" s="194"/>
      <c r="G78" s="194"/>
      <c r="H78" s="172" t="s">
        <v>24</v>
      </c>
      <c r="I78" s="172"/>
      <c r="J78" s="172"/>
      <c r="K78" s="172"/>
      <c r="L78" s="172"/>
      <c r="M78" s="85" t="s">
        <v>202</v>
      </c>
      <c r="N78" s="169" t="s">
        <v>204</v>
      </c>
      <c r="O78" s="169"/>
      <c r="P78" s="169"/>
      <c r="Q78" s="170"/>
    </row>
    <row r="79" spans="1:18" ht="29.25" customHeight="1" x14ac:dyDescent="0.25">
      <c r="A79" s="61"/>
      <c r="B79" s="61"/>
      <c r="C79" s="60">
        <v>10</v>
      </c>
      <c r="D79" s="92">
        <v>0.18</v>
      </c>
      <c r="E79" s="194" t="s">
        <v>26</v>
      </c>
      <c r="F79" s="194"/>
      <c r="G79" s="194"/>
      <c r="H79" s="172" t="s">
        <v>24</v>
      </c>
      <c r="I79" s="172"/>
      <c r="J79" s="172"/>
      <c r="K79" s="172"/>
      <c r="L79" s="172"/>
      <c r="M79" s="85" t="s">
        <v>74</v>
      </c>
      <c r="N79" s="172" t="s">
        <v>221</v>
      </c>
      <c r="O79" s="172"/>
      <c r="P79" s="172"/>
      <c r="Q79" s="182"/>
    </row>
    <row r="80" spans="1:18" ht="15" customHeight="1" x14ac:dyDescent="0.25">
      <c r="A80" s="61"/>
      <c r="B80" s="61"/>
      <c r="C80" s="60">
        <v>10</v>
      </c>
      <c r="D80" s="92">
        <v>320</v>
      </c>
      <c r="E80" s="194" t="s">
        <v>26</v>
      </c>
      <c r="F80" s="194"/>
      <c r="G80" s="194"/>
      <c r="H80" s="172" t="s">
        <v>24</v>
      </c>
      <c r="I80" s="172"/>
      <c r="J80" s="172"/>
      <c r="K80" s="172"/>
      <c r="L80" s="172"/>
      <c r="M80" s="85" t="s">
        <v>171</v>
      </c>
      <c r="N80" s="172" t="s">
        <v>170</v>
      </c>
      <c r="O80" s="172"/>
      <c r="P80" s="172"/>
      <c r="Q80" s="182"/>
    </row>
    <row r="81" spans="1:18" ht="21" customHeight="1" x14ac:dyDescent="0.25">
      <c r="A81" s="61"/>
      <c r="B81" s="61"/>
      <c r="C81" s="60">
        <v>12.3</v>
      </c>
      <c r="D81" s="92">
        <v>533</v>
      </c>
      <c r="E81" s="194" t="s">
        <v>26</v>
      </c>
      <c r="F81" s="194"/>
      <c r="G81" s="194"/>
      <c r="H81" s="172" t="s">
        <v>24</v>
      </c>
      <c r="I81" s="172"/>
      <c r="J81" s="172"/>
      <c r="K81" s="172"/>
      <c r="L81" s="172"/>
      <c r="M81" s="85" t="s">
        <v>202</v>
      </c>
      <c r="N81" s="172" t="s">
        <v>204</v>
      </c>
      <c r="O81" s="172"/>
      <c r="P81" s="172"/>
      <c r="Q81" s="182"/>
    </row>
    <row r="82" spans="1:18" ht="19.5" customHeight="1" x14ac:dyDescent="0.25">
      <c r="A82" s="61"/>
      <c r="B82" s="61"/>
      <c r="C82" s="60">
        <v>37</v>
      </c>
      <c r="D82" s="92">
        <v>107</v>
      </c>
      <c r="E82" s="194" t="s">
        <v>26</v>
      </c>
      <c r="F82" s="194"/>
      <c r="G82" s="194"/>
      <c r="H82" s="172" t="s">
        <v>24</v>
      </c>
      <c r="I82" s="172"/>
      <c r="J82" s="172"/>
      <c r="K82" s="172"/>
      <c r="L82" s="172"/>
      <c r="M82" s="85" t="s">
        <v>171</v>
      </c>
      <c r="N82" s="172" t="s">
        <v>174</v>
      </c>
      <c r="O82" s="172"/>
      <c r="P82" s="172"/>
      <c r="Q82" s="182"/>
    </row>
    <row r="83" spans="1:18" ht="15" customHeight="1" x14ac:dyDescent="0.25">
      <c r="A83" s="61"/>
      <c r="B83" s="61"/>
      <c r="C83" s="60">
        <v>37</v>
      </c>
      <c r="D83" s="92">
        <v>521.20000000000005</v>
      </c>
      <c r="E83" s="194" t="s">
        <v>26</v>
      </c>
      <c r="F83" s="194"/>
      <c r="G83" s="194"/>
      <c r="H83" s="172" t="s">
        <v>24</v>
      </c>
      <c r="I83" s="172"/>
      <c r="J83" s="172"/>
      <c r="K83" s="172"/>
      <c r="L83" s="172"/>
      <c r="M83" s="85" t="s">
        <v>171</v>
      </c>
      <c r="N83" s="172" t="s">
        <v>174</v>
      </c>
      <c r="O83" s="172"/>
      <c r="P83" s="172"/>
      <c r="Q83" s="182"/>
    </row>
    <row r="84" spans="1:18" ht="21.75" customHeight="1" x14ac:dyDescent="0.25">
      <c r="A84" s="61"/>
      <c r="B84" s="61"/>
      <c r="C84" s="60">
        <v>52</v>
      </c>
      <c r="D84" s="92">
        <v>1.74</v>
      </c>
      <c r="E84" s="194" t="s">
        <v>26</v>
      </c>
      <c r="F84" s="194"/>
      <c r="G84" s="194"/>
      <c r="H84" s="172" t="s">
        <v>24</v>
      </c>
      <c r="I84" s="172"/>
      <c r="J84" s="172"/>
      <c r="K84" s="172"/>
      <c r="L84" s="172"/>
      <c r="M84" s="85" t="s">
        <v>144</v>
      </c>
      <c r="N84" s="172" t="s">
        <v>145</v>
      </c>
      <c r="O84" s="172"/>
      <c r="P84" s="172"/>
      <c r="Q84" s="182"/>
      <c r="R84" s="20"/>
    </row>
    <row r="85" spans="1:18" ht="21" customHeight="1" x14ac:dyDescent="0.25">
      <c r="A85" s="61"/>
      <c r="B85" s="61"/>
      <c r="C85" s="60">
        <v>52</v>
      </c>
      <c r="D85" s="92">
        <v>2.09</v>
      </c>
      <c r="E85" s="194" t="s">
        <v>26</v>
      </c>
      <c r="F85" s="194"/>
      <c r="G85" s="194"/>
      <c r="H85" s="172" t="s">
        <v>24</v>
      </c>
      <c r="I85" s="172"/>
      <c r="J85" s="172"/>
      <c r="K85" s="172"/>
      <c r="L85" s="172"/>
      <c r="M85" s="85" t="s">
        <v>144</v>
      </c>
      <c r="N85" s="172" t="s">
        <v>145</v>
      </c>
      <c r="O85" s="172"/>
      <c r="P85" s="172"/>
      <c r="Q85" s="182"/>
      <c r="R85" s="20"/>
    </row>
    <row r="86" spans="1:18" s="20" customFormat="1" ht="25.5" customHeight="1" x14ac:dyDescent="0.2">
      <c r="A86" s="61"/>
      <c r="B86" s="61"/>
      <c r="C86" s="60">
        <v>52</v>
      </c>
      <c r="D86" s="92">
        <v>9.76</v>
      </c>
      <c r="E86" s="194" t="s">
        <v>26</v>
      </c>
      <c r="F86" s="194"/>
      <c r="G86" s="194"/>
      <c r="H86" s="172" t="s">
        <v>24</v>
      </c>
      <c r="I86" s="172"/>
      <c r="J86" s="172"/>
      <c r="K86" s="172"/>
      <c r="L86" s="172"/>
      <c r="M86" s="85" t="s">
        <v>144</v>
      </c>
      <c r="N86" s="172" t="s">
        <v>145</v>
      </c>
      <c r="O86" s="172"/>
      <c r="P86" s="172"/>
      <c r="Q86" s="182"/>
    </row>
    <row r="87" spans="1:18" s="20" customFormat="1" ht="25.5" customHeight="1" x14ac:dyDescent="0.2">
      <c r="A87" s="61"/>
      <c r="B87" s="61"/>
      <c r="C87" s="60">
        <v>52</v>
      </c>
      <c r="D87" s="92">
        <v>15.73</v>
      </c>
      <c r="E87" s="194" t="s">
        <v>26</v>
      </c>
      <c r="F87" s="194"/>
      <c r="G87" s="194"/>
      <c r="H87" s="172" t="s">
        <v>24</v>
      </c>
      <c r="I87" s="172"/>
      <c r="J87" s="172"/>
      <c r="K87" s="172"/>
      <c r="L87" s="172"/>
      <c r="M87" s="85" t="s">
        <v>144</v>
      </c>
      <c r="N87" s="172" t="s">
        <v>145</v>
      </c>
      <c r="O87" s="172"/>
      <c r="P87" s="172"/>
      <c r="Q87" s="182"/>
    </row>
    <row r="88" spans="1:18" s="20" customFormat="1" ht="25.5" customHeight="1" x14ac:dyDescent="0.2">
      <c r="A88" s="61"/>
      <c r="B88" s="61"/>
      <c r="C88" s="60">
        <v>60</v>
      </c>
      <c r="D88" s="92">
        <v>1.69</v>
      </c>
      <c r="E88" s="194" t="s">
        <v>26</v>
      </c>
      <c r="F88" s="194"/>
      <c r="G88" s="194"/>
      <c r="H88" s="172" t="s">
        <v>24</v>
      </c>
      <c r="I88" s="172"/>
      <c r="J88" s="172"/>
      <c r="K88" s="172"/>
      <c r="L88" s="172"/>
      <c r="M88" s="85" t="s">
        <v>144</v>
      </c>
      <c r="N88" s="172" t="s">
        <v>145</v>
      </c>
      <c r="O88" s="172"/>
      <c r="P88" s="172"/>
      <c r="Q88" s="182"/>
    </row>
    <row r="89" spans="1:18" s="20" customFormat="1" ht="25.5" customHeight="1" x14ac:dyDescent="0.2">
      <c r="A89" s="63"/>
      <c r="B89" s="63"/>
      <c r="C89" s="60">
        <v>60</v>
      </c>
      <c r="D89" s="92">
        <v>2.09</v>
      </c>
      <c r="E89" s="194" t="s">
        <v>26</v>
      </c>
      <c r="F89" s="194"/>
      <c r="G89" s="194"/>
      <c r="H89" s="172" t="s">
        <v>24</v>
      </c>
      <c r="I89" s="172"/>
      <c r="J89" s="172"/>
      <c r="K89" s="172"/>
      <c r="L89" s="172"/>
      <c r="M89" s="85" t="s">
        <v>144</v>
      </c>
      <c r="N89" s="172" t="s">
        <v>145</v>
      </c>
      <c r="O89" s="172"/>
      <c r="P89" s="172"/>
      <c r="Q89" s="182"/>
    </row>
    <row r="90" spans="1:18" s="20" customFormat="1" ht="25.5" customHeight="1" x14ac:dyDescent="0.2">
      <c r="A90" s="63"/>
      <c r="B90" s="63"/>
      <c r="C90" s="60">
        <v>60</v>
      </c>
      <c r="D90" s="92">
        <v>4.78</v>
      </c>
      <c r="E90" s="194" t="s">
        <v>26</v>
      </c>
      <c r="F90" s="194"/>
      <c r="G90" s="194"/>
      <c r="H90" s="172" t="s">
        <v>24</v>
      </c>
      <c r="I90" s="172"/>
      <c r="J90" s="172"/>
      <c r="K90" s="172"/>
      <c r="L90" s="172"/>
      <c r="M90" s="85" t="s">
        <v>144</v>
      </c>
      <c r="N90" s="172" t="s">
        <v>145</v>
      </c>
      <c r="O90" s="172"/>
      <c r="P90" s="172"/>
      <c r="Q90" s="182"/>
    </row>
    <row r="91" spans="1:18" s="20" customFormat="1" ht="25.5" customHeight="1" x14ac:dyDescent="0.2">
      <c r="A91" s="63"/>
      <c r="B91" s="63"/>
      <c r="C91" s="60">
        <v>60</v>
      </c>
      <c r="D91" s="92">
        <v>5.7279999999999998</v>
      </c>
      <c r="E91" s="194" t="s">
        <v>26</v>
      </c>
      <c r="F91" s="194"/>
      <c r="G91" s="194"/>
      <c r="H91" s="172" t="s">
        <v>24</v>
      </c>
      <c r="I91" s="172"/>
      <c r="J91" s="172"/>
      <c r="K91" s="172"/>
      <c r="L91" s="172"/>
      <c r="M91" s="85" t="s">
        <v>144</v>
      </c>
      <c r="N91" s="172" t="s">
        <v>145</v>
      </c>
      <c r="O91" s="172"/>
      <c r="P91" s="172"/>
      <c r="Q91" s="182"/>
    </row>
    <row r="92" spans="1:18" s="20" customFormat="1" ht="25.5" customHeight="1" x14ac:dyDescent="0.2">
      <c r="A92" s="63"/>
      <c r="B92" s="63"/>
      <c r="C92" s="60">
        <v>60</v>
      </c>
      <c r="D92" s="92">
        <v>11.15</v>
      </c>
      <c r="E92" s="194" t="s">
        <v>26</v>
      </c>
      <c r="F92" s="194"/>
      <c r="G92" s="194"/>
      <c r="H92" s="172" t="s">
        <v>24</v>
      </c>
      <c r="I92" s="172"/>
      <c r="J92" s="172"/>
      <c r="K92" s="172"/>
      <c r="L92" s="172"/>
      <c r="M92" s="85" t="s">
        <v>144</v>
      </c>
      <c r="N92" s="172" t="s">
        <v>145</v>
      </c>
      <c r="O92" s="172"/>
      <c r="P92" s="172"/>
      <c r="Q92" s="182"/>
    </row>
    <row r="93" spans="1:18" s="20" customFormat="1" ht="25.5" customHeight="1" x14ac:dyDescent="0.2">
      <c r="A93" s="63"/>
      <c r="B93" s="63"/>
      <c r="C93" s="60">
        <v>60</v>
      </c>
      <c r="D93" s="92">
        <v>19.87</v>
      </c>
      <c r="E93" s="194" t="s">
        <v>26</v>
      </c>
      <c r="F93" s="194"/>
      <c r="G93" s="194"/>
      <c r="H93" s="172" t="s">
        <v>24</v>
      </c>
      <c r="I93" s="172"/>
      <c r="J93" s="172"/>
      <c r="K93" s="172"/>
      <c r="L93" s="172"/>
      <c r="M93" s="85" t="s">
        <v>144</v>
      </c>
      <c r="N93" s="172" t="s">
        <v>145</v>
      </c>
      <c r="O93" s="172"/>
      <c r="P93" s="172"/>
      <c r="Q93" s="182"/>
    </row>
    <row r="94" spans="1:18" s="20" customFormat="1" ht="30" customHeight="1" x14ac:dyDescent="0.2">
      <c r="A94" s="63"/>
      <c r="B94" s="63"/>
      <c r="C94" s="60">
        <v>130</v>
      </c>
      <c r="D94" s="92">
        <v>0.14000000000000001</v>
      </c>
      <c r="E94" s="194" t="s">
        <v>26</v>
      </c>
      <c r="F94" s="194"/>
      <c r="G94" s="194"/>
      <c r="H94" s="172" t="s">
        <v>24</v>
      </c>
      <c r="I94" s="172"/>
      <c r="J94" s="172"/>
      <c r="K94" s="172"/>
      <c r="L94" s="172"/>
      <c r="M94" s="85" t="s">
        <v>74</v>
      </c>
      <c r="N94" s="172" t="s">
        <v>221</v>
      </c>
      <c r="O94" s="172"/>
      <c r="P94" s="172"/>
      <c r="Q94" s="182"/>
    </row>
    <row r="95" spans="1:18" s="20" customFormat="1" ht="30" customHeight="1" x14ac:dyDescent="0.2">
      <c r="A95" s="63"/>
      <c r="B95" s="63"/>
      <c r="C95" s="60">
        <v>130</v>
      </c>
      <c r="D95" s="92">
        <v>0.16</v>
      </c>
      <c r="E95" s="194" t="s">
        <v>26</v>
      </c>
      <c r="F95" s="194"/>
      <c r="G95" s="194"/>
      <c r="H95" s="172" t="s">
        <v>24</v>
      </c>
      <c r="I95" s="172"/>
      <c r="J95" s="172"/>
      <c r="K95" s="172"/>
      <c r="L95" s="172"/>
      <c r="M95" s="85" t="s">
        <v>74</v>
      </c>
      <c r="N95" s="172" t="s">
        <v>221</v>
      </c>
      <c r="O95" s="172"/>
      <c r="P95" s="172"/>
      <c r="Q95" s="182"/>
    </row>
    <row r="96" spans="1:18" s="20" customFormat="1" ht="31.5" customHeight="1" x14ac:dyDescent="0.2">
      <c r="A96" s="63"/>
      <c r="B96" s="63"/>
      <c r="C96" s="60">
        <v>130</v>
      </c>
      <c r="D96" s="92">
        <v>0.36</v>
      </c>
      <c r="E96" s="194" t="s">
        <v>26</v>
      </c>
      <c r="F96" s="194"/>
      <c r="G96" s="194"/>
      <c r="H96" s="172" t="s">
        <v>24</v>
      </c>
      <c r="I96" s="172"/>
      <c r="J96" s="172"/>
      <c r="K96" s="172"/>
      <c r="L96" s="172"/>
      <c r="M96" s="85" t="s">
        <v>74</v>
      </c>
      <c r="N96" s="172" t="s">
        <v>221</v>
      </c>
      <c r="O96" s="172"/>
      <c r="P96" s="172"/>
      <c r="Q96" s="182"/>
    </row>
    <row r="97" spans="1:18" s="20" customFormat="1" ht="32.25" customHeight="1" x14ac:dyDescent="0.2">
      <c r="A97" s="63"/>
      <c r="B97" s="63"/>
      <c r="C97" s="60">
        <v>130</v>
      </c>
      <c r="D97" s="92">
        <v>0.38</v>
      </c>
      <c r="E97" s="194" t="s">
        <v>26</v>
      </c>
      <c r="F97" s="194"/>
      <c r="G97" s="194"/>
      <c r="H97" s="172" t="s">
        <v>24</v>
      </c>
      <c r="I97" s="172"/>
      <c r="J97" s="172"/>
      <c r="K97" s="172"/>
      <c r="L97" s="172"/>
      <c r="M97" s="85" t="s">
        <v>74</v>
      </c>
      <c r="N97" s="172" t="s">
        <v>221</v>
      </c>
      <c r="O97" s="172"/>
      <c r="P97" s="172"/>
      <c r="Q97" s="182"/>
    </row>
    <row r="98" spans="1:18" s="20" customFormat="1" ht="33.75" customHeight="1" x14ac:dyDescent="0.2">
      <c r="A98" s="63"/>
      <c r="B98" s="63"/>
      <c r="C98" s="60">
        <v>130</v>
      </c>
      <c r="D98" s="92">
        <v>0.41</v>
      </c>
      <c r="E98" s="194" t="s">
        <v>26</v>
      </c>
      <c r="F98" s="194"/>
      <c r="G98" s="194"/>
      <c r="H98" s="172" t="s">
        <v>24</v>
      </c>
      <c r="I98" s="172"/>
      <c r="J98" s="172"/>
      <c r="K98" s="172"/>
      <c r="L98" s="172"/>
      <c r="M98" s="85" t="s">
        <v>74</v>
      </c>
      <c r="N98" s="172" t="s">
        <v>221</v>
      </c>
      <c r="O98" s="172"/>
      <c r="P98" s="172"/>
      <c r="Q98" s="182"/>
    </row>
    <row r="99" spans="1:18" s="20" customFormat="1" ht="33.75" customHeight="1" x14ac:dyDescent="0.2">
      <c r="A99" s="63"/>
      <c r="B99" s="63"/>
      <c r="C99" s="60">
        <v>130</v>
      </c>
      <c r="D99" s="92">
        <v>0.61</v>
      </c>
      <c r="E99" s="194" t="s">
        <v>26</v>
      </c>
      <c r="F99" s="194"/>
      <c r="G99" s="194"/>
      <c r="H99" s="172" t="s">
        <v>24</v>
      </c>
      <c r="I99" s="172"/>
      <c r="J99" s="172"/>
      <c r="K99" s="172"/>
      <c r="L99" s="172"/>
      <c r="M99" s="85" t="s">
        <v>74</v>
      </c>
      <c r="N99" s="172" t="s">
        <v>221</v>
      </c>
      <c r="O99" s="172"/>
      <c r="P99" s="172"/>
      <c r="Q99" s="182"/>
    </row>
    <row r="100" spans="1:18" s="20" customFormat="1" ht="34.5" customHeight="1" x14ac:dyDescent="0.2">
      <c r="A100" s="63"/>
      <c r="B100" s="63"/>
      <c r="C100" s="60">
        <v>130</v>
      </c>
      <c r="D100" s="92">
        <v>0.63</v>
      </c>
      <c r="E100" s="194" t="s">
        <v>26</v>
      </c>
      <c r="F100" s="194"/>
      <c r="G100" s="194"/>
      <c r="H100" s="172" t="s">
        <v>24</v>
      </c>
      <c r="I100" s="172"/>
      <c r="J100" s="172"/>
      <c r="K100" s="172"/>
      <c r="L100" s="172"/>
      <c r="M100" s="85" t="s">
        <v>74</v>
      </c>
      <c r="N100" s="172" t="s">
        <v>221</v>
      </c>
      <c r="O100" s="172"/>
      <c r="P100" s="172"/>
      <c r="Q100" s="182"/>
    </row>
    <row r="101" spans="1:18" s="20" customFormat="1" ht="30.75" customHeight="1" x14ac:dyDescent="0.2">
      <c r="A101" s="63"/>
      <c r="B101" s="63"/>
      <c r="C101" s="60">
        <v>130</v>
      </c>
      <c r="D101" s="92">
        <v>0.97</v>
      </c>
      <c r="E101" s="194" t="s">
        <v>26</v>
      </c>
      <c r="F101" s="194"/>
      <c r="G101" s="194"/>
      <c r="H101" s="172" t="s">
        <v>24</v>
      </c>
      <c r="I101" s="172"/>
      <c r="J101" s="172"/>
      <c r="K101" s="172"/>
      <c r="L101" s="172"/>
      <c r="M101" s="85" t="s">
        <v>74</v>
      </c>
      <c r="N101" s="172" t="s">
        <v>221</v>
      </c>
      <c r="O101" s="172"/>
      <c r="P101" s="172"/>
      <c r="Q101" s="182"/>
    </row>
    <row r="102" spans="1:18" s="20" customFormat="1" ht="25.5" customHeight="1" x14ac:dyDescent="0.2">
      <c r="A102" s="63"/>
      <c r="B102" s="63"/>
      <c r="C102" s="60">
        <v>130</v>
      </c>
      <c r="D102" s="92">
        <v>1.46</v>
      </c>
      <c r="E102" s="194" t="s">
        <v>26</v>
      </c>
      <c r="F102" s="194"/>
      <c r="G102" s="194"/>
      <c r="H102" s="172" t="s">
        <v>24</v>
      </c>
      <c r="I102" s="172"/>
      <c r="J102" s="172"/>
      <c r="K102" s="172"/>
      <c r="L102" s="172"/>
      <c r="M102" s="85" t="s">
        <v>74</v>
      </c>
      <c r="N102" s="172" t="s">
        <v>221</v>
      </c>
      <c r="O102" s="172"/>
      <c r="P102" s="172"/>
      <c r="Q102" s="182"/>
    </row>
    <row r="103" spans="1:18" s="20" customFormat="1" ht="25.5" customHeight="1" x14ac:dyDescent="0.25">
      <c r="A103" s="63"/>
      <c r="B103" s="63"/>
      <c r="C103" s="60">
        <v>130</v>
      </c>
      <c r="D103" s="92">
        <v>2.36</v>
      </c>
      <c r="E103" s="194" t="s">
        <v>26</v>
      </c>
      <c r="F103" s="194"/>
      <c r="G103" s="194"/>
      <c r="H103" s="172" t="s">
        <v>24</v>
      </c>
      <c r="I103" s="172"/>
      <c r="J103" s="172"/>
      <c r="K103" s="172"/>
      <c r="L103" s="172"/>
      <c r="M103" s="85" t="s">
        <v>74</v>
      </c>
      <c r="N103" s="172" t="s">
        <v>221</v>
      </c>
      <c r="O103" s="172"/>
      <c r="P103" s="172"/>
      <c r="Q103" s="182"/>
      <c r="R103" s="57"/>
    </row>
    <row r="104" spans="1:18" s="20" customFormat="1" ht="25.5" customHeight="1" x14ac:dyDescent="0.25">
      <c r="A104" s="63"/>
      <c r="B104" s="63"/>
      <c r="C104" s="60">
        <v>130</v>
      </c>
      <c r="D104" s="92">
        <v>31.4</v>
      </c>
      <c r="E104" s="194" t="s">
        <v>26</v>
      </c>
      <c r="F104" s="194"/>
      <c r="G104" s="194"/>
      <c r="H104" s="172" t="s">
        <v>24</v>
      </c>
      <c r="I104" s="172"/>
      <c r="J104" s="172"/>
      <c r="K104" s="172"/>
      <c r="L104" s="172"/>
      <c r="M104" s="85" t="s">
        <v>154</v>
      </c>
      <c r="N104" s="172" t="s">
        <v>155</v>
      </c>
      <c r="O104" s="172"/>
      <c r="P104" s="172"/>
      <c r="Q104" s="182"/>
      <c r="R104" s="11"/>
    </row>
    <row r="105" spans="1:18" s="57" customFormat="1" ht="24.75" customHeight="1" x14ac:dyDescent="0.25">
      <c r="A105" s="63"/>
      <c r="B105" s="63"/>
      <c r="C105" s="60">
        <v>200</v>
      </c>
      <c r="D105" s="92">
        <v>0.33</v>
      </c>
      <c r="E105" s="194" t="s">
        <v>26</v>
      </c>
      <c r="F105" s="194"/>
      <c r="G105" s="194"/>
      <c r="H105" s="172" t="s">
        <v>24</v>
      </c>
      <c r="I105" s="172"/>
      <c r="J105" s="172"/>
      <c r="K105" s="172"/>
      <c r="L105" s="172"/>
      <c r="M105" s="85" t="s">
        <v>74</v>
      </c>
      <c r="N105" s="172" t="s">
        <v>221</v>
      </c>
      <c r="O105" s="172"/>
      <c r="P105" s="172"/>
      <c r="Q105" s="182"/>
      <c r="R105" s="11"/>
    </row>
    <row r="106" spans="1:18" ht="21.75" customHeight="1" x14ac:dyDescent="0.25">
      <c r="A106" s="63"/>
      <c r="B106" s="63"/>
      <c r="C106" s="60">
        <v>200</v>
      </c>
      <c r="D106" s="92">
        <v>330</v>
      </c>
      <c r="E106" s="194" t="s">
        <v>26</v>
      </c>
      <c r="F106" s="194"/>
      <c r="G106" s="194"/>
      <c r="H106" s="172" t="s">
        <v>24</v>
      </c>
      <c r="I106" s="172"/>
      <c r="J106" s="172"/>
      <c r="K106" s="172"/>
      <c r="L106" s="172"/>
      <c r="M106" s="85" t="s">
        <v>171</v>
      </c>
      <c r="N106" s="172" t="s">
        <v>170</v>
      </c>
      <c r="O106" s="172"/>
      <c r="P106" s="172"/>
      <c r="Q106" s="182"/>
    </row>
    <row r="107" spans="1:18" ht="30.75" customHeight="1" x14ac:dyDescent="0.25">
      <c r="A107" s="63"/>
      <c r="B107" s="63"/>
      <c r="C107" s="60">
        <v>800</v>
      </c>
      <c r="D107" s="92">
        <v>0.41</v>
      </c>
      <c r="E107" s="194" t="s">
        <v>26</v>
      </c>
      <c r="F107" s="194"/>
      <c r="G107" s="194"/>
      <c r="H107" s="172" t="s">
        <v>24</v>
      </c>
      <c r="I107" s="172"/>
      <c r="J107" s="172"/>
      <c r="K107" s="172"/>
      <c r="L107" s="172"/>
      <c r="M107" s="85" t="s">
        <v>74</v>
      </c>
      <c r="N107" s="172" t="s">
        <v>221</v>
      </c>
      <c r="O107" s="172"/>
      <c r="P107" s="172"/>
      <c r="Q107" s="182"/>
    </row>
    <row r="108" spans="1:18" ht="21.75" customHeight="1" x14ac:dyDescent="0.25">
      <c r="A108" s="71"/>
      <c r="B108" s="71"/>
      <c r="C108" s="69">
        <v>800</v>
      </c>
      <c r="D108" s="93">
        <v>54.7</v>
      </c>
      <c r="E108" s="195" t="s">
        <v>26</v>
      </c>
      <c r="F108" s="195"/>
      <c r="G108" s="195"/>
      <c r="H108" s="196" t="s">
        <v>24</v>
      </c>
      <c r="I108" s="196"/>
      <c r="J108" s="196"/>
      <c r="K108" s="196"/>
      <c r="L108" s="196"/>
      <c r="M108" s="99" t="s">
        <v>154</v>
      </c>
      <c r="N108" s="196" t="s">
        <v>155</v>
      </c>
      <c r="O108" s="196"/>
      <c r="P108" s="196"/>
      <c r="Q108" s="197"/>
    </row>
    <row r="109" spans="1:18" ht="15" customHeight="1" x14ac:dyDescent="0.25">
      <c r="A109" s="6"/>
      <c r="B109" s="6"/>
      <c r="E109" s="20"/>
      <c r="N109" s="20"/>
      <c r="O109" s="20"/>
      <c r="P109" s="20"/>
      <c r="Q109" s="57"/>
    </row>
    <row r="110" spans="1:18" x14ac:dyDescent="0.25">
      <c r="A110" s="6"/>
      <c r="B110" s="6"/>
      <c r="E110" s="20"/>
      <c r="N110" s="57"/>
      <c r="O110" s="57"/>
      <c r="P110" s="57"/>
    </row>
    <row r="111" spans="1:18" x14ac:dyDescent="0.25">
      <c r="A111" s="6"/>
      <c r="B111" s="6"/>
      <c r="E111" s="20"/>
    </row>
    <row r="112" spans="1:18" x14ac:dyDescent="0.25">
      <c r="A112" s="6"/>
      <c r="B112" s="6"/>
      <c r="E112" s="56"/>
    </row>
    <row r="113" spans="1:5" x14ac:dyDescent="0.25">
      <c r="A113" s="6"/>
      <c r="B113" s="6"/>
      <c r="E113" s="56"/>
    </row>
    <row r="114" spans="1:5" x14ac:dyDescent="0.25">
      <c r="A114" s="6"/>
      <c r="B114" s="6"/>
    </row>
    <row r="115" spans="1:5" x14ac:dyDescent="0.25">
      <c r="A115" s="6"/>
      <c r="B115" s="6"/>
    </row>
  </sheetData>
  <mergeCells count="322">
    <mergeCell ref="E6:G6"/>
    <mergeCell ref="H6:L6"/>
    <mergeCell ref="N6:Q6"/>
    <mergeCell ref="E7:G7"/>
    <mergeCell ref="H7:L7"/>
    <mergeCell ref="N7:Q7"/>
    <mergeCell ref="E9:G9"/>
    <mergeCell ref="A1:B1"/>
    <mergeCell ref="E1:G1"/>
    <mergeCell ref="H1:L1"/>
    <mergeCell ref="E2:G2"/>
    <mergeCell ref="H2:L2"/>
    <mergeCell ref="H5:L5"/>
    <mergeCell ref="H9:L9"/>
    <mergeCell ref="N2:Q2"/>
    <mergeCell ref="E3:G3"/>
    <mergeCell ref="H3:L3"/>
    <mergeCell ref="N3:Q3"/>
    <mergeCell ref="E4:G4"/>
    <mergeCell ref="H4:L4"/>
    <mergeCell ref="N4:Q4"/>
    <mergeCell ref="E5:G5"/>
    <mergeCell ref="N5:Q5"/>
    <mergeCell ref="N9:Q9"/>
    <mergeCell ref="N10:Q10"/>
    <mergeCell ref="E11:G11"/>
    <mergeCell ref="H11:L11"/>
    <mergeCell ref="N11:Q11"/>
    <mergeCell ref="E12:G12"/>
    <mergeCell ref="H12:L12"/>
    <mergeCell ref="N12:Q12"/>
    <mergeCell ref="E13:G13"/>
    <mergeCell ref="H13:L13"/>
    <mergeCell ref="N13:Q13"/>
    <mergeCell ref="E10:G10"/>
    <mergeCell ref="H10:L10"/>
    <mergeCell ref="N14:Q14"/>
    <mergeCell ref="E15:G15"/>
    <mergeCell ref="H15:L15"/>
    <mergeCell ref="N15:Q15"/>
    <mergeCell ref="E16:G16"/>
    <mergeCell ref="H16:L16"/>
    <mergeCell ref="N16:Q16"/>
    <mergeCell ref="E17:G17"/>
    <mergeCell ref="H17:L17"/>
    <mergeCell ref="N17:Q17"/>
    <mergeCell ref="E14:G14"/>
    <mergeCell ref="H14:L14"/>
    <mergeCell ref="N18:Q18"/>
    <mergeCell ref="E19:G19"/>
    <mergeCell ref="H19:L19"/>
    <mergeCell ref="N19:Q19"/>
    <mergeCell ref="E20:G20"/>
    <mergeCell ref="H20:L20"/>
    <mergeCell ref="N20:Q20"/>
    <mergeCell ref="E21:G21"/>
    <mergeCell ref="H21:L21"/>
    <mergeCell ref="N21:Q21"/>
    <mergeCell ref="E18:G18"/>
    <mergeCell ref="H18:L18"/>
    <mergeCell ref="N22:Q22"/>
    <mergeCell ref="E23:G23"/>
    <mergeCell ref="H23:L23"/>
    <mergeCell ref="N23:Q23"/>
    <mergeCell ref="E24:G24"/>
    <mergeCell ref="H24:L24"/>
    <mergeCell ref="N24:Q24"/>
    <mergeCell ref="E25:G25"/>
    <mergeCell ref="H25:L25"/>
    <mergeCell ref="N25:Q25"/>
    <mergeCell ref="E22:G22"/>
    <mergeCell ref="H22:L22"/>
    <mergeCell ref="N26:Q26"/>
    <mergeCell ref="E27:G27"/>
    <mergeCell ref="H27:L27"/>
    <mergeCell ref="N27:Q27"/>
    <mergeCell ref="E28:G28"/>
    <mergeCell ref="H28:L28"/>
    <mergeCell ref="N28:Q28"/>
    <mergeCell ref="E29:G29"/>
    <mergeCell ref="H29:L29"/>
    <mergeCell ref="N29:Q29"/>
    <mergeCell ref="E26:G26"/>
    <mergeCell ref="H26:L26"/>
    <mergeCell ref="N30:Q30"/>
    <mergeCell ref="E31:G31"/>
    <mergeCell ref="H31:L31"/>
    <mergeCell ref="N31:Q31"/>
    <mergeCell ref="E32:G32"/>
    <mergeCell ref="H32:L32"/>
    <mergeCell ref="N32:Q32"/>
    <mergeCell ref="E33:G33"/>
    <mergeCell ref="H33:L33"/>
    <mergeCell ref="N33:Q33"/>
    <mergeCell ref="E30:G30"/>
    <mergeCell ref="H30:L30"/>
    <mergeCell ref="E34:G34"/>
    <mergeCell ref="H34:L34"/>
    <mergeCell ref="N34:Q34"/>
    <mergeCell ref="E35:G35"/>
    <mergeCell ref="H35:L35"/>
    <mergeCell ref="N35:Q35"/>
    <mergeCell ref="E36:G36"/>
    <mergeCell ref="H36:L36"/>
    <mergeCell ref="N36:Q36"/>
    <mergeCell ref="E37:G37"/>
    <mergeCell ref="H37:L37"/>
    <mergeCell ref="N37:Q37"/>
    <mergeCell ref="E38:G38"/>
    <mergeCell ref="H38:L38"/>
    <mergeCell ref="N38:Q38"/>
    <mergeCell ref="E39:G39"/>
    <mergeCell ref="H39:L39"/>
    <mergeCell ref="N39:Q39"/>
    <mergeCell ref="E40:G40"/>
    <mergeCell ref="H40:L40"/>
    <mergeCell ref="N40:Q40"/>
    <mergeCell ref="E41:G41"/>
    <mergeCell ref="H41:L41"/>
    <mergeCell ref="N41:Q41"/>
    <mergeCell ref="E42:G42"/>
    <mergeCell ref="H42:L42"/>
    <mergeCell ref="N42:Q42"/>
    <mergeCell ref="E43:G43"/>
    <mergeCell ref="H43:L43"/>
    <mergeCell ref="N43:Q43"/>
    <mergeCell ref="E44:G44"/>
    <mergeCell ref="H44:L44"/>
    <mergeCell ref="N44:Q44"/>
    <mergeCell ref="E45:G45"/>
    <mergeCell ref="H45:L45"/>
    <mergeCell ref="N45:Q45"/>
    <mergeCell ref="E46:G46"/>
    <mergeCell ref="H46:L46"/>
    <mergeCell ref="N46:Q46"/>
    <mergeCell ref="E47:G47"/>
    <mergeCell ref="H47:L47"/>
    <mergeCell ref="N47:Q47"/>
    <mergeCell ref="E48:G48"/>
    <mergeCell ref="H48:L48"/>
    <mergeCell ref="N48:Q48"/>
    <mergeCell ref="E49:G49"/>
    <mergeCell ref="H49:L49"/>
    <mergeCell ref="N49:Q49"/>
    <mergeCell ref="E50:G50"/>
    <mergeCell ref="H50:L50"/>
    <mergeCell ref="N50:Q50"/>
    <mergeCell ref="E51:G51"/>
    <mergeCell ref="H51:L51"/>
    <mergeCell ref="N51:Q51"/>
    <mergeCell ref="E52:G52"/>
    <mergeCell ref="H52:L52"/>
    <mergeCell ref="N52:Q52"/>
    <mergeCell ref="E53:G53"/>
    <mergeCell ref="H53:L53"/>
    <mergeCell ref="N53:Q53"/>
    <mergeCell ref="E54:G54"/>
    <mergeCell ref="H54:L54"/>
    <mergeCell ref="N54:Q54"/>
    <mergeCell ref="E55:G55"/>
    <mergeCell ref="H55:L55"/>
    <mergeCell ref="N55:Q55"/>
    <mergeCell ref="E56:G56"/>
    <mergeCell ref="H56:L56"/>
    <mergeCell ref="N56:Q56"/>
    <mergeCell ref="E57:G57"/>
    <mergeCell ref="H57:L57"/>
    <mergeCell ref="N57:Q57"/>
    <mergeCell ref="E58:G58"/>
    <mergeCell ref="H58:L58"/>
    <mergeCell ref="N58:Q58"/>
    <mergeCell ref="E59:G59"/>
    <mergeCell ref="H59:L59"/>
    <mergeCell ref="N59:Q59"/>
    <mergeCell ref="E60:G60"/>
    <mergeCell ref="H60:L60"/>
    <mergeCell ref="N60:Q60"/>
    <mergeCell ref="E61:G61"/>
    <mergeCell ref="H61:L61"/>
    <mergeCell ref="N61:Q61"/>
    <mergeCell ref="E62:G62"/>
    <mergeCell ref="H62:L62"/>
    <mergeCell ref="N62:Q62"/>
    <mergeCell ref="E63:G63"/>
    <mergeCell ref="H63:L63"/>
    <mergeCell ref="N63:Q63"/>
    <mergeCell ref="E64:G64"/>
    <mergeCell ref="H64:L64"/>
    <mergeCell ref="N64:Q64"/>
    <mergeCell ref="E65:G65"/>
    <mergeCell ref="H65:L65"/>
    <mergeCell ref="N65:Q65"/>
    <mergeCell ref="E66:G66"/>
    <mergeCell ref="H66:L66"/>
    <mergeCell ref="N66:Q66"/>
    <mergeCell ref="E67:G67"/>
    <mergeCell ref="H67:L67"/>
    <mergeCell ref="N67:Q67"/>
    <mergeCell ref="E68:G68"/>
    <mergeCell ref="H68:L68"/>
    <mergeCell ref="N68:Q68"/>
    <mergeCell ref="E69:G69"/>
    <mergeCell ref="H69:L69"/>
    <mergeCell ref="N69:Q69"/>
    <mergeCell ref="E70:G70"/>
    <mergeCell ref="H70:L70"/>
    <mergeCell ref="N70:Q70"/>
    <mergeCell ref="E71:G71"/>
    <mergeCell ref="H71:L71"/>
    <mergeCell ref="N71:Q71"/>
    <mergeCell ref="E72:G72"/>
    <mergeCell ref="H72:L72"/>
    <mergeCell ref="N72:Q72"/>
    <mergeCell ref="E73:G73"/>
    <mergeCell ref="H73:L73"/>
    <mergeCell ref="N73:Q73"/>
    <mergeCell ref="E74:G74"/>
    <mergeCell ref="H74:L74"/>
    <mergeCell ref="N74:Q74"/>
    <mergeCell ref="E75:G75"/>
    <mergeCell ref="H75:L75"/>
    <mergeCell ref="N75:Q75"/>
    <mergeCell ref="E76:G76"/>
    <mergeCell ref="H76:L76"/>
    <mergeCell ref="N76:Q76"/>
    <mergeCell ref="E77:G77"/>
    <mergeCell ref="H77:L77"/>
    <mergeCell ref="N77:Q77"/>
    <mergeCell ref="E78:G78"/>
    <mergeCell ref="H78:L78"/>
    <mergeCell ref="N78:Q78"/>
    <mergeCell ref="E79:G79"/>
    <mergeCell ref="H79:L79"/>
    <mergeCell ref="N79:Q79"/>
    <mergeCell ref="E80:G80"/>
    <mergeCell ref="H80:L80"/>
    <mergeCell ref="N80:Q80"/>
    <mergeCell ref="E81:G81"/>
    <mergeCell ref="H81:L81"/>
    <mergeCell ref="N81:Q81"/>
    <mergeCell ref="E82:G82"/>
    <mergeCell ref="H82:L82"/>
    <mergeCell ref="N82:Q82"/>
    <mergeCell ref="E83:G83"/>
    <mergeCell ref="H83:L83"/>
    <mergeCell ref="N83:Q83"/>
    <mergeCell ref="E84:G84"/>
    <mergeCell ref="H84:L84"/>
    <mergeCell ref="N84:Q84"/>
    <mergeCell ref="E85:G85"/>
    <mergeCell ref="H85:L85"/>
    <mergeCell ref="N85:Q85"/>
    <mergeCell ref="E86:G86"/>
    <mergeCell ref="H86:L86"/>
    <mergeCell ref="N86:Q86"/>
    <mergeCell ref="E87:G87"/>
    <mergeCell ref="H87:L87"/>
    <mergeCell ref="N87:Q87"/>
    <mergeCell ref="E88:G88"/>
    <mergeCell ref="H88:L88"/>
    <mergeCell ref="N88:Q88"/>
    <mergeCell ref="E89:G89"/>
    <mergeCell ref="H89:L89"/>
    <mergeCell ref="N89:Q89"/>
    <mergeCell ref="E90:G90"/>
    <mergeCell ref="H90:L90"/>
    <mergeCell ref="N90:Q90"/>
    <mergeCell ref="E91:G91"/>
    <mergeCell ref="H91:L91"/>
    <mergeCell ref="N91:Q91"/>
    <mergeCell ref="E92:G92"/>
    <mergeCell ref="H92:L92"/>
    <mergeCell ref="N92:Q92"/>
    <mergeCell ref="E93:G93"/>
    <mergeCell ref="H93:L93"/>
    <mergeCell ref="N93:Q93"/>
    <mergeCell ref="E94:G94"/>
    <mergeCell ref="H94:L94"/>
    <mergeCell ref="N94:Q94"/>
    <mergeCell ref="E95:G95"/>
    <mergeCell ref="H95:L95"/>
    <mergeCell ref="N95:Q95"/>
    <mergeCell ref="E96:G96"/>
    <mergeCell ref="H96:L96"/>
    <mergeCell ref="N96:Q96"/>
    <mergeCell ref="E97:G97"/>
    <mergeCell ref="H97:L97"/>
    <mergeCell ref="N97:Q97"/>
    <mergeCell ref="N103:Q103"/>
    <mergeCell ref="E98:G98"/>
    <mergeCell ref="H98:L98"/>
    <mergeCell ref="N98:Q98"/>
    <mergeCell ref="E99:G99"/>
    <mergeCell ref="H99:L99"/>
    <mergeCell ref="N99:Q99"/>
    <mergeCell ref="E100:G100"/>
    <mergeCell ref="H100:L100"/>
    <mergeCell ref="N100:Q100"/>
    <mergeCell ref="E107:G107"/>
    <mergeCell ref="H107:L107"/>
    <mergeCell ref="N107:Q107"/>
    <mergeCell ref="E108:G108"/>
    <mergeCell ref="H108:L108"/>
    <mergeCell ref="N108:Q108"/>
    <mergeCell ref="N1:Q1"/>
    <mergeCell ref="E104:G104"/>
    <mergeCell ref="H104:L104"/>
    <mergeCell ref="N104:Q104"/>
    <mergeCell ref="E105:G105"/>
    <mergeCell ref="H105:L105"/>
    <mergeCell ref="N105:Q105"/>
    <mergeCell ref="E106:G106"/>
    <mergeCell ref="H106:L106"/>
    <mergeCell ref="N106:Q106"/>
    <mergeCell ref="E101:G101"/>
    <mergeCell ref="H101:L101"/>
    <mergeCell ref="N101:Q101"/>
    <mergeCell ref="E102:G102"/>
    <mergeCell ref="H102:L102"/>
    <mergeCell ref="N102:Q102"/>
    <mergeCell ref="E103:G103"/>
    <mergeCell ref="H103:L103"/>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85"/>
  <sheetViews>
    <sheetView topLeftCell="B1" workbookViewId="0">
      <selection activeCell="D3" sqref="D3"/>
    </sheetView>
  </sheetViews>
  <sheetFormatPr defaultRowHeight="12.75" x14ac:dyDescent="0.2"/>
  <cols>
    <col min="1" max="2" width="9.140625" style="6"/>
    <col min="3" max="3" width="16" style="6" customWidth="1"/>
    <col min="4" max="4" width="45.42578125" style="6" customWidth="1"/>
    <col min="5" max="5" width="14.140625" style="6" customWidth="1"/>
    <col min="6" max="10" width="9.140625" style="6"/>
    <col min="11" max="11" width="16.42578125" style="6" customWidth="1"/>
    <col min="12" max="16384" width="9.140625" style="6"/>
  </cols>
  <sheetData>
    <row r="1" spans="1:11" ht="38.25" x14ac:dyDescent="0.2">
      <c r="A1" s="58" t="s">
        <v>7</v>
      </c>
      <c r="B1" s="146" t="s">
        <v>11</v>
      </c>
      <c r="C1" s="146" t="s">
        <v>25</v>
      </c>
      <c r="D1" s="147" t="s">
        <v>23</v>
      </c>
      <c r="E1" s="147" t="s">
        <v>13</v>
      </c>
      <c r="F1" s="198" t="s">
        <v>14</v>
      </c>
      <c r="G1" s="198"/>
      <c r="H1" s="198"/>
      <c r="I1" s="198"/>
      <c r="J1" s="198"/>
      <c r="K1" s="18"/>
    </row>
    <row r="2" spans="1:11" ht="51" customHeight="1" x14ac:dyDescent="0.2">
      <c r="A2" s="144">
        <v>33.15</v>
      </c>
      <c r="B2" s="150">
        <v>27.2</v>
      </c>
      <c r="C2" s="151" t="s">
        <v>51</v>
      </c>
      <c r="D2" s="88" t="s">
        <v>233</v>
      </c>
      <c r="E2" s="88" t="s">
        <v>96</v>
      </c>
      <c r="F2" s="205" t="s">
        <v>97</v>
      </c>
      <c r="G2" s="205"/>
      <c r="H2" s="205"/>
      <c r="I2" s="205"/>
      <c r="J2" s="206"/>
      <c r="K2" s="72"/>
    </row>
    <row r="3" spans="1:11" ht="51" x14ac:dyDescent="0.2">
      <c r="A3" s="144">
        <v>41.29</v>
      </c>
      <c r="B3" s="152">
        <v>27.6</v>
      </c>
      <c r="C3" s="148" t="s">
        <v>51</v>
      </c>
      <c r="D3" s="86" t="s">
        <v>233</v>
      </c>
      <c r="E3" s="86" t="s">
        <v>96</v>
      </c>
      <c r="F3" s="172" t="s">
        <v>97</v>
      </c>
      <c r="G3" s="172"/>
      <c r="H3" s="172"/>
      <c r="I3" s="172"/>
      <c r="J3" s="182"/>
      <c r="K3" s="72"/>
    </row>
    <row r="4" spans="1:11" ht="47.25" customHeight="1" x14ac:dyDescent="0.2">
      <c r="A4" s="144">
        <v>49.3</v>
      </c>
      <c r="B4" s="152">
        <v>7.2</v>
      </c>
      <c r="C4" s="84" t="s">
        <v>51</v>
      </c>
      <c r="D4" s="87" t="s">
        <v>234</v>
      </c>
      <c r="E4" s="85" t="s">
        <v>123</v>
      </c>
      <c r="F4" s="172" t="s">
        <v>124</v>
      </c>
      <c r="G4" s="172"/>
      <c r="H4" s="172"/>
      <c r="I4" s="172"/>
      <c r="J4" s="182"/>
      <c r="K4" s="72"/>
    </row>
    <row r="5" spans="1:11" ht="54.95" customHeight="1" x14ac:dyDescent="0.2">
      <c r="A5" s="144">
        <v>59.62</v>
      </c>
      <c r="B5" s="152">
        <v>11.7</v>
      </c>
      <c r="C5" s="84" t="s">
        <v>51</v>
      </c>
      <c r="D5" s="86" t="s">
        <v>201</v>
      </c>
      <c r="E5" s="85" t="s">
        <v>197</v>
      </c>
      <c r="F5" s="169" t="s">
        <v>196</v>
      </c>
      <c r="G5" s="169"/>
      <c r="H5" s="169"/>
      <c r="I5" s="169"/>
      <c r="J5" s="170"/>
      <c r="K5" s="72"/>
    </row>
    <row r="6" spans="1:11" s="20" customFormat="1" ht="54.95" customHeight="1" x14ac:dyDescent="0.2">
      <c r="A6" s="144">
        <v>59.62</v>
      </c>
      <c r="B6" s="152">
        <v>15.4</v>
      </c>
      <c r="C6" s="84" t="s">
        <v>51</v>
      </c>
      <c r="D6" s="86" t="s">
        <v>201</v>
      </c>
      <c r="E6" s="85" t="s">
        <v>197</v>
      </c>
      <c r="F6" s="169" t="s">
        <v>196</v>
      </c>
      <c r="G6" s="169"/>
      <c r="H6" s="169"/>
      <c r="I6" s="169"/>
      <c r="J6" s="170"/>
      <c r="K6" s="72"/>
    </row>
    <row r="7" spans="1:11" s="20" customFormat="1" ht="42.95" customHeight="1" x14ac:dyDescent="0.2">
      <c r="A7" s="144">
        <v>105</v>
      </c>
      <c r="B7" s="152">
        <v>0.5</v>
      </c>
      <c r="C7" s="149" t="s">
        <v>51</v>
      </c>
      <c r="D7" s="87" t="s">
        <v>235</v>
      </c>
      <c r="E7" s="90" t="s">
        <v>165</v>
      </c>
      <c r="F7" s="172" t="s">
        <v>166</v>
      </c>
      <c r="G7" s="172"/>
      <c r="H7" s="172"/>
      <c r="I7" s="172"/>
      <c r="J7" s="182"/>
      <c r="K7" s="72"/>
    </row>
    <row r="8" spans="1:11" s="20" customFormat="1" ht="54.95" customHeight="1" x14ac:dyDescent="0.2">
      <c r="A8" s="144">
        <v>123</v>
      </c>
      <c r="B8" s="152">
        <v>0.99</v>
      </c>
      <c r="C8" s="84" t="s">
        <v>51</v>
      </c>
      <c r="D8" s="87" t="s">
        <v>70</v>
      </c>
      <c r="E8" s="85" t="s">
        <v>64</v>
      </c>
      <c r="F8" s="169" t="s">
        <v>65</v>
      </c>
      <c r="G8" s="169"/>
      <c r="H8" s="169"/>
      <c r="I8" s="169"/>
      <c r="J8" s="170"/>
      <c r="K8" s="72"/>
    </row>
    <row r="9" spans="1:11" s="20" customFormat="1" ht="54.95" customHeight="1" x14ac:dyDescent="0.2">
      <c r="A9" s="144">
        <v>123</v>
      </c>
      <c r="B9" s="152">
        <v>17.8</v>
      </c>
      <c r="C9" s="84" t="s">
        <v>51</v>
      </c>
      <c r="D9" s="87" t="s">
        <v>70</v>
      </c>
      <c r="E9" s="85" t="s">
        <v>64</v>
      </c>
      <c r="F9" s="169" t="s">
        <v>65</v>
      </c>
      <c r="G9" s="169"/>
      <c r="H9" s="169"/>
      <c r="I9" s="169"/>
      <c r="J9" s="170"/>
      <c r="K9" s="72"/>
    </row>
    <row r="10" spans="1:11" s="20" customFormat="1" ht="54.95" customHeight="1" x14ac:dyDescent="0.2">
      <c r="A10" s="144">
        <v>379</v>
      </c>
      <c r="B10" s="152">
        <v>1.75</v>
      </c>
      <c r="C10" s="149" t="s">
        <v>51</v>
      </c>
      <c r="D10" s="87" t="s">
        <v>235</v>
      </c>
      <c r="E10" s="90" t="s">
        <v>165</v>
      </c>
      <c r="F10" s="172" t="s">
        <v>166</v>
      </c>
      <c r="G10" s="172"/>
      <c r="H10" s="172"/>
      <c r="I10" s="172"/>
      <c r="J10" s="182"/>
      <c r="K10" s="72"/>
    </row>
    <row r="11" spans="1:11" s="20" customFormat="1" ht="54.95" customHeight="1" x14ac:dyDescent="0.2">
      <c r="A11" s="144">
        <v>500</v>
      </c>
      <c r="B11" s="152">
        <v>0.8</v>
      </c>
      <c r="C11" s="149" t="s">
        <v>51</v>
      </c>
      <c r="D11" s="87" t="s">
        <v>235</v>
      </c>
      <c r="E11" s="90" t="s">
        <v>165</v>
      </c>
      <c r="F11" s="172" t="s">
        <v>166</v>
      </c>
      <c r="G11" s="172"/>
      <c r="H11" s="172"/>
      <c r="I11" s="172"/>
      <c r="J11" s="182"/>
      <c r="K11" s="72"/>
    </row>
    <row r="12" spans="1:11" s="20" customFormat="1" ht="54.95" customHeight="1" x14ac:dyDescent="0.2">
      <c r="A12" s="144">
        <v>653</v>
      </c>
      <c r="B12" s="152">
        <v>8.7100000000000009</v>
      </c>
      <c r="C12" s="84" t="s">
        <v>51</v>
      </c>
      <c r="D12" s="87" t="s">
        <v>70</v>
      </c>
      <c r="E12" s="85" t="s">
        <v>64</v>
      </c>
      <c r="F12" s="169" t="s">
        <v>65</v>
      </c>
      <c r="G12" s="169"/>
      <c r="H12" s="169"/>
      <c r="I12" s="169"/>
      <c r="J12" s="170"/>
      <c r="K12" s="72"/>
    </row>
    <row r="13" spans="1:11" s="20" customFormat="1" ht="54.95" customHeight="1" x14ac:dyDescent="0.2">
      <c r="A13" s="144">
        <v>653</v>
      </c>
      <c r="B13" s="152">
        <v>14.9</v>
      </c>
      <c r="C13" s="84" t="s">
        <v>51</v>
      </c>
      <c r="D13" s="87" t="s">
        <v>70</v>
      </c>
      <c r="E13" s="85" t="s">
        <v>64</v>
      </c>
      <c r="F13" s="169" t="s">
        <v>65</v>
      </c>
      <c r="G13" s="169"/>
      <c r="H13" s="169"/>
      <c r="I13" s="169"/>
      <c r="J13" s="170"/>
      <c r="K13" s="72"/>
    </row>
    <row r="14" spans="1:11" s="20" customFormat="1" ht="50.1" customHeight="1" x14ac:dyDescent="0.2">
      <c r="A14" s="144">
        <v>180</v>
      </c>
      <c r="B14" s="153">
        <v>26.9</v>
      </c>
      <c r="C14" s="97" t="s">
        <v>52</v>
      </c>
      <c r="D14" s="86" t="s">
        <v>232</v>
      </c>
      <c r="E14" s="85" t="s">
        <v>205</v>
      </c>
      <c r="F14" s="169" t="s">
        <v>206</v>
      </c>
      <c r="G14" s="169"/>
      <c r="H14" s="169"/>
      <c r="I14" s="169"/>
      <c r="J14" s="170"/>
      <c r="K14" s="72"/>
    </row>
    <row r="15" spans="1:11" s="20" customFormat="1" ht="50.1" customHeight="1" x14ac:dyDescent="0.2">
      <c r="A15" s="144">
        <v>180</v>
      </c>
      <c r="B15" s="153">
        <v>51.9</v>
      </c>
      <c r="C15" s="97" t="s">
        <v>52</v>
      </c>
      <c r="D15" s="86" t="s">
        <v>232</v>
      </c>
      <c r="E15" s="85" t="s">
        <v>205</v>
      </c>
      <c r="F15" s="169" t="s">
        <v>206</v>
      </c>
      <c r="G15" s="169"/>
      <c r="H15" s="169"/>
      <c r="I15" s="169"/>
      <c r="J15" s="170"/>
      <c r="K15" s="72"/>
    </row>
    <row r="16" spans="1:11" s="20" customFormat="1" ht="50.1" customHeight="1" x14ac:dyDescent="0.2">
      <c r="A16" s="144">
        <v>319</v>
      </c>
      <c r="B16" s="67">
        <v>21</v>
      </c>
      <c r="C16" s="91" t="s">
        <v>52</v>
      </c>
      <c r="D16" s="86" t="s">
        <v>119</v>
      </c>
      <c r="E16" s="86" t="s">
        <v>103</v>
      </c>
      <c r="F16" s="172" t="s">
        <v>109</v>
      </c>
      <c r="G16" s="172"/>
      <c r="H16" s="172"/>
      <c r="I16" s="172"/>
      <c r="J16" s="182"/>
      <c r="K16" s="72"/>
    </row>
    <row r="17" spans="1:11" s="20" customFormat="1" ht="50.1" customHeight="1" x14ac:dyDescent="0.2">
      <c r="A17" s="144">
        <v>319</v>
      </c>
      <c r="B17" s="67">
        <v>21</v>
      </c>
      <c r="C17" s="91" t="s">
        <v>52</v>
      </c>
      <c r="D17" s="86" t="s">
        <v>119</v>
      </c>
      <c r="E17" s="86" t="s">
        <v>103</v>
      </c>
      <c r="F17" s="172" t="s">
        <v>109</v>
      </c>
      <c r="G17" s="172"/>
      <c r="H17" s="172"/>
      <c r="I17" s="172"/>
      <c r="J17" s="182"/>
      <c r="K17" s="72"/>
    </row>
    <row r="18" spans="1:11" s="20" customFormat="1" ht="50.1" customHeight="1" x14ac:dyDescent="0.2">
      <c r="A18" s="144">
        <v>319</v>
      </c>
      <c r="B18" s="67">
        <v>29</v>
      </c>
      <c r="C18" s="91" t="s">
        <v>52</v>
      </c>
      <c r="D18" s="86" t="s">
        <v>119</v>
      </c>
      <c r="E18" s="86" t="s">
        <v>103</v>
      </c>
      <c r="F18" s="172" t="s">
        <v>109</v>
      </c>
      <c r="G18" s="172"/>
      <c r="H18" s="172"/>
      <c r="I18" s="172"/>
      <c r="J18" s="182"/>
      <c r="K18" s="72"/>
    </row>
    <row r="19" spans="1:11" s="20" customFormat="1" ht="50.1" customHeight="1" x14ac:dyDescent="0.2">
      <c r="A19" s="144">
        <v>319</v>
      </c>
      <c r="B19" s="67">
        <v>29</v>
      </c>
      <c r="C19" s="91" t="s">
        <v>52</v>
      </c>
      <c r="D19" s="86" t="s">
        <v>119</v>
      </c>
      <c r="E19" s="86" t="s">
        <v>103</v>
      </c>
      <c r="F19" s="172" t="s">
        <v>109</v>
      </c>
      <c r="G19" s="172"/>
      <c r="H19" s="172"/>
      <c r="I19" s="172"/>
      <c r="J19" s="182"/>
      <c r="K19" s="72"/>
    </row>
    <row r="20" spans="1:11" ht="80.099999999999994" customHeight="1" x14ac:dyDescent="0.2">
      <c r="A20" s="144">
        <v>319</v>
      </c>
      <c r="B20" s="67">
        <v>84</v>
      </c>
      <c r="C20" s="91" t="s">
        <v>52</v>
      </c>
      <c r="D20" s="86" t="s">
        <v>119</v>
      </c>
      <c r="E20" s="86" t="s">
        <v>103</v>
      </c>
      <c r="F20" s="172" t="s">
        <v>109</v>
      </c>
      <c r="G20" s="172"/>
      <c r="H20" s="172"/>
      <c r="I20" s="172"/>
      <c r="J20" s="182"/>
      <c r="K20" s="72"/>
    </row>
    <row r="21" spans="1:11" ht="80.099999999999994" customHeight="1" x14ac:dyDescent="0.2">
      <c r="A21" s="144">
        <v>319</v>
      </c>
      <c r="B21" s="67">
        <v>84</v>
      </c>
      <c r="C21" s="91" t="s">
        <v>52</v>
      </c>
      <c r="D21" s="86" t="s">
        <v>119</v>
      </c>
      <c r="E21" s="86" t="s">
        <v>103</v>
      </c>
      <c r="F21" s="172" t="s">
        <v>109</v>
      </c>
      <c r="G21" s="172"/>
      <c r="H21" s="172"/>
      <c r="I21" s="172"/>
      <c r="J21" s="182"/>
      <c r="K21" s="72"/>
    </row>
    <row r="22" spans="1:11" ht="80.099999999999994" customHeight="1" x14ac:dyDescent="0.2">
      <c r="A22" s="144">
        <v>319</v>
      </c>
      <c r="B22" s="67">
        <v>169</v>
      </c>
      <c r="C22" s="91" t="s">
        <v>52</v>
      </c>
      <c r="D22" s="86" t="s">
        <v>119</v>
      </c>
      <c r="E22" s="86" t="s">
        <v>103</v>
      </c>
      <c r="F22" s="172" t="s">
        <v>109</v>
      </c>
      <c r="G22" s="172"/>
      <c r="H22" s="172"/>
      <c r="I22" s="172"/>
      <c r="J22" s="182"/>
      <c r="K22" s="72"/>
    </row>
    <row r="23" spans="1:11" ht="80.099999999999994" customHeight="1" x14ac:dyDescent="0.2">
      <c r="A23" s="145">
        <v>370</v>
      </c>
      <c r="B23" s="67">
        <v>7.56</v>
      </c>
      <c r="C23" s="91" t="s">
        <v>52</v>
      </c>
      <c r="D23" s="86" t="s">
        <v>236</v>
      </c>
      <c r="E23" s="85" t="s">
        <v>103</v>
      </c>
      <c r="F23" s="172" t="s">
        <v>104</v>
      </c>
      <c r="G23" s="172"/>
      <c r="H23" s="172"/>
      <c r="I23" s="172"/>
      <c r="J23" s="182"/>
      <c r="K23" s="72"/>
    </row>
    <row r="24" spans="1:11" ht="80.099999999999994" customHeight="1" x14ac:dyDescent="0.2">
      <c r="A24" s="145">
        <v>375</v>
      </c>
      <c r="B24" s="67">
        <v>6.12</v>
      </c>
      <c r="C24" s="91" t="s">
        <v>52</v>
      </c>
      <c r="D24" s="86" t="s">
        <v>236</v>
      </c>
      <c r="E24" s="85" t="s">
        <v>103</v>
      </c>
      <c r="F24" s="172" t="s">
        <v>104</v>
      </c>
      <c r="G24" s="172"/>
      <c r="H24" s="172"/>
      <c r="I24" s="172"/>
      <c r="J24" s="182"/>
      <c r="K24" s="72"/>
    </row>
    <row r="25" spans="1:11" s="27" customFormat="1" ht="79.5" customHeight="1" x14ac:dyDescent="0.2">
      <c r="A25" s="145">
        <v>390</v>
      </c>
      <c r="B25" s="67">
        <v>2.88</v>
      </c>
      <c r="C25" s="91" t="s">
        <v>52</v>
      </c>
      <c r="D25" s="86" t="s">
        <v>236</v>
      </c>
      <c r="E25" s="85" t="s">
        <v>103</v>
      </c>
      <c r="F25" s="172" t="s">
        <v>104</v>
      </c>
      <c r="G25" s="172"/>
      <c r="H25" s="172"/>
      <c r="I25" s="172"/>
      <c r="J25" s="182"/>
      <c r="K25" s="72"/>
    </row>
    <row r="26" spans="1:11" s="27" customFormat="1" ht="38.25" x14ac:dyDescent="0.2">
      <c r="A26" s="144">
        <v>405</v>
      </c>
      <c r="B26" s="153">
        <v>46.5</v>
      </c>
      <c r="C26" s="97" t="s">
        <v>52</v>
      </c>
      <c r="D26" s="86" t="s">
        <v>232</v>
      </c>
      <c r="E26" s="85" t="s">
        <v>205</v>
      </c>
      <c r="F26" s="169" t="s">
        <v>206</v>
      </c>
      <c r="G26" s="169"/>
      <c r="H26" s="169"/>
      <c r="I26" s="169"/>
      <c r="J26" s="170"/>
      <c r="K26" s="72"/>
    </row>
    <row r="27" spans="1:11" s="27" customFormat="1" ht="76.5" x14ac:dyDescent="0.2">
      <c r="A27" s="145">
        <v>410</v>
      </c>
      <c r="B27" s="67">
        <v>1.8</v>
      </c>
      <c r="C27" s="91" t="s">
        <v>52</v>
      </c>
      <c r="D27" s="86" t="s">
        <v>236</v>
      </c>
      <c r="E27" s="85" t="s">
        <v>103</v>
      </c>
      <c r="F27" s="172" t="s">
        <v>104</v>
      </c>
      <c r="G27" s="172"/>
      <c r="H27" s="172"/>
      <c r="I27" s="172"/>
      <c r="J27" s="182"/>
      <c r="K27" s="72"/>
    </row>
    <row r="28" spans="1:11" s="27" customFormat="1" ht="38.25" x14ac:dyDescent="0.2">
      <c r="A28" s="144">
        <v>453</v>
      </c>
      <c r="B28" s="153">
        <v>12.7</v>
      </c>
      <c r="C28" s="97" t="s">
        <v>52</v>
      </c>
      <c r="D28" s="86" t="s">
        <v>232</v>
      </c>
      <c r="E28" s="85" t="s">
        <v>205</v>
      </c>
      <c r="F28" s="169" t="s">
        <v>206</v>
      </c>
      <c r="G28" s="169"/>
      <c r="H28" s="169"/>
      <c r="I28" s="169"/>
      <c r="J28" s="170"/>
      <c r="K28" s="72"/>
    </row>
    <row r="29" spans="1:11" ht="38.25" x14ac:dyDescent="0.2">
      <c r="A29" s="144">
        <v>453</v>
      </c>
      <c r="B29" s="153">
        <v>31.3</v>
      </c>
      <c r="C29" s="97" t="s">
        <v>52</v>
      </c>
      <c r="D29" s="86" t="s">
        <v>232</v>
      </c>
      <c r="E29" s="85" t="s">
        <v>205</v>
      </c>
      <c r="F29" s="169" t="s">
        <v>206</v>
      </c>
      <c r="G29" s="169"/>
      <c r="H29" s="169"/>
      <c r="I29" s="169"/>
      <c r="J29" s="170"/>
      <c r="K29" s="72"/>
    </row>
    <row r="30" spans="1:11" ht="38.25" x14ac:dyDescent="0.2">
      <c r="A30" s="144">
        <v>453</v>
      </c>
      <c r="B30" s="153">
        <v>46.65</v>
      </c>
      <c r="C30" s="97" t="s">
        <v>52</v>
      </c>
      <c r="D30" s="86" t="s">
        <v>232</v>
      </c>
      <c r="E30" s="85" t="s">
        <v>205</v>
      </c>
      <c r="F30" s="169" t="s">
        <v>206</v>
      </c>
      <c r="G30" s="169"/>
      <c r="H30" s="169"/>
      <c r="I30" s="169"/>
      <c r="J30" s="170"/>
      <c r="K30" s="72"/>
    </row>
    <row r="31" spans="1:11" s="27" customFormat="1" ht="38.25" x14ac:dyDescent="0.2">
      <c r="A31" s="144">
        <v>513</v>
      </c>
      <c r="B31" s="153">
        <v>25.9</v>
      </c>
      <c r="C31" s="97" t="s">
        <v>52</v>
      </c>
      <c r="D31" s="86" t="s">
        <v>232</v>
      </c>
      <c r="E31" s="85" t="s">
        <v>205</v>
      </c>
      <c r="F31" s="169" t="s">
        <v>206</v>
      </c>
      <c r="G31" s="169"/>
      <c r="H31" s="169"/>
      <c r="I31" s="169"/>
      <c r="J31" s="170"/>
      <c r="K31" s="72"/>
    </row>
    <row r="32" spans="1:11" s="27" customFormat="1" ht="38.25" x14ac:dyDescent="0.2">
      <c r="A32" s="144">
        <v>513</v>
      </c>
      <c r="B32" s="153">
        <v>50.6</v>
      </c>
      <c r="C32" s="97" t="s">
        <v>52</v>
      </c>
      <c r="D32" s="86" t="s">
        <v>232</v>
      </c>
      <c r="E32" s="85" t="s">
        <v>205</v>
      </c>
      <c r="F32" s="169" t="s">
        <v>206</v>
      </c>
      <c r="G32" s="169"/>
      <c r="H32" s="169"/>
      <c r="I32" s="169"/>
      <c r="J32" s="170"/>
      <c r="K32" s="72"/>
    </row>
    <row r="33" spans="1:11" s="27" customFormat="1" ht="38.25" x14ac:dyDescent="0.2">
      <c r="A33" s="144">
        <v>515</v>
      </c>
      <c r="B33" s="153">
        <v>68.599999999999994</v>
      </c>
      <c r="C33" s="97" t="s">
        <v>52</v>
      </c>
      <c r="D33" s="86" t="s">
        <v>232</v>
      </c>
      <c r="E33" s="85" t="s">
        <v>205</v>
      </c>
      <c r="F33" s="169" t="s">
        <v>206</v>
      </c>
      <c r="G33" s="169"/>
      <c r="H33" s="169"/>
      <c r="I33" s="169"/>
      <c r="J33" s="170"/>
      <c r="K33" s="72"/>
    </row>
    <row r="34" spans="1:11" s="27" customFormat="1" ht="76.5" x14ac:dyDescent="0.2">
      <c r="A34" s="145">
        <v>550</v>
      </c>
      <c r="B34" s="67">
        <v>1.44</v>
      </c>
      <c r="C34" s="91" t="s">
        <v>52</v>
      </c>
      <c r="D34" s="86" t="s">
        <v>236</v>
      </c>
      <c r="E34" s="85" t="s">
        <v>103</v>
      </c>
      <c r="F34" s="172" t="s">
        <v>104</v>
      </c>
      <c r="G34" s="172"/>
      <c r="H34" s="172"/>
      <c r="I34" s="172"/>
      <c r="J34" s="182"/>
      <c r="K34" s="72"/>
    </row>
    <row r="35" spans="1:11" ht="38.25" x14ac:dyDescent="0.2">
      <c r="A35" s="144">
        <v>622</v>
      </c>
      <c r="B35" s="153">
        <v>52.1</v>
      </c>
      <c r="C35" s="97" t="s">
        <v>52</v>
      </c>
      <c r="D35" s="86" t="s">
        <v>232</v>
      </c>
      <c r="E35" s="85" t="s">
        <v>205</v>
      </c>
      <c r="F35" s="169" t="s">
        <v>206</v>
      </c>
      <c r="G35" s="169"/>
      <c r="H35" s="169"/>
      <c r="I35" s="169"/>
      <c r="J35" s="170"/>
      <c r="K35" s="72"/>
    </row>
    <row r="36" spans="1:11" ht="38.25" x14ac:dyDescent="0.2">
      <c r="A36" s="144">
        <v>627</v>
      </c>
      <c r="B36" s="153">
        <v>50.9</v>
      </c>
      <c r="C36" s="97" t="s">
        <v>52</v>
      </c>
      <c r="D36" s="86" t="s">
        <v>232</v>
      </c>
      <c r="E36" s="85" t="s">
        <v>205</v>
      </c>
      <c r="F36" s="169" t="s">
        <v>206</v>
      </c>
      <c r="G36" s="169"/>
      <c r="H36" s="169"/>
      <c r="I36" s="169"/>
      <c r="J36" s="170"/>
      <c r="K36" s="72"/>
    </row>
    <row r="37" spans="1:11" ht="38.25" x14ac:dyDescent="0.2">
      <c r="A37" s="144">
        <v>681</v>
      </c>
      <c r="B37" s="153">
        <v>34.4</v>
      </c>
      <c r="C37" s="97" t="s">
        <v>52</v>
      </c>
      <c r="D37" s="86" t="s">
        <v>232</v>
      </c>
      <c r="E37" s="85" t="s">
        <v>205</v>
      </c>
      <c r="F37" s="169" t="s">
        <v>206</v>
      </c>
      <c r="G37" s="169"/>
      <c r="H37" s="169"/>
      <c r="I37" s="169"/>
      <c r="J37" s="170"/>
      <c r="K37" s="72"/>
    </row>
    <row r="38" spans="1:11" s="20" customFormat="1" ht="38.1" customHeight="1" x14ac:dyDescent="0.2">
      <c r="A38" s="144">
        <v>681</v>
      </c>
      <c r="B38" s="153">
        <v>51.1</v>
      </c>
      <c r="C38" s="97" t="s">
        <v>52</v>
      </c>
      <c r="D38" s="86" t="s">
        <v>232</v>
      </c>
      <c r="E38" s="85" t="s">
        <v>205</v>
      </c>
      <c r="F38" s="169" t="s">
        <v>206</v>
      </c>
      <c r="G38" s="169"/>
      <c r="H38" s="169"/>
      <c r="I38" s="169"/>
      <c r="J38" s="170"/>
      <c r="K38" s="72"/>
    </row>
    <row r="39" spans="1:11" s="20" customFormat="1" ht="38.1" customHeight="1" x14ac:dyDescent="0.2">
      <c r="A39" s="144">
        <v>735</v>
      </c>
      <c r="B39" s="153">
        <v>42.3</v>
      </c>
      <c r="C39" s="97" t="s">
        <v>52</v>
      </c>
      <c r="D39" s="86" t="s">
        <v>232</v>
      </c>
      <c r="E39" s="85" t="s">
        <v>205</v>
      </c>
      <c r="F39" s="169" t="s">
        <v>206</v>
      </c>
      <c r="G39" s="169"/>
      <c r="H39" s="169"/>
      <c r="I39" s="169"/>
      <c r="J39" s="170"/>
      <c r="K39" s="72"/>
    </row>
    <row r="40" spans="1:11" s="20" customFormat="1" ht="38.1" customHeight="1" x14ac:dyDescent="0.2">
      <c r="A40" s="144">
        <v>806</v>
      </c>
      <c r="B40" s="67">
        <v>90</v>
      </c>
      <c r="C40" s="91" t="s">
        <v>52</v>
      </c>
      <c r="D40" s="86" t="s">
        <v>119</v>
      </c>
      <c r="E40" s="86" t="s">
        <v>103</v>
      </c>
      <c r="F40" s="172" t="s">
        <v>109</v>
      </c>
      <c r="G40" s="172"/>
      <c r="H40" s="172"/>
      <c r="I40" s="172"/>
      <c r="J40" s="182"/>
      <c r="K40" s="72"/>
    </row>
    <row r="41" spans="1:11" s="20" customFormat="1" ht="38.1" customHeight="1" x14ac:dyDescent="0.2">
      <c r="A41" s="144">
        <v>806</v>
      </c>
      <c r="B41" s="67">
        <v>90</v>
      </c>
      <c r="C41" s="91" t="s">
        <v>52</v>
      </c>
      <c r="D41" s="86" t="s">
        <v>119</v>
      </c>
      <c r="E41" s="86" t="s">
        <v>103</v>
      </c>
      <c r="F41" s="172" t="s">
        <v>109</v>
      </c>
      <c r="G41" s="172"/>
      <c r="H41" s="172"/>
      <c r="I41" s="172"/>
      <c r="J41" s="182"/>
      <c r="K41" s="72"/>
    </row>
    <row r="42" spans="1:11" s="20" customFormat="1" ht="38.1" customHeight="1" x14ac:dyDescent="0.2">
      <c r="A42" s="144">
        <v>806</v>
      </c>
      <c r="B42" s="67">
        <v>130</v>
      </c>
      <c r="C42" s="91" t="s">
        <v>52</v>
      </c>
      <c r="D42" s="86" t="s">
        <v>119</v>
      </c>
      <c r="E42" s="86" t="s">
        <v>103</v>
      </c>
      <c r="F42" s="172" t="s">
        <v>109</v>
      </c>
      <c r="G42" s="172"/>
      <c r="H42" s="172"/>
      <c r="I42" s="172"/>
      <c r="J42" s="182"/>
      <c r="K42" s="72"/>
    </row>
    <row r="43" spans="1:11" s="20" customFormat="1" ht="38.1" customHeight="1" x14ac:dyDescent="0.2">
      <c r="A43" s="144">
        <v>806</v>
      </c>
      <c r="B43" s="67">
        <v>138</v>
      </c>
      <c r="C43" s="91" t="s">
        <v>52</v>
      </c>
      <c r="D43" s="86" t="s">
        <v>119</v>
      </c>
      <c r="E43" s="86" t="s">
        <v>103</v>
      </c>
      <c r="F43" s="172" t="s">
        <v>109</v>
      </c>
      <c r="G43" s="172"/>
      <c r="H43" s="172"/>
      <c r="I43" s="172"/>
      <c r="J43" s="182"/>
      <c r="K43" s="72"/>
    </row>
    <row r="44" spans="1:11" s="11" customFormat="1" ht="38.1" customHeight="1" x14ac:dyDescent="0.25">
      <c r="A44" s="144">
        <v>806</v>
      </c>
      <c r="B44" s="67">
        <v>273</v>
      </c>
      <c r="C44" s="91" t="s">
        <v>52</v>
      </c>
      <c r="D44" s="86" t="s">
        <v>119</v>
      </c>
      <c r="E44" s="86" t="s">
        <v>103</v>
      </c>
      <c r="F44" s="172" t="s">
        <v>109</v>
      </c>
      <c r="G44" s="172"/>
      <c r="H44" s="172"/>
      <c r="I44" s="172"/>
      <c r="J44" s="182"/>
      <c r="K44" s="72"/>
    </row>
    <row r="45" spans="1:11" s="11" customFormat="1" ht="38.1" customHeight="1" x14ac:dyDescent="0.25">
      <c r="A45" s="144">
        <v>806</v>
      </c>
      <c r="B45" s="67">
        <v>377</v>
      </c>
      <c r="C45" s="91" t="s">
        <v>52</v>
      </c>
      <c r="D45" s="86" t="s">
        <v>119</v>
      </c>
      <c r="E45" s="86" t="s">
        <v>103</v>
      </c>
      <c r="F45" s="172" t="s">
        <v>109</v>
      </c>
      <c r="G45" s="172"/>
      <c r="H45" s="172"/>
      <c r="I45" s="172"/>
      <c r="J45" s="182"/>
      <c r="K45" s="72"/>
    </row>
    <row r="46" spans="1:11" s="11" customFormat="1" ht="50.1" customHeight="1" x14ac:dyDescent="0.25">
      <c r="A46" s="144">
        <v>915</v>
      </c>
      <c r="B46" s="67">
        <v>0.2</v>
      </c>
      <c r="C46" s="91" t="s">
        <v>52</v>
      </c>
      <c r="D46" s="87" t="s">
        <v>230</v>
      </c>
      <c r="E46" s="85" t="s">
        <v>84</v>
      </c>
      <c r="F46" s="169" t="s">
        <v>85</v>
      </c>
      <c r="G46" s="169"/>
      <c r="H46" s="169"/>
      <c r="I46" s="169"/>
      <c r="J46" s="170"/>
      <c r="K46" s="72"/>
    </row>
    <row r="47" spans="1:11" s="11" customFormat="1" ht="50.1" customHeight="1" x14ac:dyDescent="0.25">
      <c r="A47" s="144">
        <v>915</v>
      </c>
      <c r="B47" s="67">
        <v>0.87</v>
      </c>
      <c r="C47" s="91" t="s">
        <v>52</v>
      </c>
      <c r="D47" s="87" t="s">
        <v>230</v>
      </c>
      <c r="E47" s="85" t="s">
        <v>84</v>
      </c>
      <c r="F47" s="169" t="s">
        <v>85</v>
      </c>
      <c r="G47" s="169"/>
      <c r="H47" s="169"/>
      <c r="I47" s="169"/>
      <c r="J47" s="170"/>
      <c r="K47" s="72"/>
    </row>
    <row r="48" spans="1:11" customFormat="1" ht="50.1" customHeight="1" x14ac:dyDescent="0.25">
      <c r="A48" s="144">
        <v>1025</v>
      </c>
      <c r="B48" s="67">
        <v>0.19</v>
      </c>
      <c r="C48" s="91" t="s">
        <v>52</v>
      </c>
      <c r="D48" s="87" t="s">
        <v>230</v>
      </c>
      <c r="E48" s="85" t="s">
        <v>84</v>
      </c>
      <c r="F48" s="169" t="s">
        <v>85</v>
      </c>
      <c r="G48" s="169"/>
      <c r="H48" s="169"/>
      <c r="I48" s="169"/>
      <c r="J48" s="170"/>
      <c r="K48" s="72"/>
    </row>
    <row r="49" spans="1:11" customFormat="1" ht="50.1" customHeight="1" x14ac:dyDescent="0.25">
      <c r="A49" s="144">
        <v>1025</v>
      </c>
      <c r="B49" s="67">
        <v>0.68</v>
      </c>
      <c r="C49" s="91" t="s">
        <v>52</v>
      </c>
      <c r="D49" s="87" t="s">
        <v>230</v>
      </c>
      <c r="E49" s="85" t="s">
        <v>84</v>
      </c>
      <c r="F49" s="169" t="s">
        <v>85</v>
      </c>
      <c r="G49" s="169"/>
      <c r="H49" s="169"/>
      <c r="I49" s="169"/>
      <c r="J49" s="170"/>
      <c r="K49" s="72"/>
    </row>
    <row r="50" spans="1:11" customFormat="1" ht="50.1" customHeight="1" x14ac:dyDescent="0.25">
      <c r="A50" s="144">
        <v>1056</v>
      </c>
      <c r="B50" s="67">
        <v>0.21</v>
      </c>
      <c r="C50" s="91" t="s">
        <v>52</v>
      </c>
      <c r="D50" s="87" t="s">
        <v>230</v>
      </c>
      <c r="E50" s="85" t="s">
        <v>84</v>
      </c>
      <c r="F50" s="169" t="s">
        <v>85</v>
      </c>
      <c r="G50" s="169"/>
      <c r="H50" s="169"/>
      <c r="I50" s="169"/>
      <c r="J50" s="170"/>
      <c r="K50" s="72"/>
    </row>
    <row r="51" spans="1:11" customFormat="1" ht="50.1" customHeight="1" x14ac:dyDescent="0.25">
      <c r="A51" s="144">
        <v>1056</v>
      </c>
      <c r="B51" s="67">
        <v>0.91</v>
      </c>
      <c r="C51" s="91" t="s">
        <v>52</v>
      </c>
      <c r="D51" s="87" t="s">
        <v>230</v>
      </c>
      <c r="E51" s="85" t="s">
        <v>84</v>
      </c>
      <c r="F51" s="169" t="s">
        <v>85</v>
      </c>
      <c r="G51" s="169"/>
      <c r="H51" s="169"/>
      <c r="I51" s="169"/>
      <c r="J51" s="170"/>
      <c r="K51" s="72"/>
    </row>
    <row r="52" spans="1:11" customFormat="1" ht="38.1" customHeight="1" x14ac:dyDescent="0.25">
      <c r="A52" s="144">
        <v>1062</v>
      </c>
      <c r="B52" s="153">
        <v>50</v>
      </c>
      <c r="C52" s="97" t="s">
        <v>52</v>
      </c>
      <c r="D52" s="86" t="s">
        <v>232</v>
      </c>
      <c r="E52" s="85" t="s">
        <v>205</v>
      </c>
      <c r="F52" s="169" t="s">
        <v>206</v>
      </c>
      <c r="G52" s="169"/>
      <c r="H52" s="169"/>
      <c r="I52" s="169"/>
      <c r="J52" s="170"/>
      <c r="K52" s="72"/>
    </row>
    <row r="53" spans="1:11" customFormat="1" ht="15" x14ac:dyDescent="0.25">
      <c r="A53" s="144">
        <v>3.78</v>
      </c>
      <c r="B53" s="60">
        <v>16.329999999999998</v>
      </c>
      <c r="C53" s="92" t="s">
        <v>27</v>
      </c>
      <c r="D53" s="85" t="s">
        <v>24</v>
      </c>
      <c r="E53" s="90" t="s">
        <v>34</v>
      </c>
      <c r="F53" s="181" t="s">
        <v>35</v>
      </c>
      <c r="G53" s="181"/>
      <c r="H53" s="181"/>
      <c r="I53" s="181"/>
      <c r="J53" s="171"/>
      <c r="K53" s="72"/>
    </row>
    <row r="54" spans="1:11" customFormat="1" ht="27" customHeight="1" x14ac:dyDescent="0.25">
      <c r="A54" s="144">
        <v>4.5</v>
      </c>
      <c r="B54" s="60">
        <v>86</v>
      </c>
      <c r="C54" s="92" t="s">
        <v>27</v>
      </c>
      <c r="D54" s="90" t="s">
        <v>24</v>
      </c>
      <c r="E54" s="90" t="s">
        <v>123</v>
      </c>
      <c r="F54" s="172" t="s">
        <v>124</v>
      </c>
      <c r="G54" s="172"/>
      <c r="H54" s="172"/>
      <c r="I54" s="172"/>
      <c r="J54" s="182"/>
      <c r="K54" s="72"/>
    </row>
    <row r="55" spans="1:11" customFormat="1" ht="15" x14ac:dyDescent="0.25">
      <c r="A55" s="144">
        <v>9</v>
      </c>
      <c r="B55" s="60">
        <v>54.7</v>
      </c>
      <c r="C55" s="92" t="s">
        <v>27</v>
      </c>
      <c r="D55" s="90" t="s">
        <v>24</v>
      </c>
      <c r="E55" s="85" t="s">
        <v>154</v>
      </c>
      <c r="F55" s="169" t="s">
        <v>155</v>
      </c>
      <c r="G55" s="169"/>
      <c r="H55" s="169"/>
      <c r="I55" s="169"/>
      <c r="J55" s="170"/>
      <c r="K55" s="72"/>
    </row>
    <row r="56" spans="1:11" customFormat="1" ht="15" x14ac:dyDescent="0.25">
      <c r="A56" s="144">
        <v>10</v>
      </c>
      <c r="B56" s="60">
        <v>6.24</v>
      </c>
      <c r="C56" s="92" t="s">
        <v>26</v>
      </c>
      <c r="D56" s="90" t="s">
        <v>24</v>
      </c>
      <c r="E56" s="85" t="s">
        <v>144</v>
      </c>
      <c r="F56" s="169" t="s">
        <v>145</v>
      </c>
      <c r="G56" s="169"/>
      <c r="H56" s="169"/>
      <c r="I56" s="169"/>
      <c r="J56" s="170"/>
      <c r="K56" s="72"/>
    </row>
    <row r="57" spans="1:11" customFormat="1" ht="15" x14ac:dyDescent="0.25">
      <c r="A57" s="144">
        <v>10</v>
      </c>
      <c r="B57" s="60">
        <v>7.79</v>
      </c>
      <c r="C57" s="92" t="s">
        <v>27</v>
      </c>
      <c r="D57" s="90" t="s">
        <v>24</v>
      </c>
      <c r="E57" s="85" t="s">
        <v>144</v>
      </c>
      <c r="F57" s="169" t="s">
        <v>145</v>
      </c>
      <c r="G57" s="169"/>
      <c r="H57" s="169"/>
      <c r="I57" s="169"/>
      <c r="J57" s="170"/>
      <c r="K57" s="72"/>
    </row>
    <row r="58" spans="1:11" customFormat="1" ht="15" x14ac:dyDescent="0.25">
      <c r="A58" s="144">
        <v>10</v>
      </c>
      <c r="B58" s="60">
        <v>1.74</v>
      </c>
      <c r="C58" s="92" t="s">
        <v>27</v>
      </c>
      <c r="D58" s="90" t="s">
        <v>24</v>
      </c>
      <c r="E58" s="85" t="s">
        <v>144</v>
      </c>
      <c r="F58" s="169" t="s">
        <v>145</v>
      </c>
      <c r="G58" s="169"/>
      <c r="H58" s="169"/>
      <c r="I58" s="169"/>
      <c r="J58" s="170"/>
      <c r="K58" s="72"/>
    </row>
    <row r="59" spans="1:11" customFormat="1" ht="15" x14ac:dyDescent="0.25">
      <c r="A59" s="144">
        <v>10</v>
      </c>
      <c r="B59" s="60">
        <v>2.09</v>
      </c>
      <c r="C59" s="92" t="s">
        <v>26</v>
      </c>
      <c r="D59" s="90" t="s">
        <v>24</v>
      </c>
      <c r="E59" s="85" t="s">
        <v>144</v>
      </c>
      <c r="F59" s="169" t="s">
        <v>145</v>
      </c>
      <c r="G59" s="169"/>
      <c r="H59" s="169"/>
      <c r="I59" s="169"/>
      <c r="J59" s="170"/>
      <c r="K59" s="72"/>
    </row>
    <row r="60" spans="1:11" customFormat="1" ht="15" x14ac:dyDescent="0.25">
      <c r="A60" s="144">
        <v>10</v>
      </c>
      <c r="B60" s="60">
        <v>9.76</v>
      </c>
      <c r="C60" s="92" t="s">
        <v>27</v>
      </c>
      <c r="D60" s="90" t="s">
        <v>24</v>
      </c>
      <c r="E60" s="85" t="s">
        <v>144</v>
      </c>
      <c r="F60" s="169" t="s">
        <v>145</v>
      </c>
      <c r="G60" s="169"/>
      <c r="H60" s="169"/>
      <c r="I60" s="169"/>
      <c r="J60" s="170"/>
      <c r="K60" s="72"/>
    </row>
    <row r="61" spans="1:11" customFormat="1" ht="15" x14ac:dyDescent="0.25">
      <c r="A61" s="144">
        <v>10</v>
      </c>
      <c r="B61" s="60">
        <v>15.73</v>
      </c>
      <c r="C61" s="92" t="s">
        <v>27</v>
      </c>
      <c r="D61" s="90" t="s">
        <v>24</v>
      </c>
      <c r="E61" s="85" t="s">
        <v>144</v>
      </c>
      <c r="F61" s="169" t="s">
        <v>145</v>
      </c>
      <c r="G61" s="169"/>
      <c r="H61" s="169"/>
      <c r="I61" s="169"/>
      <c r="J61" s="170"/>
      <c r="K61" s="72"/>
    </row>
    <row r="62" spans="1:11" s="20" customFormat="1" x14ac:dyDescent="0.2">
      <c r="A62" s="144">
        <v>43</v>
      </c>
      <c r="B62" s="60">
        <v>31.4</v>
      </c>
      <c r="C62" s="92" t="s">
        <v>27</v>
      </c>
      <c r="D62" s="90" t="s">
        <v>24</v>
      </c>
      <c r="E62" s="85" t="s">
        <v>154</v>
      </c>
      <c r="F62" s="169" t="s">
        <v>155</v>
      </c>
      <c r="G62" s="169"/>
      <c r="H62" s="169"/>
      <c r="I62" s="169"/>
      <c r="J62" s="170"/>
      <c r="K62" s="72"/>
    </row>
    <row r="63" spans="1:11" s="20" customFormat="1" x14ac:dyDescent="0.2">
      <c r="A63" s="144">
        <v>97</v>
      </c>
      <c r="B63" s="67">
        <v>200</v>
      </c>
      <c r="C63" s="92" t="s">
        <v>27</v>
      </c>
      <c r="D63" s="90" t="s">
        <v>24</v>
      </c>
      <c r="E63" s="85" t="s">
        <v>19</v>
      </c>
      <c r="F63" s="169" t="s">
        <v>20</v>
      </c>
      <c r="G63" s="169"/>
      <c r="H63" s="169"/>
      <c r="I63" s="169"/>
      <c r="J63" s="170"/>
      <c r="K63" s="72"/>
    </row>
    <row r="64" spans="1:11" s="20" customFormat="1" x14ac:dyDescent="0.2">
      <c r="A64" s="144">
        <v>100</v>
      </c>
      <c r="B64" s="60">
        <v>4.78</v>
      </c>
      <c r="C64" s="92" t="s">
        <v>26</v>
      </c>
      <c r="D64" s="90" t="s">
        <v>24</v>
      </c>
      <c r="E64" s="85" t="s">
        <v>144</v>
      </c>
      <c r="F64" s="169" t="s">
        <v>145</v>
      </c>
      <c r="G64" s="169"/>
      <c r="H64" s="169"/>
      <c r="I64" s="169"/>
      <c r="J64" s="170"/>
      <c r="K64" s="72"/>
    </row>
    <row r="65" spans="1:11" s="20" customFormat="1" x14ac:dyDescent="0.2">
      <c r="A65" s="144">
        <v>100</v>
      </c>
      <c r="B65" s="60">
        <v>5.7279999999999998</v>
      </c>
      <c r="C65" s="92" t="s">
        <v>27</v>
      </c>
      <c r="D65" s="90" t="s">
        <v>24</v>
      </c>
      <c r="E65" s="85" t="s">
        <v>144</v>
      </c>
      <c r="F65" s="169" t="s">
        <v>145</v>
      </c>
      <c r="G65" s="169"/>
      <c r="H65" s="169"/>
      <c r="I65" s="169"/>
      <c r="J65" s="170"/>
      <c r="K65" s="72"/>
    </row>
    <row r="66" spans="1:11" s="20" customFormat="1" x14ac:dyDescent="0.2">
      <c r="A66" s="144">
        <v>100</v>
      </c>
      <c r="B66" s="60">
        <v>1.69</v>
      </c>
      <c r="C66" s="92" t="s">
        <v>27</v>
      </c>
      <c r="D66" s="90" t="s">
        <v>24</v>
      </c>
      <c r="E66" s="85" t="s">
        <v>144</v>
      </c>
      <c r="F66" s="169" t="s">
        <v>145</v>
      </c>
      <c r="G66" s="169"/>
      <c r="H66" s="169"/>
      <c r="I66" s="169"/>
      <c r="J66" s="170"/>
      <c r="K66" s="72"/>
    </row>
    <row r="67" spans="1:11" s="20" customFormat="1" x14ac:dyDescent="0.2">
      <c r="A67" s="144">
        <v>100</v>
      </c>
      <c r="B67" s="60">
        <v>2.09</v>
      </c>
      <c r="C67" s="92" t="s">
        <v>26</v>
      </c>
      <c r="D67" s="90" t="s">
        <v>24</v>
      </c>
      <c r="E67" s="85" t="s">
        <v>144</v>
      </c>
      <c r="F67" s="169" t="s">
        <v>145</v>
      </c>
      <c r="G67" s="169"/>
      <c r="H67" s="169"/>
      <c r="I67" s="169"/>
      <c r="J67" s="170"/>
      <c r="K67" s="72"/>
    </row>
    <row r="68" spans="1:11" s="20" customFormat="1" x14ac:dyDescent="0.2">
      <c r="A68" s="144">
        <v>100</v>
      </c>
      <c r="B68" s="60">
        <v>11.15</v>
      </c>
      <c r="C68" s="92" t="s">
        <v>27</v>
      </c>
      <c r="D68" s="90" t="s">
        <v>24</v>
      </c>
      <c r="E68" s="85" t="s">
        <v>144</v>
      </c>
      <c r="F68" s="169" t="s">
        <v>145</v>
      </c>
      <c r="G68" s="169"/>
      <c r="H68" s="169"/>
      <c r="I68" s="169"/>
      <c r="J68" s="170"/>
      <c r="K68" s="72"/>
    </row>
    <row r="69" spans="1:11" s="20" customFormat="1" x14ac:dyDescent="0.2">
      <c r="A69" s="144">
        <v>100</v>
      </c>
      <c r="B69" s="60">
        <v>19.87</v>
      </c>
      <c r="C69" s="92" t="s">
        <v>27</v>
      </c>
      <c r="D69" s="90" t="s">
        <v>24</v>
      </c>
      <c r="E69" s="85" t="s">
        <v>144</v>
      </c>
      <c r="F69" s="169" t="s">
        <v>145</v>
      </c>
      <c r="G69" s="169"/>
      <c r="H69" s="169"/>
      <c r="I69" s="169"/>
      <c r="J69" s="170"/>
      <c r="K69" s="72"/>
    </row>
    <row r="70" spans="1:11" s="20" customFormat="1" x14ac:dyDescent="0.2">
      <c r="A70" s="144">
        <v>109</v>
      </c>
      <c r="B70" s="67">
        <v>500</v>
      </c>
      <c r="C70" s="92" t="s">
        <v>27</v>
      </c>
      <c r="D70" s="90" t="s">
        <v>24</v>
      </c>
      <c r="E70" s="85" t="s">
        <v>19</v>
      </c>
      <c r="F70" s="169" t="s">
        <v>20</v>
      </c>
      <c r="G70" s="169"/>
      <c r="H70" s="169"/>
      <c r="I70" s="169"/>
      <c r="J70" s="170"/>
      <c r="K70" s="72"/>
    </row>
    <row r="71" spans="1:11" s="20" customFormat="1" x14ac:dyDescent="0.2">
      <c r="A71" s="144">
        <v>141</v>
      </c>
      <c r="B71" s="67">
        <v>240</v>
      </c>
      <c r="C71" s="92" t="s">
        <v>27</v>
      </c>
      <c r="D71" s="90" t="s">
        <v>24</v>
      </c>
      <c r="E71" s="85" t="s">
        <v>19</v>
      </c>
      <c r="F71" s="169" t="s">
        <v>20</v>
      </c>
      <c r="G71" s="169"/>
      <c r="H71" s="169"/>
      <c r="I71" s="169"/>
      <c r="J71" s="170"/>
      <c r="K71" s="72"/>
    </row>
    <row r="72" spans="1:11" s="20" customFormat="1" x14ac:dyDescent="0.2">
      <c r="A72" s="144">
        <v>289</v>
      </c>
      <c r="B72" s="60">
        <v>320</v>
      </c>
      <c r="C72" s="92" t="s">
        <v>27</v>
      </c>
      <c r="D72" s="90" t="s">
        <v>24</v>
      </c>
      <c r="E72" s="85" t="s">
        <v>171</v>
      </c>
      <c r="F72" s="169" t="s">
        <v>170</v>
      </c>
      <c r="G72" s="169"/>
      <c r="H72" s="169"/>
      <c r="I72" s="169"/>
      <c r="J72" s="170"/>
      <c r="K72" s="72"/>
    </row>
    <row r="73" spans="1:11" s="20" customFormat="1" x14ac:dyDescent="0.2">
      <c r="A73" s="144">
        <v>410</v>
      </c>
      <c r="B73" s="60">
        <v>330</v>
      </c>
      <c r="C73" s="92" t="s">
        <v>27</v>
      </c>
      <c r="D73" s="90" t="s">
        <v>24</v>
      </c>
      <c r="E73" s="85" t="s">
        <v>171</v>
      </c>
      <c r="F73" s="169" t="s">
        <v>170</v>
      </c>
      <c r="G73" s="169"/>
      <c r="H73" s="169"/>
      <c r="I73" s="169"/>
      <c r="J73" s="170"/>
      <c r="K73" s="72"/>
    </row>
    <row r="74" spans="1:11" s="20" customFormat="1" x14ac:dyDescent="0.2">
      <c r="A74" s="144">
        <v>565.5</v>
      </c>
      <c r="B74" s="60">
        <v>270</v>
      </c>
      <c r="C74" s="92" t="s">
        <v>27</v>
      </c>
      <c r="D74" s="85" t="s">
        <v>24</v>
      </c>
      <c r="E74" s="85" t="s">
        <v>158</v>
      </c>
      <c r="F74" s="169" t="s">
        <v>159</v>
      </c>
      <c r="G74" s="169"/>
      <c r="H74" s="169"/>
      <c r="I74" s="169"/>
      <c r="J74" s="170"/>
      <c r="K74" s="72"/>
    </row>
    <row r="75" spans="1:11" s="20" customFormat="1" x14ac:dyDescent="0.2">
      <c r="A75" s="144">
        <v>654</v>
      </c>
      <c r="B75" s="60">
        <v>107</v>
      </c>
      <c r="C75" s="92" t="s">
        <v>27</v>
      </c>
      <c r="D75" s="90" t="s">
        <v>24</v>
      </c>
      <c r="E75" s="85" t="s">
        <v>171</v>
      </c>
      <c r="F75" s="169" t="s">
        <v>174</v>
      </c>
      <c r="G75" s="169"/>
      <c r="H75" s="169"/>
      <c r="I75" s="169"/>
      <c r="J75" s="170"/>
      <c r="K75" s="72"/>
    </row>
    <row r="76" spans="1:11" s="20" customFormat="1" x14ac:dyDescent="0.2">
      <c r="A76" s="144">
        <v>654</v>
      </c>
      <c r="B76" s="60">
        <v>521.20000000000005</v>
      </c>
      <c r="C76" s="92" t="s">
        <v>27</v>
      </c>
      <c r="D76" s="90" t="s">
        <v>24</v>
      </c>
      <c r="E76" s="85" t="s">
        <v>171</v>
      </c>
      <c r="F76" s="169" t="s">
        <v>174</v>
      </c>
      <c r="G76" s="169"/>
      <c r="H76" s="169"/>
      <c r="I76" s="169"/>
      <c r="J76" s="170"/>
      <c r="K76" s="72"/>
    </row>
    <row r="77" spans="1:11" s="20" customFormat="1" x14ac:dyDescent="0.2">
      <c r="A77" s="144">
        <v>682.6</v>
      </c>
      <c r="B77" s="60">
        <v>380</v>
      </c>
      <c r="C77" s="92" t="s">
        <v>27</v>
      </c>
      <c r="D77" s="85" t="s">
        <v>24</v>
      </c>
      <c r="E77" s="85" t="s">
        <v>158</v>
      </c>
      <c r="F77" s="169" t="s">
        <v>159</v>
      </c>
      <c r="G77" s="169"/>
      <c r="H77" s="169"/>
      <c r="I77" s="169"/>
      <c r="J77" s="170"/>
      <c r="K77" s="72"/>
    </row>
    <row r="78" spans="1:11" s="20" customFormat="1" x14ac:dyDescent="0.2">
      <c r="A78" s="144">
        <v>745.8</v>
      </c>
      <c r="B78" s="60">
        <v>290</v>
      </c>
      <c r="C78" s="92" t="s">
        <v>27</v>
      </c>
      <c r="D78" s="85" t="s">
        <v>24</v>
      </c>
      <c r="E78" s="85" t="s">
        <v>158</v>
      </c>
      <c r="F78" s="169" t="s">
        <v>159</v>
      </c>
      <c r="G78" s="169"/>
      <c r="H78" s="169"/>
      <c r="I78" s="169"/>
      <c r="J78" s="170"/>
      <c r="K78" s="72"/>
    </row>
    <row r="79" spans="1:11" s="20" customFormat="1" x14ac:dyDescent="0.2">
      <c r="A79" s="145">
        <v>800</v>
      </c>
      <c r="B79" s="60">
        <v>1.1759999999999999</v>
      </c>
      <c r="C79" s="92" t="s">
        <v>26</v>
      </c>
      <c r="D79" s="90" t="s">
        <v>24</v>
      </c>
      <c r="E79" s="85" t="s">
        <v>144</v>
      </c>
      <c r="F79" s="169" t="s">
        <v>145</v>
      </c>
      <c r="G79" s="169"/>
      <c r="H79" s="169"/>
      <c r="I79" s="169"/>
      <c r="J79" s="170"/>
      <c r="K79" s="72"/>
    </row>
    <row r="80" spans="1:11" s="20" customFormat="1" x14ac:dyDescent="0.2">
      <c r="A80" s="145">
        <v>800</v>
      </c>
      <c r="B80" s="60">
        <v>5.75</v>
      </c>
      <c r="C80" s="92" t="s">
        <v>27</v>
      </c>
      <c r="D80" s="90" t="s">
        <v>24</v>
      </c>
      <c r="E80" s="85" t="s">
        <v>144</v>
      </c>
      <c r="F80" s="169" t="s">
        <v>145</v>
      </c>
      <c r="G80" s="169"/>
      <c r="H80" s="169"/>
      <c r="I80" s="169"/>
      <c r="J80" s="170"/>
      <c r="K80" s="72"/>
    </row>
    <row r="81" spans="1:11" s="20" customFormat="1" x14ac:dyDescent="0.2">
      <c r="A81" s="145">
        <v>800</v>
      </c>
      <c r="B81" s="60">
        <v>0.52800000000000002</v>
      </c>
      <c r="C81" s="92" t="s">
        <v>27</v>
      </c>
      <c r="D81" s="90" t="s">
        <v>24</v>
      </c>
      <c r="E81" s="85" t="s">
        <v>144</v>
      </c>
      <c r="F81" s="169" t="s">
        <v>145</v>
      </c>
      <c r="G81" s="169"/>
      <c r="H81" s="169"/>
      <c r="I81" s="169"/>
      <c r="J81" s="170"/>
      <c r="K81" s="72"/>
    </row>
    <row r="82" spans="1:11" s="20" customFormat="1" x14ac:dyDescent="0.2">
      <c r="A82" s="145">
        <v>800</v>
      </c>
      <c r="B82" s="60">
        <v>3</v>
      </c>
      <c r="C82" s="92" t="s">
        <v>26</v>
      </c>
      <c r="D82" s="90" t="s">
        <v>24</v>
      </c>
      <c r="E82" s="85" t="s">
        <v>144</v>
      </c>
      <c r="F82" s="169" t="s">
        <v>145</v>
      </c>
      <c r="G82" s="169"/>
      <c r="H82" s="169"/>
      <c r="I82" s="169"/>
      <c r="J82" s="170"/>
      <c r="K82" s="72"/>
    </row>
    <row r="83" spans="1:11" customFormat="1" ht="15" x14ac:dyDescent="0.25">
      <c r="A83" s="145">
        <v>800</v>
      </c>
      <c r="B83" s="60">
        <v>4.4400000000000004</v>
      </c>
      <c r="C83" s="92" t="s">
        <v>27</v>
      </c>
      <c r="D83" s="90" t="s">
        <v>24</v>
      </c>
      <c r="E83" s="85" t="s">
        <v>144</v>
      </c>
      <c r="F83" s="169" t="s">
        <v>145</v>
      </c>
      <c r="G83" s="169"/>
      <c r="H83" s="169"/>
      <c r="I83" s="169"/>
      <c r="J83" s="170"/>
      <c r="K83" s="72"/>
    </row>
    <row r="84" spans="1:11" customFormat="1" ht="15" x14ac:dyDescent="0.25">
      <c r="A84" s="145">
        <v>800</v>
      </c>
      <c r="B84" s="60">
        <v>10.56</v>
      </c>
      <c r="C84" s="92" t="s">
        <v>27</v>
      </c>
      <c r="D84" s="90" t="s">
        <v>24</v>
      </c>
      <c r="E84" s="85" t="s">
        <v>144</v>
      </c>
      <c r="F84" s="169" t="s">
        <v>145</v>
      </c>
      <c r="G84" s="169"/>
      <c r="H84" s="169"/>
      <c r="I84" s="169"/>
      <c r="J84" s="170"/>
      <c r="K84" s="72"/>
    </row>
    <row r="85" spans="1:11" x14ac:dyDescent="0.2">
      <c r="A85" s="144">
        <v>916.3</v>
      </c>
      <c r="B85" s="69">
        <v>260</v>
      </c>
      <c r="C85" s="93" t="s">
        <v>27</v>
      </c>
      <c r="D85" s="154" t="s">
        <v>24</v>
      </c>
      <c r="E85" s="99" t="s">
        <v>158</v>
      </c>
      <c r="F85" s="190" t="s">
        <v>159</v>
      </c>
      <c r="G85" s="190"/>
      <c r="H85" s="190"/>
      <c r="I85" s="190"/>
      <c r="J85" s="208"/>
      <c r="K85" s="72"/>
    </row>
  </sheetData>
  <sortState ref="B75:B76">
    <sortCondition ref="B75"/>
  </sortState>
  <mergeCells count="85">
    <mergeCell ref="F85:J85"/>
    <mergeCell ref="F65:J65"/>
    <mergeCell ref="F66:J66"/>
    <mergeCell ref="F67:J67"/>
    <mergeCell ref="F68:J68"/>
    <mergeCell ref="F69:J69"/>
    <mergeCell ref="F81:J81"/>
    <mergeCell ref="F82:J82"/>
    <mergeCell ref="F83:J83"/>
    <mergeCell ref="F84:J84"/>
    <mergeCell ref="F79:J79"/>
    <mergeCell ref="F80:J80"/>
    <mergeCell ref="F70:J70"/>
    <mergeCell ref="F71:J71"/>
    <mergeCell ref="F72:J72"/>
    <mergeCell ref="F73:J73"/>
    <mergeCell ref="F75:J75"/>
    <mergeCell ref="F76:J76"/>
    <mergeCell ref="F54:J54"/>
    <mergeCell ref="F78:J78"/>
    <mergeCell ref="F77:J77"/>
    <mergeCell ref="F74:J74"/>
    <mergeCell ref="F62:J62"/>
    <mergeCell ref="F55:J55"/>
    <mergeCell ref="F64:J64"/>
    <mergeCell ref="F59:J59"/>
    <mergeCell ref="F60:J60"/>
    <mergeCell ref="F61:J61"/>
    <mergeCell ref="F56:J56"/>
    <mergeCell ref="F57:J57"/>
    <mergeCell ref="F58:J58"/>
    <mergeCell ref="F63:J63"/>
    <mergeCell ref="F52:J52"/>
    <mergeCell ref="F37:J37"/>
    <mergeCell ref="F51:J51"/>
    <mergeCell ref="F44:J44"/>
    <mergeCell ref="F45:J45"/>
    <mergeCell ref="F38:J38"/>
    <mergeCell ref="F39:J39"/>
    <mergeCell ref="F15:J15"/>
    <mergeCell ref="F36:J36"/>
    <mergeCell ref="F35:J35"/>
    <mergeCell ref="F14:J14"/>
    <mergeCell ref="F26:J26"/>
    <mergeCell ref="F31:J31"/>
    <mergeCell ref="F33:J33"/>
    <mergeCell ref="F28:J28"/>
    <mergeCell ref="F16:J16"/>
    <mergeCell ref="F17:J17"/>
    <mergeCell ref="F18:J18"/>
    <mergeCell ref="F19:J19"/>
    <mergeCell ref="F20:J20"/>
    <mergeCell ref="F21:J21"/>
    <mergeCell ref="F22:J22"/>
    <mergeCell ref="F25:J25"/>
    <mergeCell ref="F24:J24"/>
    <mergeCell ref="F23:J23"/>
    <mergeCell ref="F40:J40"/>
    <mergeCell ref="F41:J41"/>
    <mergeCell ref="F50:J50"/>
    <mergeCell ref="F47:J47"/>
    <mergeCell ref="F49:J49"/>
    <mergeCell ref="F34:J34"/>
    <mergeCell ref="F27:J27"/>
    <mergeCell ref="F42:J42"/>
    <mergeCell ref="F43:J43"/>
    <mergeCell ref="F29:J29"/>
    <mergeCell ref="F32:J32"/>
    <mergeCell ref="F30:J30"/>
    <mergeCell ref="F1:J1"/>
    <mergeCell ref="F53:J53"/>
    <mergeCell ref="F4:J4"/>
    <mergeCell ref="F2:J2"/>
    <mergeCell ref="F3:J3"/>
    <mergeCell ref="F11:J11"/>
    <mergeCell ref="F7:J7"/>
    <mergeCell ref="F5:J5"/>
    <mergeCell ref="F6:J6"/>
    <mergeCell ref="F10:J10"/>
    <mergeCell ref="F8:J8"/>
    <mergeCell ref="F9:J9"/>
    <mergeCell ref="F12:J12"/>
    <mergeCell ref="F13:J13"/>
    <mergeCell ref="F46:J46"/>
    <mergeCell ref="F48:J48"/>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topLeftCell="A22" workbookViewId="0">
      <selection activeCell="N4" sqref="N4"/>
    </sheetView>
  </sheetViews>
  <sheetFormatPr defaultRowHeight="15" x14ac:dyDescent="0.25"/>
  <cols>
    <col min="6" max="6" width="40.28515625" customWidth="1"/>
    <col min="7" max="7" width="15.5703125" customWidth="1"/>
  </cols>
  <sheetData>
    <row r="1" spans="1:13" ht="51" x14ac:dyDescent="0.25">
      <c r="A1" s="58" t="s">
        <v>6</v>
      </c>
      <c r="B1" s="58" t="s">
        <v>11</v>
      </c>
      <c r="C1" s="210" t="s">
        <v>25</v>
      </c>
      <c r="D1" s="210"/>
      <c r="E1" s="210"/>
      <c r="F1" s="59" t="s">
        <v>23</v>
      </c>
      <c r="G1" s="59" t="s">
        <v>13</v>
      </c>
      <c r="H1" s="210" t="s">
        <v>14</v>
      </c>
      <c r="I1" s="210"/>
      <c r="J1" s="210"/>
      <c r="K1" s="210"/>
      <c r="L1" s="210"/>
    </row>
    <row r="2" spans="1:13" s="12" customFormat="1" ht="60" customHeight="1" x14ac:dyDescent="0.25">
      <c r="A2" s="60">
        <v>0.12</v>
      </c>
      <c r="B2" s="73">
        <v>0.5</v>
      </c>
      <c r="C2" s="200" t="s">
        <v>51</v>
      </c>
      <c r="D2" s="200"/>
      <c r="E2" s="200"/>
      <c r="F2" s="74" t="s">
        <v>235</v>
      </c>
      <c r="G2" s="75" t="s">
        <v>165</v>
      </c>
      <c r="H2" s="169" t="s">
        <v>166</v>
      </c>
      <c r="I2" s="169"/>
      <c r="J2" s="169"/>
      <c r="K2" s="169"/>
      <c r="L2" s="170"/>
      <c r="M2" s="11"/>
    </row>
    <row r="3" spans="1:13" ht="51" x14ac:dyDescent="0.25">
      <c r="A3" s="60">
        <v>0.49</v>
      </c>
      <c r="B3" s="73">
        <v>0.99</v>
      </c>
      <c r="C3" s="200" t="s">
        <v>51</v>
      </c>
      <c r="D3" s="200"/>
      <c r="E3" s="200"/>
      <c r="F3" s="76" t="s">
        <v>70</v>
      </c>
      <c r="G3" s="77" t="s">
        <v>64</v>
      </c>
      <c r="H3" s="169" t="s">
        <v>65</v>
      </c>
      <c r="I3" s="169"/>
      <c r="J3" s="169"/>
      <c r="K3" s="169"/>
      <c r="L3" s="170"/>
    </row>
    <row r="4" spans="1:13" ht="51" customHeight="1" x14ac:dyDescent="0.25">
      <c r="A4" s="60">
        <v>0.49</v>
      </c>
      <c r="B4" s="73">
        <v>17.8</v>
      </c>
      <c r="C4" s="200" t="s">
        <v>51</v>
      </c>
      <c r="D4" s="200"/>
      <c r="E4" s="200"/>
      <c r="F4" s="76" t="s">
        <v>70</v>
      </c>
      <c r="G4" s="77" t="s">
        <v>64</v>
      </c>
      <c r="H4" s="169" t="s">
        <v>65</v>
      </c>
      <c r="I4" s="169"/>
      <c r="J4" s="169"/>
      <c r="K4" s="169"/>
      <c r="L4" s="170"/>
    </row>
    <row r="5" spans="1:13" ht="38.25" x14ac:dyDescent="0.25">
      <c r="A5" s="60">
        <v>0.56000000000000005</v>
      </c>
      <c r="B5" s="73">
        <v>0.8</v>
      </c>
      <c r="C5" s="200" t="s">
        <v>51</v>
      </c>
      <c r="D5" s="200"/>
      <c r="E5" s="200"/>
      <c r="F5" s="74" t="s">
        <v>235</v>
      </c>
      <c r="G5" s="75" t="s">
        <v>165</v>
      </c>
      <c r="H5" s="169" t="s">
        <v>166</v>
      </c>
      <c r="I5" s="169"/>
      <c r="J5" s="169"/>
      <c r="K5" s="169"/>
      <c r="L5" s="170"/>
    </row>
    <row r="6" spans="1:13" ht="54.95" customHeight="1" x14ac:dyDescent="0.25">
      <c r="A6" s="60">
        <v>0.77</v>
      </c>
      <c r="B6" s="73">
        <v>8.6999999999999993</v>
      </c>
      <c r="C6" s="200" t="s">
        <v>51</v>
      </c>
      <c r="D6" s="200"/>
      <c r="E6" s="200"/>
      <c r="F6" s="76" t="s">
        <v>70</v>
      </c>
      <c r="G6" s="77" t="s">
        <v>64</v>
      </c>
      <c r="H6" s="169" t="s">
        <v>65</v>
      </c>
      <c r="I6" s="169"/>
      <c r="J6" s="169"/>
      <c r="K6" s="169"/>
      <c r="L6" s="170"/>
    </row>
    <row r="7" spans="1:13" ht="60" customHeight="1" x14ac:dyDescent="0.25">
      <c r="A7" s="60">
        <v>0.77</v>
      </c>
      <c r="B7" s="73">
        <v>14.9</v>
      </c>
      <c r="C7" s="200" t="s">
        <v>51</v>
      </c>
      <c r="D7" s="200"/>
      <c r="E7" s="200"/>
      <c r="F7" s="76" t="s">
        <v>70</v>
      </c>
      <c r="G7" s="77" t="s">
        <v>64</v>
      </c>
      <c r="H7" s="169" t="s">
        <v>65</v>
      </c>
      <c r="I7" s="169"/>
      <c r="J7" s="169"/>
      <c r="K7" s="169"/>
      <c r="L7" s="170"/>
    </row>
    <row r="8" spans="1:13" ht="54.95" customHeight="1" x14ac:dyDescent="0.25">
      <c r="A8" s="60">
        <v>1.89</v>
      </c>
      <c r="B8" s="73">
        <v>7.2</v>
      </c>
      <c r="C8" s="200" t="s">
        <v>51</v>
      </c>
      <c r="D8" s="200"/>
      <c r="E8" s="200"/>
      <c r="F8" s="74" t="s">
        <v>234</v>
      </c>
      <c r="G8" s="77" t="s">
        <v>123</v>
      </c>
      <c r="H8" s="172" t="s">
        <v>124</v>
      </c>
      <c r="I8" s="172"/>
      <c r="J8" s="172"/>
      <c r="K8" s="172"/>
      <c r="L8" s="182"/>
    </row>
    <row r="9" spans="1:13" ht="39.950000000000003" customHeight="1" x14ac:dyDescent="0.25">
      <c r="A9" s="60">
        <v>1.43</v>
      </c>
      <c r="B9" s="73">
        <v>1.75</v>
      </c>
      <c r="C9" s="200" t="s">
        <v>51</v>
      </c>
      <c r="D9" s="200"/>
      <c r="E9" s="200"/>
      <c r="F9" s="74" t="s">
        <v>235</v>
      </c>
      <c r="G9" s="75" t="s">
        <v>165</v>
      </c>
      <c r="H9" s="169" t="s">
        <v>166</v>
      </c>
      <c r="I9" s="169"/>
      <c r="J9" s="169"/>
      <c r="K9" s="169"/>
      <c r="L9" s="170"/>
    </row>
    <row r="10" spans="1:13" s="20" customFormat="1" ht="54.95" customHeight="1" x14ac:dyDescent="0.2">
      <c r="A10" s="60">
        <v>0.15</v>
      </c>
      <c r="B10" s="68">
        <v>26.9</v>
      </c>
      <c r="C10" s="209" t="s">
        <v>52</v>
      </c>
      <c r="D10" s="209"/>
      <c r="E10" s="209"/>
      <c r="F10" s="74" t="s">
        <v>232</v>
      </c>
      <c r="G10" s="77" t="s">
        <v>205</v>
      </c>
      <c r="H10" s="169" t="s">
        <v>206</v>
      </c>
      <c r="I10" s="169"/>
      <c r="J10" s="169"/>
      <c r="K10" s="169"/>
      <c r="L10" s="170"/>
    </row>
    <row r="11" spans="1:13" s="20" customFormat="1" ht="54.95" customHeight="1" x14ac:dyDescent="0.2">
      <c r="A11" s="60">
        <v>0.15</v>
      </c>
      <c r="B11" s="68">
        <v>51.9</v>
      </c>
      <c r="C11" s="209" t="s">
        <v>52</v>
      </c>
      <c r="D11" s="209"/>
      <c r="E11" s="209"/>
      <c r="F11" s="74" t="s">
        <v>232</v>
      </c>
      <c r="G11" s="77" t="s">
        <v>205</v>
      </c>
      <c r="H11" s="169" t="s">
        <v>206</v>
      </c>
      <c r="I11" s="169"/>
      <c r="J11" s="169"/>
      <c r="K11" s="169"/>
      <c r="L11" s="170"/>
    </row>
    <row r="12" spans="1:13" s="2" customFormat="1" ht="54.95" customHeight="1" x14ac:dyDescent="0.2">
      <c r="A12" s="60">
        <v>0.33</v>
      </c>
      <c r="B12" s="68">
        <v>12.7</v>
      </c>
      <c r="C12" s="209" t="s">
        <v>52</v>
      </c>
      <c r="D12" s="209"/>
      <c r="E12" s="209"/>
      <c r="F12" s="74" t="s">
        <v>232</v>
      </c>
      <c r="G12" s="77" t="s">
        <v>205</v>
      </c>
      <c r="H12" s="169" t="s">
        <v>206</v>
      </c>
      <c r="I12" s="169"/>
      <c r="J12" s="169"/>
      <c r="K12" s="169"/>
      <c r="L12" s="170"/>
    </row>
    <row r="13" spans="1:13" s="2" customFormat="1" ht="54.95" customHeight="1" x14ac:dyDescent="0.2">
      <c r="A13" s="60">
        <v>0.33</v>
      </c>
      <c r="B13" s="68">
        <v>31.3</v>
      </c>
      <c r="C13" s="209" t="s">
        <v>52</v>
      </c>
      <c r="D13" s="209"/>
      <c r="E13" s="209"/>
      <c r="F13" s="74" t="s">
        <v>232</v>
      </c>
      <c r="G13" s="77" t="s">
        <v>205</v>
      </c>
      <c r="H13" s="169" t="s">
        <v>206</v>
      </c>
      <c r="I13" s="169"/>
      <c r="J13" s="169"/>
      <c r="K13" s="169"/>
      <c r="L13" s="170"/>
    </row>
    <row r="14" spans="1:13" s="2" customFormat="1" ht="54.95" customHeight="1" x14ac:dyDescent="0.2">
      <c r="A14" s="60">
        <v>0.33</v>
      </c>
      <c r="B14" s="68">
        <v>46.65</v>
      </c>
      <c r="C14" s="209" t="s">
        <v>52</v>
      </c>
      <c r="D14" s="209"/>
      <c r="E14" s="209"/>
      <c r="F14" s="74" t="s">
        <v>232</v>
      </c>
      <c r="G14" s="77" t="s">
        <v>205</v>
      </c>
      <c r="H14" s="169" t="s">
        <v>206</v>
      </c>
      <c r="I14" s="169"/>
      <c r="J14" s="169"/>
      <c r="K14" s="169"/>
      <c r="L14" s="170"/>
    </row>
    <row r="15" spans="1:13" s="2" customFormat="1" ht="54.95" customHeight="1" x14ac:dyDescent="0.2">
      <c r="A15" s="60">
        <v>0.35</v>
      </c>
      <c r="B15" s="68">
        <v>25.9</v>
      </c>
      <c r="C15" s="209" t="s">
        <v>52</v>
      </c>
      <c r="D15" s="209"/>
      <c r="E15" s="209"/>
      <c r="F15" s="74" t="s">
        <v>232</v>
      </c>
      <c r="G15" s="77" t="s">
        <v>205</v>
      </c>
      <c r="H15" s="169" t="s">
        <v>206</v>
      </c>
      <c r="I15" s="169"/>
      <c r="J15" s="169"/>
      <c r="K15" s="169"/>
      <c r="L15" s="170"/>
    </row>
    <row r="16" spans="1:13" s="2" customFormat="1" ht="38.25" customHeight="1" x14ac:dyDescent="0.2">
      <c r="A16" s="60">
        <v>0.35</v>
      </c>
      <c r="B16" s="68">
        <v>50.6</v>
      </c>
      <c r="C16" s="209" t="s">
        <v>52</v>
      </c>
      <c r="D16" s="209"/>
      <c r="E16" s="209"/>
      <c r="F16" s="74" t="s">
        <v>232</v>
      </c>
      <c r="G16" s="77" t="s">
        <v>205</v>
      </c>
      <c r="H16" s="169" t="s">
        <v>206</v>
      </c>
      <c r="I16" s="169"/>
      <c r="J16" s="169"/>
      <c r="K16" s="169"/>
      <c r="L16" s="170"/>
    </row>
    <row r="17" spans="1:13" s="2" customFormat="1" ht="38.25" customHeight="1" x14ac:dyDescent="0.2">
      <c r="A17" s="60">
        <v>0.35</v>
      </c>
      <c r="B17" s="68">
        <v>68.599999999999994</v>
      </c>
      <c r="C17" s="209" t="s">
        <v>52</v>
      </c>
      <c r="D17" s="209"/>
      <c r="E17" s="209"/>
      <c r="F17" s="74" t="s">
        <v>232</v>
      </c>
      <c r="G17" s="77" t="s">
        <v>205</v>
      </c>
      <c r="H17" s="169" t="s">
        <v>206</v>
      </c>
      <c r="I17" s="169"/>
      <c r="J17" s="169"/>
      <c r="K17" s="169"/>
      <c r="L17" s="170"/>
    </row>
    <row r="18" spans="1:13" s="12" customFormat="1" ht="38.25" x14ac:dyDescent="0.25">
      <c r="A18" s="60">
        <v>0.37</v>
      </c>
      <c r="B18" s="68">
        <v>46.5</v>
      </c>
      <c r="C18" s="209" t="s">
        <v>52</v>
      </c>
      <c r="D18" s="209"/>
      <c r="E18" s="209"/>
      <c r="F18" s="74" t="s">
        <v>232</v>
      </c>
      <c r="G18" s="77" t="s">
        <v>205</v>
      </c>
      <c r="H18" s="169" t="s">
        <v>206</v>
      </c>
      <c r="I18" s="169"/>
      <c r="J18" s="169"/>
      <c r="K18" s="169"/>
      <c r="L18" s="170"/>
      <c r="M18" s="16"/>
    </row>
    <row r="19" spans="1:13" s="12" customFormat="1" ht="38.25" x14ac:dyDescent="0.25">
      <c r="A19" s="60">
        <v>0.4</v>
      </c>
      <c r="B19" s="68">
        <v>52.1</v>
      </c>
      <c r="C19" s="209" t="s">
        <v>52</v>
      </c>
      <c r="D19" s="209"/>
      <c r="E19" s="209"/>
      <c r="F19" s="74" t="s">
        <v>232</v>
      </c>
      <c r="G19" s="77" t="s">
        <v>205</v>
      </c>
      <c r="H19" s="169" t="s">
        <v>206</v>
      </c>
      <c r="I19" s="169"/>
      <c r="J19" s="169"/>
      <c r="K19" s="169"/>
      <c r="L19" s="170"/>
      <c r="M19" s="16"/>
    </row>
    <row r="20" spans="1:13" s="12" customFormat="1" ht="38.25" x14ac:dyDescent="0.25">
      <c r="A20" s="60">
        <v>0.43</v>
      </c>
      <c r="B20" s="68">
        <v>50.9</v>
      </c>
      <c r="C20" s="209" t="s">
        <v>52</v>
      </c>
      <c r="D20" s="209"/>
      <c r="E20" s="209"/>
      <c r="F20" s="74" t="s">
        <v>232</v>
      </c>
      <c r="G20" s="77" t="s">
        <v>205</v>
      </c>
      <c r="H20" s="169" t="s">
        <v>206</v>
      </c>
      <c r="I20" s="169"/>
      <c r="J20" s="169"/>
      <c r="K20" s="169"/>
      <c r="L20" s="170"/>
      <c r="M20" s="16"/>
    </row>
    <row r="21" spans="1:13" ht="38.25" x14ac:dyDescent="0.25">
      <c r="A21" s="60">
        <v>0.45</v>
      </c>
      <c r="B21" s="68">
        <v>34.4</v>
      </c>
      <c r="C21" s="209" t="s">
        <v>52</v>
      </c>
      <c r="D21" s="209"/>
      <c r="E21" s="209"/>
      <c r="F21" s="74" t="s">
        <v>232</v>
      </c>
      <c r="G21" s="77" t="s">
        <v>205</v>
      </c>
      <c r="H21" s="169" t="s">
        <v>206</v>
      </c>
      <c r="I21" s="169"/>
      <c r="J21" s="169"/>
      <c r="K21" s="169"/>
      <c r="L21" s="170"/>
      <c r="M21" s="16"/>
    </row>
    <row r="22" spans="1:13" s="12" customFormat="1" ht="38.25" x14ac:dyDescent="0.25">
      <c r="A22" s="60">
        <v>0.45</v>
      </c>
      <c r="B22" s="68">
        <v>51.1</v>
      </c>
      <c r="C22" s="209" t="s">
        <v>52</v>
      </c>
      <c r="D22" s="209"/>
      <c r="E22" s="209"/>
      <c r="F22" s="74" t="s">
        <v>232</v>
      </c>
      <c r="G22" s="77" t="s">
        <v>205</v>
      </c>
      <c r="H22" s="169" t="s">
        <v>206</v>
      </c>
      <c r="I22" s="169"/>
      <c r="J22" s="169"/>
      <c r="K22" s="169"/>
      <c r="L22" s="170"/>
      <c r="M22" s="16"/>
    </row>
    <row r="23" spans="1:13" s="12" customFormat="1" ht="38.25" x14ac:dyDescent="0.25">
      <c r="A23" s="60">
        <v>0.55000000000000004</v>
      </c>
      <c r="B23" s="78">
        <v>21</v>
      </c>
      <c r="C23" s="199" t="s">
        <v>52</v>
      </c>
      <c r="D23" s="199"/>
      <c r="E23" s="199"/>
      <c r="F23" s="76" t="s">
        <v>229</v>
      </c>
      <c r="G23" s="77" t="s">
        <v>103</v>
      </c>
      <c r="H23" s="169" t="s">
        <v>109</v>
      </c>
      <c r="I23" s="169"/>
      <c r="J23" s="169"/>
      <c r="K23" s="169"/>
      <c r="L23" s="170"/>
      <c r="M23" s="16"/>
    </row>
    <row r="24" spans="1:13" s="12" customFormat="1" ht="38.25" x14ac:dyDescent="0.25">
      <c r="A24" s="60">
        <v>0.55000000000000004</v>
      </c>
      <c r="B24" s="78">
        <v>21</v>
      </c>
      <c r="C24" s="199" t="s">
        <v>52</v>
      </c>
      <c r="D24" s="199"/>
      <c r="E24" s="199"/>
      <c r="F24" s="76" t="s">
        <v>229</v>
      </c>
      <c r="G24" s="77" t="s">
        <v>103</v>
      </c>
      <c r="H24" s="169" t="s">
        <v>109</v>
      </c>
      <c r="I24" s="169"/>
      <c r="J24" s="169"/>
      <c r="K24" s="169"/>
      <c r="L24" s="170"/>
      <c r="M24" s="16"/>
    </row>
    <row r="25" spans="1:13" s="12" customFormat="1" ht="38.25" x14ac:dyDescent="0.25">
      <c r="A25" s="60">
        <v>0.55000000000000004</v>
      </c>
      <c r="B25" s="78">
        <v>29</v>
      </c>
      <c r="C25" s="199" t="s">
        <v>52</v>
      </c>
      <c r="D25" s="199"/>
      <c r="E25" s="199"/>
      <c r="F25" s="76" t="s">
        <v>229</v>
      </c>
      <c r="G25" s="77" t="s">
        <v>103</v>
      </c>
      <c r="H25" s="169" t="s">
        <v>109</v>
      </c>
      <c r="I25" s="169"/>
      <c r="J25" s="169"/>
      <c r="K25" s="169"/>
      <c r="L25" s="170"/>
      <c r="M25" s="16"/>
    </row>
    <row r="26" spans="1:13" s="12" customFormat="1" ht="38.25" x14ac:dyDescent="0.25">
      <c r="A26" s="60">
        <v>0.55000000000000004</v>
      </c>
      <c r="B26" s="78">
        <v>29</v>
      </c>
      <c r="C26" s="199" t="s">
        <v>52</v>
      </c>
      <c r="D26" s="199"/>
      <c r="E26" s="199"/>
      <c r="F26" s="76" t="s">
        <v>229</v>
      </c>
      <c r="G26" s="77" t="s">
        <v>103</v>
      </c>
      <c r="H26" s="169" t="s">
        <v>109</v>
      </c>
      <c r="I26" s="169"/>
      <c r="J26" s="169"/>
      <c r="K26" s="169"/>
      <c r="L26" s="170"/>
      <c r="M26" s="15"/>
    </row>
    <row r="27" spans="1:13" s="12" customFormat="1" ht="38.25" x14ac:dyDescent="0.25">
      <c r="A27" s="60">
        <v>0.55000000000000004</v>
      </c>
      <c r="B27" s="78">
        <v>84</v>
      </c>
      <c r="C27" s="199" t="s">
        <v>52</v>
      </c>
      <c r="D27" s="199"/>
      <c r="E27" s="199"/>
      <c r="F27" s="76" t="s">
        <v>229</v>
      </c>
      <c r="G27" s="77" t="s">
        <v>103</v>
      </c>
      <c r="H27" s="169" t="s">
        <v>109</v>
      </c>
      <c r="I27" s="169"/>
      <c r="J27" s="169"/>
      <c r="K27" s="169"/>
      <c r="L27" s="170"/>
      <c r="M27" s="15"/>
    </row>
    <row r="28" spans="1:13" s="12" customFormat="1" ht="38.25" x14ac:dyDescent="0.25">
      <c r="A28" s="60">
        <v>0.55000000000000004</v>
      </c>
      <c r="B28" s="78">
        <v>84</v>
      </c>
      <c r="C28" s="199" t="s">
        <v>52</v>
      </c>
      <c r="D28" s="199"/>
      <c r="E28" s="199"/>
      <c r="F28" s="76" t="s">
        <v>229</v>
      </c>
      <c r="G28" s="77" t="s">
        <v>103</v>
      </c>
      <c r="H28" s="169" t="s">
        <v>109</v>
      </c>
      <c r="I28" s="169"/>
      <c r="J28" s="169"/>
      <c r="K28" s="169"/>
      <c r="L28" s="170"/>
      <c r="M28" s="15"/>
    </row>
    <row r="29" spans="1:13" s="12" customFormat="1" ht="39.950000000000003" customHeight="1" x14ac:dyDescent="0.25">
      <c r="A29" s="60">
        <v>0.55000000000000004</v>
      </c>
      <c r="B29" s="78">
        <v>169</v>
      </c>
      <c r="C29" s="199" t="s">
        <v>52</v>
      </c>
      <c r="D29" s="199"/>
      <c r="E29" s="199"/>
      <c r="F29" s="76" t="s">
        <v>229</v>
      </c>
      <c r="G29" s="77" t="s">
        <v>103</v>
      </c>
      <c r="H29" s="169" t="s">
        <v>109</v>
      </c>
      <c r="I29" s="169"/>
      <c r="J29" s="169"/>
      <c r="K29" s="169"/>
      <c r="L29" s="170"/>
      <c r="M29" s="15"/>
    </row>
    <row r="30" spans="1:13" s="12" customFormat="1" ht="39.950000000000003" customHeight="1" x14ac:dyDescent="0.25">
      <c r="A30" s="60">
        <v>0.56999999999999995</v>
      </c>
      <c r="B30" s="68">
        <v>42.3</v>
      </c>
      <c r="C30" s="209" t="s">
        <v>52</v>
      </c>
      <c r="D30" s="209"/>
      <c r="E30" s="209"/>
      <c r="F30" s="74" t="s">
        <v>232</v>
      </c>
      <c r="G30" s="77" t="s">
        <v>205</v>
      </c>
      <c r="H30" s="169" t="s">
        <v>206</v>
      </c>
      <c r="I30" s="169"/>
      <c r="J30" s="169"/>
      <c r="K30" s="169"/>
      <c r="L30" s="170"/>
      <c r="M30" s="15"/>
    </row>
    <row r="31" spans="1:13" s="20" customFormat="1" ht="60" customHeight="1" x14ac:dyDescent="0.2">
      <c r="A31" s="60">
        <v>0.8</v>
      </c>
      <c r="B31" s="68">
        <v>50</v>
      </c>
      <c r="C31" s="209" t="s">
        <v>52</v>
      </c>
      <c r="D31" s="209"/>
      <c r="E31" s="209"/>
      <c r="F31" s="74" t="s">
        <v>232</v>
      </c>
      <c r="G31" s="77" t="s">
        <v>205</v>
      </c>
      <c r="H31" s="169" t="s">
        <v>206</v>
      </c>
      <c r="I31" s="169"/>
      <c r="J31" s="169"/>
      <c r="K31" s="169"/>
      <c r="L31" s="170"/>
    </row>
    <row r="32" spans="1:13" s="20" customFormat="1" ht="60" customHeight="1" x14ac:dyDescent="0.2">
      <c r="A32" s="60">
        <v>1.02</v>
      </c>
      <c r="B32" s="78">
        <v>0.2</v>
      </c>
      <c r="C32" s="199" t="s">
        <v>52</v>
      </c>
      <c r="D32" s="199"/>
      <c r="E32" s="199"/>
      <c r="F32" s="74" t="s">
        <v>230</v>
      </c>
      <c r="G32" s="77" t="s">
        <v>84</v>
      </c>
      <c r="H32" s="169" t="s">
        <v>85</v>
      </c>
      <c r="I32" s="169"/>
      <c r="J32" s="169"/>
      <c r="K32" s="169"/>
      <c r="L32" s="170"/>
    </row>
    <row r="33" spans="1:13" s="20" customFormat="1" ht="60" customHeight="1" x14ac:dyDescent="0.2">
      <c r="A33" s="60">
        <v>1.02</v>
      </c>
      <c r="B33" s="78">
        <v>0.87</v>
      </c>
      <c r="C33" s="199" t="s">
        <v>52</v>
      </c>
      <c r="D33" s="199"/>
      <c r="E33" s="199"/>
      <c r="F33" s="74" t="s">
        <v>230</v>
      </c>
      <c r="G33" s="77" t="s">
        <v>84</v>
      </c>
      <c r="H33" s="169" t="s">
        <v>85</v>
      </c>
      <c r="I33" s="169"/>
      <c r="J33" s="169"/>
      <c r="K33" s="169"/>
      <c r="L33" s="170"/>
    </row>
    <row r="34" spans="1:13" s="20" customFormat="1" ht="60" customHeight="1" x14ac:dyDescent="0.2">
      <c r="A34" s="60">
        <v>1.21</v>
      </c>
      <c r="B34" s="78">
        <v>0.19</v>
      </c>
      <c r="C34" s="199" t="s">
        <v>52</v>
      </c>
      <c r="D34" s="199"/>
      <c r="E34" s="199"/>
      <c r="F34" s="74" t="s">
        <v>230</v>
      </c>
      <c r="G34" s="77" t="s">
        <v>84</v>
      </c>
      <c r="H34" s="169" t="s">
        <v>85</v>
      </c>
      <c r="I34" s="169"/>
      <c r="J34" s="169"/>
      <c r="K34" s="169"/>
      <c r="L34" s="170"/>
    </row>
    <row r="35" spans="1:13" s="11" customFormat="1" ht="60" customHeight="1" x14ac:dyDescent="0.25">
      <c r="A35" s="60">
        <v>1.21</v>
      </c>
      <c r="B35" s="78">
        <v>0.68</v>
      </c>
      <c r="C35" s="199" t="s">
        <v>52</v>
      </c>
      <c r="D35" s="199"/>
      <c r="E35" s="199"/>
      <c r="F35" s="74" t="s">
        <v>230</v>
      </c>
      <c r="G35" s="77" t="s">
        <v>84</v>
      </c>
      <c r="H35" s="169" t="s">
        <v>85</v>
      </c>
      <c r="I35" s="169"/>
      <c r="J35" s="169"/>
      <c r="K35" s="169"/>
      <c r="L35" s="170"/>
      <c r="M35" s="29"/>
    </row>
    <row r="36" spans="1:13" s="11" customFormat="1" ht="39.950000000000003" customHeight="1" x14ac:dyDescent="0.25">
      <c r="A36" s="60">
        <v>1.37</v>
      </c>
      <c r="B36" s="78">
        <v>90</v>
      </c>
      <c r="C36" s="199" t="s">
        <v>52</v>
      </c>
      <c r="D36" s="199"/>
      <c r="E36" s="199"/>
      <c r="F36" s="76" t="s">
        <v>229</v>
      </c>
      <c r="G36" s="77" t="s">
        <v>103</v>
      </c>
      <c r="H36" s="169" t="s">
        <v>109</v>
      </c>
      <c r="I36" s="169"/>
      <c r="J36" s="169"/>
      <c r="K36" s="169"/>
      <c r="L36" s="170"/>
      <c r="M36" s="29"/>
    </row>
    <row r="37" spans="1:13" s="11" customFormat="1" ht="39.950000000000003" customHeight="1" x14ac:dyDescent="0.25">
      <c r="A37" s="60">
        <v>1.37</v>
      </c>
      <c r="B37" s="78">
        <v>90</v>
      </c>
      <c r="C37" s="199" t="s">
        <v>52</v>
      </c>
      <c r="D37" s="199"/>
      <c r="E37" s="199"/>
      <c r="F37" s="76" t="s">
        <v>229</v>
      </c>
      <c r="G37" s="77" t="s">
        <v>103</v>
      </c>
      <c r="H37" s="169" t="s">
        <v>109</v>
      </c>
      <c r="I37" s="169"/>
      <c r="J37" s="169"/>
      <c r="K37" s="169"/>
      <c r="L37" s="170"/>
      <c r="M37" s="29"/>
    </row>
    <row r="38" spans="1:13" s="11" customFormat="1" ht="39.950000000000003" customHeight="1" x14ac:dyDescent="0.25">
      <c r="A38" s="60">
        <v>1.37</v>
      </c>
      <c r="B38" s="78">
        <v>130</v>
      </c>
      <c r="C38" s="199" t="s">
        <v>52</v>
      </c>
      <c r="D38" s="199"/>
      <c r="E38" s="199"/>
      <c r="F38" s="76" t="s">
        <v>229</v>
      </c>
      <c r="G38" s="77" t="s">
        <v>103</v>
      </c>
      <c r="H38" s="169" t="s">
        <v>109</v>
      </c>
      <c r="I38" s="169"/>
      <c r="J38" s="169"/>
      <c r="K38" s="169"/>
      <c r="L38" s="170"/>
      <c r="M38" s="29"/>
    </row>
    <row r="39" spans="1:13" s="20" customFormat="1" ht="60" customHeight="1" x14ac:dyDescent="0.2">
      <c r="A39" s="60">
        <v>1.37</v>
      </c>
      <c r="B39" s="78">
        <v>138</v>
      </c>
      <c r="C39" s="199" t="s">
        <v>52</v>
      </c>
      <c r="D39" s="199"/>
      <c r="E39" s="199"/>
      <c r="F39" s="76" t="s">
        <v>229</v>
      </c>
      <c r="G39" s="77" t="s">
        <v>103</v>
      </c>
      <c r="H39" s="169" t="s">
        <v>109</v>
      </c>
      <c r="I39" s="169"/>
      <c r="J39" s="169"/>
      <c r="K39" s="169"/>
      <c r="L39" s="170"/>
    </row>
    <row r="40" spans="1:13" s="20" customFormat="1" ht="60" customHeight="1" x14ac:dyDescent="0.2">
      <c r="A40" s="60">
        <v>1.37</v>
      </c>
      <c r="B40" s="78">
        <v>273</v>
      </c>
      <c r="C40" s="199" t="s">
        <v>52</v>
      </c>
      <c r="D40" s="199"/>
      <c r="E40" s="199"/>
      <c r="F40" s="76" t="s">
        <v>229</v>
      </c>
      <c r="G40" s="77" t="s">
        <v>103</v>
      </c>
      <c r="H40" s="169" t="s">
        <v>109</v>
      </c>
      <c r="I40" s="169"/>
      <c r="J40" s="169"/>
      <c r="K40" s="169"/>
      <c r="L40" s="170"/>
    </row>
    <row r="41" spans="1:13" ht="39.950000000000003" customHeight="1" x14ac:dyDescent="0.25">
      <c r="A41" s="60">
        <v>1.37</v>
      </c>
      <c r="B41" s="78">
        <v>377</v>
      </c>
      <c r="C41" s="199" t="s">
        <v>52</v>
      </c>
      <c r="D41" s="199"/>
      <c r="E41" s="199"/>
      <c r="F41" s="76" t="s">
        <v>229</v>
      </c>
      <c r="G41" s="77" t="s">
        <v>103</v>
      </c>
      <c r="H41" s="169" t="s">
        <v>109</v>
      </c>
      <c r="I41" s="169"/>
      <c r="J41" s="169"/>
      <c r="K41" s="169"/>
      <c r="L41" s="170"/>
    </row>
    <row r="42" spans="1:13" ht="60" customHeight="1" x14ac:dyDescent="0.25">
      <c r="A42" s="60">
        <v>1.47</v>
      </c>
      <c r="B42" s="78">
        <v>0.21</v>
      </c>
      <c r="C42" s="199" t="s">
        <v>52</v>
      </c>
      <c r="D42" s="199"/>
      <c r="E42" s="199"/>
      <c r="F42" s="74" t="s">
        <v>230</v>
      </c>
      <c r="G42" s="77" t="s">
        <v>84</v>
      </c>
      <c r="H42" s="169" t="s">
        <v>85</v>
      </c>
      <c r="I42" s="169"/>
      <c r="J42" s="169"/>
      <c r="K42" s="169"/>
      <c r="L42" s="170"/>
    </row>
    <row r="43" spans="1:13" ht="60" customHeight="1" x14ac:dyDescent="0.25">
      <c r="A43" s="60">
        <v>1.47</v>
      </c>
      <c r="B43" s="78">
        <v>0.91</v>
      </c>
      <c r="C43" s="199" t="s">
        <v>52</v>
      </c>
      <c r="D43" s="199"/>
      <c r="E43" s="199"/>
      <c r="F43" s="74" t="s">
        <v>230</v>
      </c>
      <c r="G43" s="77" t="s">
        <v>84</v>
      </c>
      <c r="H43" s="169" t="s">
        <v>85</v>
      </c>
      <c r="I43" s="169"/>
      <c r="J43" s="169"/>
      <c r="K43" s="169"/>
      <c r="L43" s="170"/>
    </row>
    <row r="44" spans="1:13" ht="15" customHeight="1" x14ac:dyDescent="0.25">
      <c r="A44" s="60">
        <v>1.1399999999999999E-5</v>
      </c>
      <c r="B44" s="79">
        <v>16.329999999999998</v>
      </c>
      <c r="C44" s="194" t="s">
        <v>26</v>
      </c>
      <c r="D44" s="194"/>
      <c r="E44" s="194"/>
      <c r="F44" s="77" t="s">
        <v>24</v>
      </c>
      <c r="G44" s="75" t="s">
        <v>34</v>
      </c>
      <c r="H44" s="181" t="s">
        <v>35</v>
      </c>
      <c r="I44" s="181"/>
      <c r="J44" s="181"/>
      <c r="K44" s="181"/>
      <c r="L44" s="171"/>
    </row>
    <row r="45" spans="1:13" ht="15" customHeight="1" x14ac:dyDescent="0.25">
      <c r="A45" s="60">
        <v>0.06</v>
      </c>
      <c r="B45" s="79">
        <v>86</v>
      </c>
      <c r="C45" s="194" t="s">
        <v>26</v>
      </c>
      <c r="D45" s="194"/>
      <c r="E45" s="194"/>
      <c r="F45" s="77" t="s">
        <v>24</v>
      </c>
      <c r="G45" s="75" t="s">
        <v>123</v>
      </c>
      <c r="H45" s="172" t="s">
        <v>124</v>
      </c>
      <c r="I45" s="172"/>
      <c r="J45" s="172"/>
      <c r="K45" s="172"/>
      <c r="L45" s="182"/>
    </row>
    <row r="46" spans="1:13" ht="15" customHeight="1" x14ac:dyDescent="0.25">
      <c r="A46" s="60">
        <v>0.16900000000000001</v>
      </c>
      <c r="B46" s="78">
        <v>200</v>
      </c>
      <c r="C46" s="194" t="s">
        <v>26</v>
      </c>
      <c r="D46" s="194"/>
      <c r="E46" s="194"/>
      <c r="F46" s="77" t="s">
        <v>24</v>
      </c>
      <c r="G46" s="77" t="s">
        <v>19</v>
      </c>
      <c r="H46" s="169" t="s">
        <v>20</v>
      </c>
      <c r="I46" s="169"/>
      <c r="J46" s="169"/>
      <c r="K46" s="169"/>
      <c r="L46" s="170"/>
    </row>
    <row r="47" spans="1:13" ht="15" customHeight="1" x14ac:dyDescent="0.25">
      <c r="A47" s="60">
        <v>0.20799999999999999</v>
      </c>
      <c r="B47" s="78">
        <v>500</v>
      </c>
      <c r="C47" s="194" t="s">
        <v>26</v>
      </c>
      <c r="D47" s="194"/>
      <c r="E47" s="194"/>
      <c r="F47" s="77" t="s">
        <v>24</v>
      </c>
      <c r="G47" s="77" t="s">
        <v>19</v>
      </c>
      <c r="H47" s="169" t="s">
        <v>20</v>
      </c>
      <c r="I47" s="169"/>
      <c r="J47" s="169"/>
      <c r="K47" s="169"/>
      <c r="L47" s="170"/>
    </row>
    <row r="48" spans="1:13" ht="15" customHeight="1" x14ac:dyDescent="0.25">
      <c r="A48" s="60">
        <v>0.312</v>
      </c>
      <c r="B48" s="78">
        <v>240</v>
      </c>
      <c r="C48" s="194" t="s">
        <v>26</v>
      </c>
      <c r="D48" s="194"/>
      <c r="E48" s="194"/>
      <c r="F48" s="77" t="s">
        <v>24</v>
      </c>
      <c r="G48" s="77" t="s">
        <v>19</v>
      </c>
      <c r="H48" s="169" t="s">
        <v>20</v>
      </c>
      <c r="I48" s="169"/>
      <c r="J48" s="169"/>
      <c r="K48" s="169"/>
      <c r="L48" s="170"/>
    </row>
    <row r="49" spans="1:12" ht="15" customHeight="1" x14ac:dyDescent="0.25">
      <c r="A49" s="60">
        <v>0.39</v>
      </c>
      <c r="B49" s="79">
        <v>270</v>
      </c>
      <c r="C49" s="194" t="s">
        <v>26</v>
      </c>
      <c r="D49" s="194"/>
      <c r="E49" s="194"/>
      <c r="F49" s="77" t="s">
        <v>24</v>
      </c>
      <c r="G49" s="77" t="s">
        <v>158</v>
      </c>
      <c r="H49" s="169" t="s">
        <v>159</v>
      </c>
      <c r="I49" s="169"/>
      <c r="J49" s="169"/>
      <c r="K49" s="169"/>
      <c r="L49" s="170"/>
    </row>
    <row r="50" spans="1:12" ht="15" customHeight="1" x14ac:dyDescent="0.25">
      <c r="A50" s="60">
        <v>0.44</v>
      </c>
      <c r="B50" s="79">
        <v>380</v>
      </c>
      <c r="C50" s="194" t="s">
        <v>26</v>
      </c>
      <c r="D50" s="194"/>
      <c r="E50" s="194"/>
      <c r="F50" s="75" t="s">
        <v>24</v>
      </c>
      <c r="G50" s="77" t="s">
        <v>158</v>
      </c>
      <c r="H50" s="169" t="s">
        <v>159</v>
      </c>
      <c r="I50" s="169"/>
      <c r="J50" s="169"/>
      <c r="K50" s="169"/>
      <c r="L50" s="170"/>
    </row>
    <row r="51" spans="1:12" ht="15" customHeight="1" x14ac:dyDescent="0.25">
      <c r="A51" s="60">
        <v>0.47</v>
      </c>
      <c r="B51" s="79">
        <v>290</v>
      </c>
      <c r="C51" s="194" t="s">
        <v>26</v>
      </c>
      <c r="D51" s="194"/>
      <c r="E51" s="194"/>
      <c r="F51" s="77" t="s">
        <v>24</v>
      </c>
      <c r="G51" s="77" t="s">
        <v>158</v>
      </c>
      <c r="H51" s="169" t="s">
        <v>159</v>
      </c>
      <c r="I51" s="169"/>
      <c r="J51" s="169"/>
      <c r="K51" s="169"/>
      <c r="L51" s="170"/>
    </row>
    <row r="52" spans="1:12" ht="15" customHeight="1" x14ac:dyDescent="0.25">
      <c r="A52" s="60">
        <v>0.6</v>
      </c>
      <c r="B52" s="79">
        <v>1.74</v>
      </c>
      <c r="C52" s="194" t="s">
        <v>26</v>
      </c>
      <c r="D52" s="194"/>
      <c r="E52" s="194"/>
      <c r="F52" s="77" t="s">
        <v>24</v>
      </c>
      <c r="G52" s="77" t="s">
        <v>144</v>
      </c>
      <c r="H52" s="169" t="s">
        <v>145</v>
      </c>
      <c r="I52" s="169"/>
      <c r="J52" s="169"/>
      <c r="K52" s="169"/>
      <c r="L52" s="170"/>
    </row>
    <row r="53" spans="1:12" ht="15" customHeight="1" x14ac:dyDescent="0.25">
      <c r="A53" s="60">
        <v>0.6</v>
      </c>
      <c r="B53" s="79">
        <v>2.09</v>
      </c>
      <c r="C53" s="194" t="s">
        <v>26</v>
      </c>
      <c r="D53" s="194"/>
      <c r="E53" s="194"/>
      <c r="F53" s="77" t="s">
        <v>24</v>
      </c>
      <c r="G53" s="77" t="s">
        <v>144</v>
      </c>
      <c r="H53" s="169" t="s">
        <v>145</v>
      </c>
      <c r="I53" s="169"/>
      <c r="J53" s="169"/>
      <c r="K53" s="169"/>
      <c r="L53" s="170"/>
    </row>
    <row r="54" spans="1:12" ht="25.5" customHeight="1" x14ac:dyDescent="0.25">
      <c r="A54" s="60">
        <v>0.6</v>
      </c>
      <c r="B54" s="79">
        <v>6.24</v>
      </c>
      <c r="C54" s="194" t="s">
        <v>26</v>
      </c>
      <c r="D54" s="194"/>
      <c r="E54" s="194"/>
      <c r="F54" s="77" t="s">
        <v>24</v>
      </c>
      <c r="G54" s="77" t="s">
        <v>144</v>
      </c>
      <c r="H54" s="169" t="s">
        <v>145</v>
      </c>
      <c r="I54" s="169"/>
      <c r="J54" s="169"/>
      <c r="K54" s="169"/>
      <c r="L54" s="170"/>
    </row>
    <row r="55" spans="1:12" s="20" customFormat="1" ht="25.5" customHeight="1" x14ac:dyDescent="0.2">
      <c r="A55" s="60">
        <v>0.6</v>
      </c>
      <c r="B55" s="79">
        <v>7.79</v>
      </c>
      <c r="C55" s="194" t="s">
        <v>26</v>
      </c>
      <c r="D55" s="194"/>
      <c r="E55" s="194"/>
      <c r="F55" s="77" t="s">
        <v>24</v>
      </c>
      <c r="G55" s="77" t="s">
        <v>144</v>
      </c>
      <c r="H55" s="169" t="s">
        <v>145</v>
      </c>
      <c r="I55" s="169"/>
      <c r="J55" s="169"/>
      <c r="K55" s="169"/>
      <c r="L55" s="170"/>
    </row>
    <row r="56" spans="1:12" s="20" customFormat="1" ht="25.5" customHeight="1" x14ac:dyDescent="0.2">
      <c r="A56" s="60">
        <v>0.6</v>
      </c>
      <c r="B56" s="79">
        <v>9.76</v>
      </c>
      <c r="C56" s="194" t="s">
        <v>26</v>
      </c>
      <c r="D56" s="194"/>
      <c r="E56" s="194"/>
      <c r="F56" s="77" t="s">
        <v>24</v>
      </c>
      <c r="G56" s="77" t="s">
        <v>144</v>
      </c>
      <c r="H56" s="169" t="s">
        <v>145</v>
      </c>
      <c r="I56" s="169"/>
      <c r="J56" s="169"/>
      <c r="K56" s="169"/>
      <c r="L56" s="170"/>
    </row>
    <row r="57" spans="1:12" s="20" customFormat="1" ht="25.5" customHeight="1" x14ac:dyDescent="0.2">
      <c r="A57" s="60">
        <v>0.6</v>
      </c>
      <c r="B57" s="79">
        <v>15.73</v>
      </c>
      <c r="C57" s="194" t="s">
        <v>26</v>
      </c>
      <c r="D57" s="194"/>
      <c r="E57" s="194"/>
      <c r="F57" s="77" t="s">
        <v>24</v>
      </c>
      <c r="G57" s="77" t="s">
        <v>144</v>
      </c>
      <c r="H57" s="169" t="s">
        <v>145</v>
      </c>
      <c r="I57" s="169"/>
      <c r="J57" s="169"/>
      <c r="K57" s="169"/>
      <c r="L57" s="170"/>
    </row>
    <row r="58" spans="1:12" s="20" customFormat="1" ht="25.5" customHeight="1" x14ac:dyDescent="0.2">
      <c r="A58" s="60">
        <v>0.67</v>
      </c>
      <c r="B58" s="79">
        <v>260</v>
      </c>
      <c r="C58" s="194" t="s">
        <v>26</v>
      </c>
      <c r="D58" s="194"/>
      <c r="E58" s="194"/>
      <c r="F58" s="75" t="s">
        <v>24</v>
      </c>
      <c r="G58" s="77" t="s">
        <v>158</v>
      </c>
      <c r="H58" s="169" t="s">
        <v>159</v>
      </c>
      <c r="I58" s="169"/>
      <c r="J58" s="169"/>
      <c r="K58" s="169"/>
      <c r="L58" s="170"/>
    </row>
    <row r="59" spans="1:12" s="20" customFormat="1" ht="25.5" customHeight="1" x14ac:dyDescent="0.2">
      <c r="A59" s="67">
        <v>0.9</v>
      </c>
      <c r="B59" s="79">
        <v>0.52800000000000002</v>
      </c>
      <c r="C59" s="194" t="s">
        <v>26</v>
      </c>
      <c r="D59" s="194"/>
      <c r="E59" s="194"/>
      <c r="F59" s="77" t="s">
        <v>24</v>
      </c>
      <c r="G59" s="77" t="s">
        <v>144</v>
      </c>
      <c r="H59" s="169" t="s">
        <v>145</v>
      </c>
      <c r="I59" s="169"/>
      <c r="J59" s="169"/>
      <c r="K59" s="169"/>
      <c r="L59" s="170"/>
    </row>
    <row r="60" spans="1:12" s="20" customFormat="1" ht="25.5" customHeight="1" x14ac:dyDescent="0.2">
      <c r="A60" s="67">
        <v>0.9</v>
      </c>
      <c r="B60" s="79">
        <v>1.1759999999999999</v>
      </c>
      <c r="C60" s="194" t="s">
        <v>26</v>
      </c>
      <c r="D60" s="194"/>
      <c r="E60" s="194"/>
      <c r="F60" s="77" t="s">
        <v>24</v>
      </c>
      <c r="G60" s="77" t="s">
        <v>144</v>
      </c>
      <c r="H60" s="169" t="s">
        <v>145</v>
      </c>
      <c r="I60" s="169"/>
      <c r="J60" s="169"/>
      <c r="K60" s="169"/>
      <c r="L60" s="170"/>
    </row>
    <row r="61" spans="1:12" s="20" customFormat="1" ht="25.5" customHeight="1" x14ac:dyDescent="0.2">
      <c r="A61" s="67">
        <v>0.9</v>
      </c>
      <c r="B61" s="79">
        <v>3</v>
      </c>
      <c r="C61" s="194" t="s">
        <v>26</v>
      </c>
      <c r="D61" s="194"/>
      <c r="E61" s="194"/>
      <c r="F61" s="77" t="s">
        <v>24</v>
      </c>
      <c r="G61" s="77" t="s">
        <v>144</v>
      </c>
      <c r="H61" s="169" t="s">
        <v>145</v>
      </c>
      <c r="I61" s="169"/>
      <c r="J61" s="169"/>
      <c r="K61" s="169"/>
      <c r="L61" s="170"/>
    </row>
    <row r="62" spans="1:12" s="20" customFormat="1" ht="25.5" customHeight="1" x14ac:dyDescent="0.2">
      <c r="A62" s="67">
        <v>0.9</v>
      </c>
      <c r="B62" s="79">
        <v>4.4400000000000004</v>
      </c>
      <c r="C62" s="194" t="s">
        <v>26</v>
      </c>
      <c r="D62" s="194"/>
      <c r="E62" s="194"/>
      <c r="F62" s="77" t="s">
        <v>24</v>
      </c>
      <c r="G62" s="77" t="s">
        <v>144</v>
      </c>
      <c r="H62" s="169" t="s">
        <v>145</v>
      </c>
      <c r="I62" s="169"/>
      <c r="J62" s="169"/>
      <c r="K62" s="169"/>
      <c r="L62" s="170"/>
    </row>
    <row r="63" spans="1:12" s="20" customFormat="1" ht="25.5" customHeight="1" x14ac:dyDescent="0.2">
      <c r="A63" s="67">
        <v>0.9</v>
      </c>
      <c r="B63" s="79">
        <v>5.75</v>
      </c>
      <c r="C63" s="194" t="s">
        <v>26</v>
      </c>
      <c r="D63" s="194"/>
      <c r="E63" s="194"/>
      <c r="F63" s="77" t="s">
        <v>24</v>
      </c>
      <c r="G63" s="77" t="s">
        <v>144</v>
      </c>
      <c r="H63" s="169" t="s">
        <v>145</v>
      </c>
      <c r="I63" s="169"/>
      <c r="J63" s="169"/>
      <c r="K63" s="169"/>
      <c r="L63" s="170"/>
    </row>
    <row r="64" spans="1:12" s="20" customFormat="1" ht="12.75" customHeight="1" x14ac:dyDescent="0.2">
      <c r="A64" s="67">
        <v>0.9</v>
      </c>
      <c r="B64" s="79">
        <v>10.56</v>
      </c>
      <c r="C64" s="194" t="s">
        <v>26</v>
      </c>
      <c r="D64" s="194"/>
      <c r="E64" s="194"/>
      <c r="F64" s="77" t="s">
        <v>24</v>
      </c>
      <c r="G64" s="77" t="s">
        <v>144</v>
      </c>
      <c r="H64" s="169" t="s">
        <v>145</v>
      </c>
      <c r="I64" s="169"/>
      <c r="J64" s="169"/>
      <c r="K64" s="169"/>
      <c r="L64" s="170"/>
    </row>
    <row r="65" spans="1:12" s="20" customFormat="1" ht="12.75" x14ac:dyDescent="0.2">
      <c r="A65" s="60">
        <v>0.92</v>
      </c>
      <c r="B65" s="79">
        <v>320</v>
      </c>
      <c r="C65" s="194" t="s">
        <v>26</v>
      </c>
      <c r="D65" s="194"/>
      <c r="E65" s="194"/>
      <c r="F65" s="77" t="s">
        <v>24</v>
      </c>
      <c r="G65" s="77" t="s">
        <v>171</v>
      </c>
      <c r="H65" s="169" t="s">
        <v>170</v>
      </c>
      <c r="I65" s="169"/>
      <c r="J65" s="169"/>
      <c r="K65" s="169"/>
      <c r="L65" s="170"/>
    </row>
    <row r="66" spans="1:12" s="20" customFormat="1" ht="12.75" x14ac:dyDescent="0.2">
      <c r="A66" s="60">
        <v>1.19</v>
      </c>
      <c r="B66" s="79">
        <v>31.4</v>
      </c>
      <c r="C66" s="194" t="s">
        <v>26</v>
      </c>
      <c r="D66" s="194"/>
      <c r="E66" s="194"/>
      <c r="F66" s="77" t="s">
        <v>24</v>
      </c>
      <c r="G66" s="77" t="s">
        <v>154</v>
      </c>
      <c r="H66" s="169" t="s">
        <v>155</v>
      </c>
      <c r="I66" s="169"/>
      <c r="J66" s="169"/>
      <c r="K66" s="169"/>
      <c r="L66" s="170"/>
    </row>
    <row r="67" spans="1:12" s="20" customFormat="1" ht="12.75" x14ac:dyDescent="0.2">
      <c r="A67" s="60">
        <v>1.49</v>
      </c>
      <c r="B67" s="79">
        <v>107</v>
      </c>
      <c r="C67" s="194" t="s">
        <v>26</v>
      </c>
      <c r="D67" s="194"/>
      <c r="E67" s="194"/>
      <c r="F67" s="77" t="s">
        <v>24</v>
      </c>
      <c r="G67" s="77" t="s">
        <v>171</v>
      </c>
      <c r="H67" s="169" t="s">
        <v>174</v>
      </c>
      <c r="I67" s="169"/>
      <c r="J67" s="169"/>
      <c r="K67" s="169"/>
      <c r="L67" s="170"/>
    </row>
    <row r="68" spans="1:12" s="20" customFormat="1" ht="12.75" x14ac:dyDescent="0.2">
      <c r="A68" s="60">
        <v>1.49</v>
      </c>
      <c r="B68" s="79">
        <v>521.20000000000005</v>
      </c>
      <c r="C68" s="194" t="s">
        <v>26</v>
      </c>
      <c r="D68" s="194"/>
      <c r="E68" s="194"/>
      <c r="F68" s="77" t="s">
        <v>24</v>
      </c>
      <c r="G68" s="77" t="s">
        <v>171</v>
      </c>
      <c r="H68" s="169" t="s">
        <v>174</v>
      </c>
      <c r="I68" s="169"/>
      <c r="J68" s="169"/>
      <c r="K68" s="169"/>
      <c r="L68" s="170"/>
    </row>
    <row r="69" spans="1:12" s="20" customFormat="1" ht="12.75" x14ac:dyDescent="0.2">
      <c r="A69" s="60">
        <v>1.56</v>
      </c>
      <c r="B69" s="79">
        <v>330</v>
      </c>
      <c r="C69" s="194" t="s">
        <v>26</v>
      </c>
      <c r="D69" s="194"/>
      <c r="E69" s="194"/>
      <c r="F69" s="77" t="s">
        <v>24</v>
      </c>
      <c r="G69" s="77" t="s">
        <v>171</v>
      </c>
      <c r="H69" s="169" t="s">
        <v>170</v>
      </c>
      <c r="I69" s="169"/>
      <c r="J69" s="169"/>
      <c r="K69" s="169"/>
      <c r="L69" s="170"/>
    </row>
    <row r="70" spans="1:12" x14ac:dyDescent="0.25">
      <c r="A70" s="69">
        <v>1.67</v>
      </c>
      <c r="B70" s="80">
        <v>54.7</v>
      </c>
      <c r="C70" s="195" t="s">
        <v>26</v>
      </c>
      <c r="D70" s="195"/>
      <c r="E70" s="195"/>
      <c r="F70" s="70" t="s">
        <v>24</v>
      </c>
      <c r="G70" s="70" t="s">
        <v>154</v>
      </c>
      <c r="H70" s="190" t="s">
        <v>155</v>
      </c>
      <c r="I70" s="190"/>
      <c r="J70" s="190"/>
      <c r="K70" s="190"/>
      <c r="L70" s="208"/>
    </row>
  </sheetData>
  <sortState ref="B67:B68">
    <sortCondition ref="B67"/>
  </sortState>
  <mergeCells count="140">
    <mergeCell ref="C63:E63"/>
    <mergeCell ref="C64:E64"/>
    <mergeCell ref="H57:L57"/>
    <mergeCell ref="H59:L59"/>
    <mergeCell ref="H60:L60"/>
    <mergeCell ref="H61:L61"/>
    <mergeCell ref="H62:L62"/>
    <mergeCell ref="H52:L52"/>
    <mergeCell ref="H53:L53"/>
    <mergeCell ref="H54:L54"/>
    <mergeCell ref="H55:L55"/>
    <mergeCell ref="H56:L56"/>
    <mergeCell ref="H49:L49"/>
    <mergeCell ref="C58:E58"/>
    <mergeCell ref="C51:E51"/>
    <mergeCell ref="C50:E50"/>
    <mergeCell ref="C49:E49"/>
    <mergeCell ref="H68:L68"/>
    <mergeCell ref="H45:L45"/>
    <mergeCell ref="H58:L58"/>
    <mergeCell ref="H51:L51"/>
    <mergeCell ref="H50:L50"/>
    <mergeCell ref="C45:E45"/>
    <mergeCell ref="C66:E66"/>
    <mergeCell ref="H63:L63"/>
    <mergeCell ref="H64:L64"/>
    <mergeCell ref="C52:E52"/>
    <mergeCell ref="C53:E53"/>
    <mergeCell ref="C54:E54"/>
    <mergeCell ref="C55:E55"/>
    <mergeCell ref="C56:E56"/>
    <mergeCell ref="C57:E57"/>
    <mergeCell ref="C59:E59"/>
    <mergeCell ref="C60:E60"/>
    <mergeCell ref="C61:E61"/>
    <mergeCell ref="C62:E62"/>
    <mergeCell ref="C44:E44"/>
    <mergeCell ref="C46:E46"/>
    <mergeCell ref="C47:E47"/>
    <mergeCell ref="C48:E48"/>
    <mergeCell ref="H46:L46"/>
    <mergeCell ref="H47:L47"/>
    <mergeCell ref="H48:L48"/>
    <mergeCell ref="H13:L13"/>
    <mergeCell ref="H15:L15"/>
    <mergeCell ref="H22:L22"/>
    <mergeCell ref="H14:L14"/>
    <mergeCell ref="C13:E13"/>
    <mergeCell ref="C15:E15"/>
    <mergeCell ref="C22:E22"/>
    <mergeCell ref="C14:E14"/>
    <mergeCell ref="C36:E36"/>
    <mergeCell ref="C37:E37"/>
    <mergeCell ref="C38:E38"/>
    <mergeCell ref="C39:E39"/>
    <mergeCell ref="C40:E40"/>
    <mergeCell ref="C41:E41"/>
    <mergeCell ref="H40:L40"/>
    <mergeCell ref="H41:L41"/>
    <mergeCell ref="H36:L36"/>
    <mergeCell ref="H30:L30"/>
    <mergeCell ref="H31:L31"/>
    <mergeCell ref="H16:L16"/>
    <mergeCell ref="H17:L17"/>
    <mergeCell ref="H21:L21"/>
    <mergeCell ref="H12:L12"/>
    <mergeCell ref="H24:L24"/>
    <mergeCell ref="H25:L25"/>
    <mergeCell ref="H26:L26"/>
    <mergeCell ref="H27:L27"/>
    <mergeCell ref="H28:L28"/>
    <mergeCell ref="H29:L29"/>
    <mergeCell ref="C28:E28"/>
    <mergeCell ref="C29:E29"/>
    <mergeCell ref="C24:E24"/>
    <mergeCell ref="C25:E25"/>
    <mergeCell ref="C26:E26"/>
    <mergeCell ref="H11:L11"/>
    <mergeCell ref="H20:L20"/>
    <mergeCell ref="H19:L19"/>
    <mergeCell ref="H10:L10"/>
    <mergeCell ref="H18:L18"/>
    <mergeCell ref="C2:E2"/>
    <mergeCell ref="C9:E9"/>
    <mergeCell ref="H2:L2"/>
    <mergeCell ref="H9:L9"/>
    <mergeCell ref="H32:L32"/>
    <mergeCell ref="C32:E32"/>
    <mergeCell ref="H1:L1"/>
    <mergeCell ref="C1:E1"/>
    <mergeCell ref="H37:L37"/>
    <mergeCell ref="H23:L23"/>
    <mergeCell ref="C33:E33"/>
    <mergeCell ref="C35:E35"/>
    <mergeCell ref="H34:L34"/>
    <mergeCell ref="H33:L33"/>
    <mergeCell ref="H35:L35"/>
    <mergeCell ref="C11:E11"/>
    <mergeCell ref="C20:E20"/>
    <mergeCell ref="C19:E19"/>
    <mergeCell ref="C10:E10"/>
    <mergeCell ref="C18:E18"/>
    <mergeCell ref="C30:E30"/>
    <mergeCell ref="C31:E31"/>
    <mergeCell ref="C16:E16"/>
    <mergeCell ref="C17:E17"/>
    <mergeCell ref="H44:L44"/>
    <mergeCell ref="H8:L8"/>
    <mergeCell ref="H3:L3"/>
    <mergeCell ref="C3:E3"/>
    <mergeCell ref="C4:E4"/>
    <mergeCell ref="C6:E6"/>
    <mergeCell ref="C7:E7"/>
    <mergeCell ref="H4:L4"/>
    <mergeCell ref="H6:L6"/>
    <mergeCell ref="H7:L7"/>
    <mergeCell ref="C34:E34"/>
    <mergeCell ref="C42:E42"/>
    <mergeCell ref="C8:E8"/>
    <mergeCell ref="H5:L5"/>
    <mergeCell ref="C5:E5"/>
    <mergeCell ref="H38:L38"/>
    <mergeCell ref="H39:L39"/>
    <mergeCell ref="C43:E43"/>
    <mergeCell ref="H42:L42"/>
    <mergeCell ref="H43:L43"/>
    <mergeCell ref="C21:E21"/>
    <mergeCell ref="C12:E12"/>
    <mergeCell ref="C23:E23"/>
    <mergeCell ref="C27:E27"/>
    <mergeCell ref="C70:E70"/>
    <mergeCell ref="C65:E65"/>
    <mergeCell ref="C69:E69"/>
    <mergeCell ref="C67:E67"/>
    <mergeCell ref="C68:E68"/>
    <mergeCell ref="H66:L66"/>
    <mergeCell ref="H70:L70"/>
    <mergeCell ref="H65:L65"/>
    <mergeCell ref="H69:L69"/>
    <mergeCell ref="H67:L67"/>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9"/>
  <sheetViews>
    <sheetView workbookViewId="0">
      <selection activeCell="S6" sqref="S6"/>
    </sheetView>
  </sheetViews>
  <sheetFormatPr defaultRowHeight="15" x14ac:dyDescent="0.25"/>
  <cols>
    <col min="11" max="11" width="14.7109375" customWidth="1"/>
  </cols>
  <sheetData>
    <row r="1" spans="1:17" ht="51" x14ac:dyDescent="0.25">
      <c r="A1" s="58" t="s">
        <v>5</v>
      </c>
      <c r="B1" s="58" t="s">
        <v>61</v>
      </c>
      <c r="C1" s="219" t="s">
        <v>25</v>
      </c>
      <c r="D1" s="220"/>
      <c r="E1" s="221"/>
      <c r="F1" s="219" t="s">
        <v>23</v>
      </c>
      <c r="G1" s="220"/>
      <c r="H1" s="220"/>
      <c r="I1" s="220"/>
      <c r="J1" s="221"/>
      <c r="K1" s="95" t="s">
        <v>13</v>
      </c>
      <c r="L1" s="202" t="s">
        <v>14</v>
      </c>
      <c r="M1" s="202"/>
      <c r="N1" s="202"/>
      <c r="O1" s="202"/>
      <c r="P1" s="202"/>
      <c r="Q1" s="203"/>
    </row>
    <row r="2" spans="1:17" s="2" customFormat="1" x14ac:dyDescent="0.2">
      <c r="A2" s="156">
        <v>10</v>
      </c>
      <c r="B2" s="92">
        <v>56</v>
      </c>
      <c r="C2" s="194" t="s">
        <v>26</v>
      </c>
      <c r="D2" s="194"/>
      <c r="E2" s="194"/>
      <c r="F2" s="169" t="s">
        <v>24</v>
      </c>
      <c r="G2" s="169"/>
      <c r="H2" s="169"/>
      <c r="I2" s="169"/>
      <c r="J2" s="169"/>
      <c r="K2" s="169" t="s">
        <v>57</v>
      </c>
      <c r="L2" s="169" t="s">
        <v>58</v>
      </c>
      <c r="M2" s="169"/>
      <c r="N2" s="169"/>
      <c r="O2" s="169"/>
      <c r="P2" s="169"/>
      <c r="Q2" s="170"/>
    </row>
    <row r="3" spans="1:17" s="2" customFormat="1" x14ac:dyDescent="0.2">
      <c r="A3" s="156">
        <v>200</v>
      </c>
      <c r="B3" s="92">
        <v>72</v>
      </c>
      <c r="C3" s="194"/>
      <c r="D3" s="194"/>
      <c r="E3" s="194"/>
      <c r="F3" s="169"/>
      <c r="G3" s="169"/>
      <c r="H3" s="169"/>
      <c r="I3" s="169"/>
      <c r="J3" s="169"/>
      <c r="K3" s="169"/>
      <c r="L3" s="169"/>
      <c r="M3" s="169"/>
      <c r="N3" s="169"/>
      <c r="O3" s="169"/>
      <c r="P3" s="169"/>
      <c r="Q3" s="170"/>
    </row>
    <row r="4" spans="1:17" s="2" customFormat="1" ht="12.75" x14ac:dyDescent="0.2">
      <c r="A4" s="60">
        <v>15</v>
      </c>
      <c r="B4" s="92">
        <v>63</v>
      </c>
      <c r="C4" s="194"/>
      <c r="D4" s="194"/>
      <c r="E4" s="194"/>
      <c r="F4" s="169"/>
      <c r="G4" s="169"/>
      <c r="H4" s="169"/>
      <c r="I4" s="169"/>
      <c r="J4" s="169"/>
      <c r="K4" s="169"/>
      <c r="L4" s="169"/>
      <c r="M4" s="169"/>
      <c r="N4" s="169"/>
      <c r="O4" s="169"/>
      <c r="P4" s="169"/>
      <c r="Q4" s="170"/>
    </row>
    <row r="5" spans="1:17" s="21" customFormat="1" x14ac:dyDescent="0.25">
      <c r="A5" s="60">
        <v>10</v>
      </c>
      <c r="B5" s="92">
        <v>12</v>
      </c>
      <c r="C5" s="194" t="s">
        <v>26</v>
      </c>
      <c r="D5" s="194"/>
      <c r="E5" s="194"/>
      <c r="F5" s="169" t="s">
        <v>24</v>
      </c>
      <c r="G5" s="169"/>
      <c r="H5" s="169"/>
      <c r="I5" s="169"/>
      <c r="J5" s="169"/>
      <c r="K5" s="169" t="s">
        <v>74</v>
      </c>
      <c r="L5" s="169" t="s">
        <v>75</v>
      </c>
      <c r="M5" s="169"/>
      <c r="N5" s="169"/>
      <c r="O5" s="169"/>
      <c r="P5" s="169"/>
      <c r="Q5" s="170"/>
    </row>
    <row r="6" spans="1:17" s="21" customFormat="1" x14ac:dyDescent="0.25">
      <c r="A6" s="60">
        <v>200</v>
      </c>
      <c r="B6" s="92">
        <v>12</v>
      </c>
      <c r="C6" s="194"/>
      <c r="D6" s="194"/>
      <c r="E6" s="194"/>
      <c r="F6" s="169"/>
      <c r="G6" s="169"/>
      <c r="H6" s="169"/>
      <c r="I6" s="169"/>
      <c r="J6" s="169"/>
      <c r="K6" s="169"/>
      <c r="L6" s="169"/>
      <c r="M6" s="169"/>
      <c r="N6" s="169"/>
      <c r="O6" s="169"/>
      <c r="P6" s="169"/>
      <c r="Q6" s="170"/>
    </row>
    <row r="7" spans="1:17" s="21" customFormat="1" x14ac:dyDescent="0.25">
      <c r="A7" s="60">
        <v>800</v>
      </c>
      <c r="B7" s="92">
        <v>100</v>
      </c>
      <c r="C7" s="194"/>
      <c r="D7" s="194"/>
      <c r="E7" s="194"/>
      <c r="F7" s="169"/>
      <c r="G7" s="169"/>
      <c r="H7" s="169"/>
      <c r="I7" s="169"/>
      <c r="J7" s="169"/>
      <c r="K7" s="169"/>
      <c r="L7" s="169"/>
      <c r="M7" s="169"/>
      <c r="N7" s="169"/>
      <c r="O7" s="169"/>
      <c r="P7" s="169"/>
      <c r="Q7" s="170"/>
    </row>
    <row r="8" spans="1:17" s="21" customFormat="1" x14ac:dyDescent="0.25">
      <c r="A8" s="60">
        <v>130</v>
      </c>
      <c r="B8" s="92">
        <v>91</v>
      </c>
      <c r="C8" s="194"/>
      <c r="D8" s="194"/>
      <c r="E8" s="194"/>
      <c r="F8" s="169"/>
      <c r="G8" s="169"/>
      <c r="H8" s="169"/>
      <c r="I8" s="169"/>
      <c r="J8" s="169"/>
      <c r="K8" s="169"/>
      <c r="L8" s="169"/>
      <c r="M8" s="169"/>
      <c r="N8" s="169"/>
      <c r="O8" s="169"/>
      <c r="P8" s="169"/>
      <c r="Q8" s="170"/>
    </row>
    <row r="9" spans="1:17" s="21" customFormat="1" x14ac:dyDescent="0.25">
      <c r="A9" s="60">
        <v>10</v>
      </c>
      <c r="B9" s="92">
        <v>12</v>
      </c>
      <c r="C9" s="194"/>
      <c r="D9" s="194"/>
      <c r="E9" s="194"/>
      <c r="F9" s="169"/>
      <c r="G9" s="169"/>
      <c r="H9" s="169"/>
      <c r="I9" s="169"/>
      <c r="J9" s="169"/>
      <c r="K9" s="169"/>
      <c r="L9" s="169"/>
      <c r="M9" s="169"/>
      <c r="N9" s="169"/>
      <c r="O9" s="169"/>
      <c r="P9" s="169"/>
      <c r="Q9" s="170"/>
    </row>
    <row r="10" spans="1:17" s="21" customFormat="1" x14ac:dyDescent="0.25">
      <c r="A10" s="60">
        <v>200</v>
      </c>
      <c r="B10" s="92">
        <v>12</v>
      </c>
      <c r="C10" s="194"/>
      <c r="D10" s="194"/>
      <c r="E10" s="194"/>
      <c r="F10" s="169"/>
      <c r="G10" s="169"/>
      <c r="H10" s="169"/>
      <c r="I10" s="169"/>
      <c r="J10" s="169"/>
      <c r="K10" s="169"/>
      <c r="L10" s="169"/>
      <c r="M10" s="169"/>
      <c r="N10" s="169"/>
      <c r="O10" s="169"/>
      <c r="P10" s="169"/>
      <c r="Q10" s="170"/>
    </row>
    <row r="11" spans="1:17" s="20" customFormat="1" ht="15" customHeight="1" x14ac:dyDescent="0.2">
      <c r="A11" s="156">
        <v>24</v>
      </c>
      <c r="B11" s="92">
        <v>0.17</v>
      </c>
      <c r="C11" s="194" t="s">
        <v>26</v>
      </c>
      <c r="D11" s="194"/>
      <c r="E11" s="194"/>
      <c r="F11" s="169" t="s">
        <v>24</v>
      </c>
      <c r="G11" s="169"/>
      <c r="H11" s="169"/>
      <c r="I11" s="169"/>
      <c r="J11" s="169"/>
      <c r="K11" s="169" t="s">
        <v>171</v>
      </c>
      <c r="L11" s="169" t="s">
        <v>170</v>
      </c>
      <c r="M11" s="169"/>
      <c r="N11" s="169"/>
      <c r="O11" s="169"/>
      <c r="P11" s="169"/>
      <c r="Q11" s="170"/>
    </row>
    <row r="12" spans="1:17" s="20" customFormat="1" ht="15" customHeight="1" x14ac:dyDescent="0.2">
      <c r="A12" s="156">
        <v>24</v>
      </c>
      <c r="B12" s="114">
        <v>5.72</v>
      </c>
      <c r="C12" s="194"/>
      <c r="D12" s="194"/>
      <c r="E12" s="194"/>
      <c r="F12" s="169"/>
      <c r="G12" s="169"/>
      <c r="H12" s="169"/>
      <c r="I12" s="169"/>
      <c r="J12" s="169"/>
      <c r="K12" s="169"/>
      <c r="L12" s="169"/>
      <c r="M12" s="169"/>
      <c r="N12" s="169"/>
      <c r="O12" s="169"/>
      <c r="P12" s="169"/>
      <c r="Q12" s="170"/>
    </row>
    <row r="13" spans="1:17" s="20" customFormat="1" ht="15" customHeight="1" x14ac:dyDescent="0.2">
      <c r="A13" s="60">
        <v>10</v>
      </c>
      <c r="B13" s="92">
        <v>6.3</v>
      </c>
      <c r="C13" s="194" t="s">
        <v>26</v>
      </c>
      <c r="D13" s="194"/>
      <c r="E13" s="194"/>
      <c r="F13" s="181" t="s">
        <v>24</v>
      </c>
      <c r="G13" s="181"/>
      <c r="H13" s="181"/>
      <c r="I13" s="181"/>
      <c r="J13" s="181"/>
      <c r="K13" s="181" t="s">
        <v>123</v>
      </c>
      <c r="L13" s="169" t="s">
        <v>124</v>
      </c>
      <c r="M13" s="169"/>
      <c r="N13" s="169"/>
      <c r="O13" s="169"/>
      <c r="P13" s="169"/>
      <c r="Q13" s="170"/>
    </row>
    <row r="14" spans="1:17" s="20" customFormat="1" ht="12.75" x14ac:dyDescent="0.2">
      <c r="A14" s="60">
        <v>200</v>
      </c>
      <c r="B14" s="92">
        <v>6.7</v>
      </c>
      <c r="C14" s="194"/>
      <c r="D14" s="194"/>
      <c r="E14" s="194"/>
      <c r="F14" s="181"/>
      <c r="G14" s="181"/>
      <c r="H14" s="181"/>
      <c r="I14" s="181"/>
      <c r="J14" s="181"/>
      <c r="K14" s="181"/>
      <c r="L14" s="169"/>
      <c r="M14" s="169"/>
      <c r="N14" s="169"/>
      <c r="O14" s="169"/>
      <c r="P14" s="169"/>
      <c r="Q14" s="170"/>
    </row>
    <row r="15" spans="1:17" ht="15.75" customHeight="1" x14ac:dyDescent="0.25">
      <c r="A15" s="60">
        <v>7.3</v>
      </c>
      <c r="B15" s="114">
        <v>6.7</v>
      </c>
      <c r="C15" s="218" t="s">
        <v>26</v>
      </c>
      <c r="D15" s="218"/>
      <c r="E15" s="218"/>
      <c r="F15" s="166" t="s">
        <v>24</v>
      </c>
      <c r="G15" s="166"/>
      <c r="H15" s="166"/>
      <c r="I15" s="166"/>
      <c r="J15" s="166"/>
      <c r="K15" s="166" t="s">
        <v>205</v>
      </c>
      <c r="L15" s="166" t="s">
        <v>206</v>
      </c>
      <c r="M15" s="166"/>
      <c r="N15" s="166"/>
      <c r="O15" s="166"/>
      <c r="P15" s="166"/>
      <c r="Q15" s="185"/>
    </row>
    <row r="16" spans="1:17" ht="15" customHeight="1" x14ac:dyDescent="0.25">
      <c r="A16" s="60">
        <v>6.9</v>
      </c>
      <c r="B16" s="114">
        <v>35.57</v>
      </c>
      <c r="C16" s="218"/>
      <c r="D16" s="218"/>
      <c r="E16" s="218"/>
      <c r="F16" s="166"/>
      <c r="G16" s="166"/>
      <c r="H16" s="166"/>
      <c r="I16" s="166"/>
      <c r="J16" s="166"/>
      <c r="K16" s="166"/>
      <c r="L16" s="166"/>
      <c r="M16" s="166"/>
      <c r="N16" s="166"/>
      <c r="O16" s="166"/>
      <c r="P16" s="166"/>
      <c r="Q16" s="185"/>
    </row>
    <row r="17" spans="1:17" ht="15" customHeight="1" x14ac:dyDescent="0.25">
      <c r="A17" s="60">
        <v>6.7</v>
      </c>
      <c r="B17" s="114">
        <v>40</v>
      </c>
      <c r="C17" s="218"/>
      <c r="D17" s="218"/>
      <c r="E17" s="218"/>
      <c r="F17" s="166"/>
      <c r="G17" s="166"/>
      <c r="H17" s="166"/>
      <c r="I17" s="166"/>
      <c r="J17" s="166"/>
      <c r="K17" s="166"/>
      <c r="L17" s="166"/>
      <c r="M17" s="166"/>
      <c r="N17" s="166"/>
      <c r="O17" s="166"/>
      <c r="P17" s="166"/>
      <c r="Q17" s="185"/>
    </row>
    <row r="18" spans="1:17" ht="15" customHeight="1" x14ac:dyDescent="0.25">
      <c r="A18" s="60">
        <v>6.8</v>
      </c>
      <c r="B18" s="114">
        <v>20.170000000000002</v>
      </c>
      <c r="C18" s="218"/>
      <c r="D18" s="218"/>
      <c r="E18" s="218"/>
      <c r="F18" s="166"/>
      <c r="G18" s="166"/>
      <c r="H18" s="166"/>
      <c r="I18" s="166"/>
      <c r="J18" s="166"/>
      <c r="K18" s="166"/>
      <c r="L18" s="166"/>
      <c r="M18" s="166"/>
      <c r="N18" s="166"/>
      <c r="O18" s="166"/>
      <c r="P18" s="166"/>
      <c r="Q18" s="185"/>
    </row>
    <row r="19" spans="1:17" ht="15" customHeight="1" x14ac:dyDescent="0.25">
      <c r="A19" s="60">
        <v>6.9</v>
      </c>
      <c r="B19" s="114">
        <v>19.7</v>
      </c>
      <c r="C19" s="218"/>
      <c r="D19" s="218"/>
      <c r="E19" s="218"/>
      <c r="F19" s="166"/>
      <c r="G19" s="166"/>
      <c r="H19" s="166"/>
      <c r="I19" s="166"/>
      <c r="J19" s="166"/>
      <c r="K19" s="166"/>
      <c r="L19" s="166"/>
      <c r="M19" s="166"/>
      <c r="N19" s="166"/>
      <c r="O19" s="166"/>
      <c r="P19" s="166"/>
      <c r="Q19" s="185"/>
    </row>
    <row r="20" spans="1:17" ht="15" customHeight="1" x14ac:dyDescent="0.25">
      <c r="A20" s="60">
        <v>6.7</v>
      </c>
      <c r="B20" s="114">
        <v>32.520000000000003</v>
      </c>
      <c r="C20" s="218"/>
      <c r="D20" s="218"/>
      <c r="E20" s="218"/>
      <c r="F20" s="166"/>
      <c r="G20" s="166"/>
      <c r="H20" s="166"/>
      <c r="I20" s="166"/>
      <c r="J20" s="166"/>
      <c r="K20" s="166"/>
      <c r="L20" s="166"/>
      <c r="M20" s="166"/>
      <c r="N20" s="166"/>
      <c r="O20" s="166"/>
      <c r="P20" s="166"/>
      <c r="Q20" s="185"/>
    </row>
    <row r="21" spans="1:17" ht="15" customHeight="1" x14ac:dyDescent="0.25">
      <c r="A21" s="60">
        <v>6.9</v>
      </c>
      <c r="B21" s="114">
        <v>11.13</v>
      </c>
      <c r="C21" s="218"/>
      <c r="D21" s="218"/>
      <c r="E21" s="218"/>
      <c r="F21" s="166"/>
      <c r="G21" s="166"/>
      <c r="H21" s="166"/>
      <c r="I21" s="166"/>
      <c r="J21" s="166"/>
      <c r="K21" s="166"/>
      <c r="L21" s="166"/>
      <c r="M21" s="166"/>
      <c r="N21" s="166"/>
      <c r="O21" s="166"/>
      <c r="P21" s="166"/>
      <c r="Q21" s="185"/>
    </row>
    <row r="22" spans="1:17" ht="15" customHeight="1" x14ac:dyDescent="0.25">
      <c r="A22" s="60">
        <v>4.8</v>
      </c>
      <c r="B22" s="114">
        <v>18.96</v>
      </c>
      <c r="C22" s="218"/>
      <c r="D22" s="218"/>
      <c r="E22" s="218"/>
      <c r="F22" s="166"/>
      <c r="G22" s="166"/>
      <c r="H22" s="166"/>
      <c r="I22" s="166"/>
      <c r="J22" s="166"/>
      <c r="K22" s="166"/>
      <c r="L22" s="166"/>
      <c r="M22" s="166"/>
      <c r="N22" s="166"/>
      <c r="O22" s="166"/>
      <c r="P22" s="166"/>
      <c r="Q22" s="185"/>
    </row>
    <row r="23" spans="1:17" ht="15" customHeight="1" x14ac:dyDescent="0.25">
      <c r="A23" s="60">
        <v>6.8</v>
      </c>
      <c r="B23" s="114">
        <v>21</v>
      </c>
      <c r="C23" s="218"/>
      <c r="D23" s="218"/>
      <c r="E23" s="218"/>
      <c r="F23" s="166"/>
      <c r="G23" s="166"/>
      <c r="H23" s="166"/>
      <c r="I23" s="166"/>
      <c r="J23" s="166"/>
      <c r="K23" s="166"/>
      <c r="L23" s="166"/>
      <c r="M23" s="166"/>
      <c r="N23" s="166"/>
      <c r="O23" s="166"/>
      <c r="P23" s="166"/>
      <c r="Q23" s="185"/>
    </row>
    <row r="24" spans="1:17" ht="15" customHeight="1" x14ac:dyDescent="0.25">
      <c r="A24" s="60">
        <v>6.9</v>
      </c>
      <c r="B24" s="114">
        <v>7.28</v>
      </c>
      <c r="C24" s="218"/>
      <c r="D24" s="218"/>
      <c r="E24" s="218"/>
      <c r="F24" s="166"/>
      <c r="G24" s="166"/>
      <c r="H24" s="166"/>
      <c r="I24" s="166"/>
      <c r="J24" s="166"/>
      <c r="K24" s="166"/>
      <c r="L24" s="166"/>
      <c r="M24" s="166"/>
      <c r="N24" s="166"/>
      <c r="O24" s="166"/>
      <c r="P24" s="166"/>
      <c r="Q24" s="185"/>
    </row>
    <row r="25" spans="1:17" ht="15" customHeight="1" x14ac:dyDescent="0.25">
      <c r="A25" s="60">
        <v>6.9</v>
      </c>
      <c r="B25" s="114">
        <v>19.2</v>
      </c>
      <c r="C25" s="218"/>
      <c r="D25" s="218"/>
      <c r="E25" s="218"/>
      <c r="F25" s="166"/>
      <c r="G25" s="166"/>
      <c r="H25" s="166"/>
      <c r="I25" s="166"/>
      <c r="J25" s="166"/>
      <c r="K25" s="166"/>
      <c r="L25" s="166"/>
      <c r="M25" s="166"/>
      <c r="N25" s="166"/>
      <c r="O25" s="166"/>
      <c r="P25" s="166"/>
      <c r="Q25" s="185"/>
    </row>
    <row r="26" spans="1:17" ht="15" customHeight="1" x14ac:dyDescent="0.25">
      <c r="A26" s="60">
        <v>6.9</v>
      </c>
      <c r="B26" s="114">
        <v>18.54</v>
      </c>
      <c r="C26" s="218"/>
      <c r="D26" s="218"/>
      <c r="E26" s="218"/>
      <c r="F26" s="166"/>
      <c r="G26" s="166"/>
      <c r="H26" s="166"/>
      <c r="I26" s="166"/>
      <c r="J26" s="166"/>
      <c r="K26" s="166"/>
      <c r="L26" s="166"/>
      <c r="M26" s="166"/>
      <c r="N26" s="166"/>
      <c r="O26" s="166"/>
      <c r="P26" s="166"/>
      <c r="Q26" s="185"/>
    </row>
    <row r="27" spans="1:17" ht="15" customHeight="1" x14ac:dyDescent="0.25">
      <c r="A27" s="60">
        <v>6.8</v>
      </c>
      <c r="B27" s="114">
        <v>8.61</v>
      </c>
      <c r="C27" s="218"/>
      <c r="D27" s="218"/>
      <c r="E27" s="218"/>
      <c r="F27" s="166"/>
      <c r="G27" s="166"/>
      <c r="H27" s="166"/>
      <c r="I27" s="166"/>
      <c r="J27" s="166"/>
      <c r="K27" s="166"/>
      <c r="L27" s="166"/>
      <c r="M27" s="166"/>
      <c r="N27" s="166"/>
      <c r="O27" s="166"/>
      <c r="P27" s="166"/>
      <c r="Q27" s="185"/>
    </row>
    <row r="28" spans="1:17" ht="15" customHeight="1" x14ac:dyDescent="0.25">
      <c r="A28" s="60">
        <v>6.9</v>
      </c>
      <c r="B28" s="114">
        <v>67.22</v>
      </c>
      <c r="C28" s="218"/>
      <c r="D28" s="218"/>
      <c r="E28" s="218"/>
      <c r="F28" s="166"/>
      <c r="G28" s="166"/>
      <c r="H28" s="166"/>
      <c r="I28" s="166"/>
      <c r="J28" s="166"/>
      <c r="K28" s="166"/>
      <c r="L28" s="166"/>
      <c r="M28" s="166"/>
      <c r="N28" s="166"/>
      <c r="O28" s="166"/>
      <c r="P28" s="166"/>
      <c r="Q28" s="185"/>
    </row>
    <row r="29" spans="1:17" ht="15" customHeight="1" x14ac:dyDescent="0.25">
      <c r="A29" s="60">
        <v>4.8</v>
      </c>
      <c r="B29" s="114">
        <v>14.24</v>
      </c>
      <c r="C29" s="218"/>
      <c r="D29" s="218"/>
      <c r="E29" s="218"/>
      <c r="F29" s="166"/>
      <c r="G29" s="166"/>
      <c r="H29" s="166"/>
      <c r="I29" s="166"/>
      <c r="J29" s="166"/>
      <c r="K29" s="166"/>
      <c r="L29" s="166"/>
      <c r="M29" s="166"/>
      <c r="N29" s="166"/>
      <c r="O29" s="166"/>
      <c r="P29" s="166"/>
      <c r="Q29" s="185"/>
    </row>
    <row r="30" spans="1:17" s="20" customFormat="1" ht="25.5" customHeight="1" x14ac:dyDescent="0.2">
      <c r="A30" s="60">
        <v>4.7</v>
      </c>
      <c r="B30" s="92">
        <v>42.86</v>
      </c>
      <c r="C30" s="194" t="s">
        <v>26</v>
      </c>
      <c r="D30" s="194"/>
      <c r="E30" s="194"/>
      <c r="F30" s="169" t="s">
        <v>24</v>
      </c>
      <c r="G30" s="169"/>
      <c r="H30" s="169"/>
      <c r="I30" s="169"/>
      <c r="J30" s="169"/>
      <c r="K30" s="181" t="s">
        <v>165</v>
      </c>
      <c r="L30" s="172" t="s">
        <v>166</v>
      </c>
      <c r="M30" s="172"/>
      <c r="N30" s="172"/>
      <c r="O30" s="172"/>
      <c r="P30" s="172"/>
      <c r="Q30" s="182"/>
    </row>
    <row r="31" spans="1:17" s="20" customFormat="1" ht="25.5" customHeight="1" x14ac:dyDescent="0.2">
      <c r="A31" s="60">
        <v>1.7</v>
      </c>
      <c r="B31" s="92">
        <v>28.57</v>
      </c>
      <c r="C31" s="194"/>
      <c r="D31" s="194"/>
      <c r="E31" s="194"/>
      <c r="F31" s="169"/>
      <c r="G31" s="169"/>
      <c r="H31" s="169"/>
      <c r="I31" s="169"/>
      <c r="J31" s="169"/>
      <c r="K31" s="181"/>
      <c r="L31" s="172"/>
      <c r="M31" s="172"/>
      <c r="N31" s="172"/>
      <c r="O31" s="172"/>
      <c r="P31" s="172"/>
      <c r="Q31" s="182"/>
    </row>
    <row r="32" spans="1:17" s="20" customFormat="1" ht="25.5" customHeight="1" x14ac:dyDescent="0.2">
      <c r="A32" s="60">
        <v>4.54</v>
      </c>
      <c r="B32" s="92">
        <v>85.7</v>
      </c>
      <c r="C32" s="194"/>
      <c r="D32" s="194"/>
      <c r="E32" s="194"/>
      <c r="F32" s="169"/>
      <c r="G32" s="169"/>
      <c r="H32" s="169"/>
      <c r="I32" s="169"/>
      <c r="J32" s="169"/>
      <c r="K32" s="181"/>
      <c r="L32" s="172"/>
      <c r="M32" s="172"/>
      <c r="N32" s="172"/>
      <c r="O32" s="172"/>
      <c r="P32" s="172"/>
      <c r="Q32" s="182"/>
    </row>
    <row r="33" spans="1:17" s="11" customFormat="1" ht="38.25" customHeight="1" x14ac:dyDescent="0.25">
      <c r="A33" s="60">
        <v>1.9</v>
      </c>
      <c r="B33" s="91">
        <v>66.7</v>
      </c>
      <c r="C33" s="212" t="s">
        <v>52</v>
      </c>
      <c r="D33" s="212"/>
      <c r="E33" s="212"/>
      <c r="F33" s="215" t="s">
        <v>183</v>
      </c>
      <c r="G33" s="215"/>
      <c r="H33" s="215"/>
      <c r="I33" s="215"/>
      <c r="J33" s="215"/>
      <c r="K33" s="211" t="s">
        <v>181</v>
      </c>
      <c r="L33" s="211" t="s">
        <v>182</v>
      </c>
      <c r="M33" s="211"/>
      <c r="N33" s="211"/>
      <c r="O33" s="211"/>
      <c r="P33" s="211"/>
      <c r="Q33" s="165"/>
    </row>
    <row r="34" spans="1:17" s="11" customFormat="1" ht="38.25" customHeight="1" x14ac:dyDescent="0.25">
      <c r="A34" s="60">
        <v>1.7</v>
      </c>
      <c r="B34" s="91">
        <v>27.3</v>
      </c>
      <c r="C34" s="212"/>
      <c r="D34" s="212"/>
      <c r="E34" s="212"/>
      <c r="F34" s="215"/>
      <c r="G34" s="215"/>
      <c r="H34" s="215"/>
      <c r="I34" s="215"/>
      <c r="J34" s="215"/>
      <c r="K34" s="211"/>
      <c r="L34" s="211"/>
      <c r="M34" s="211"/>
      <c r="N34" s="211"/>
      <c r="O34" s="211"/>
      <c r="P34" s="211"/>
      <c r="Q34" s="165"/>
    </row>
    <row r="35" spans="1:17" s="11" customFormat="1" ht="38.25" customHeight="1" x14ac:dyDescent="0.25">
      <c r="A35" s="60">
        <v>1.9</v>
      </c>
      <c r="B35" s="91">
        <v>47.7</v>
      </c>
      <c r="C35" s="212"/>
      <c r="D35" s="212"/>
      <c r="E35" s="212"/>
      <c r="F35" s="215"/>
      <c r="G35" s="215"/>
      <c r="H35" s="215"/>
      <c r="I35" s="215"/>
      <c r="J35" s="215"/>
      <c r="K35" s="211"/>
      <c r="L35" s="211"/>
      <c r="M35" s="211"/>
      <c r="N35" s="211"/>
      <c r="O35" s="211"/>
      <c r="P35" s="211"/>
      <c r="Q35" s="165"/>
    </row>
    <row r="36" spans="1:17" s="11" customFormat="1" ht="38.25" customHeight="1" x14ac:dyDescent="0.25">
      <c r="A36" s="60">
        <v>1.8</v>
      </c>
      <c r="B36" s="91">
        <v>50.7</v>
      </c>
      <c r="C36" s="212"/>
      <c r="D36" s="212"/>
      <c r="E36" s="212"/>
      <c r="F36" s="215"/>
      <c r="G36" s="215"/>
      <c r="H36" s="215"/>
      <c r="I36" s="215"/>
      <c r="J36" s="215"/>
      <c r="K36" s="211"/>
      <c r="L36" s="211"/>
      <c r="M36" s="211"/>
      <c r="N36" s="211"/>
      <c r="O36" s="211"/>
      <c r="P36" s="211"/>
      <c r="Q36" s="165"/>
    </row>
    <row r="37" spans="1:17" s="11" customFormat="1" ht="25.5" customHeight="1" x14ac:dyDescent="0.25">
      <c r="A37" s="60">
        <v>2.1</v>
      </c>
      <c r="B37" s="91">
        <v>55.1</v>
      </c>
      <c r="C37" s="212"/>
      <c r="D37" s="212"/>
      <c r="E37" s="212"/>
      <c r="F37" s="215"/>
      <c r="G37" s="215"/>
      <c r="H37" s="215"/>
      <c r="I37" s="215"/>
      <c r="J37" s="215"/>
      <c r="K37" s="211"/>
      <c r="L37" s="211"/>
      <c r="M37" s="211"/>
      <c r="N37" s="211"/>
      <c r="O37" s="211"/>
      <c r="P37" s="211"/>
      <c r="Q37" s="165"/>
    </row>
    <row r="38" spans="1:17" s="11" customFormat="1" ht="25.5" customHeight="1" x14ac:dyDescent="0.25">
      <c r="A38" s="60">
        <v>2</v>
      </c>
      <c r="B38" s="91">
        <v>48.8</v>
      </c>
      <c r="C38" s="212"/>
      <c r="D38" s="212"/>
      <c r="E38" s="212"/>
      <c r="F38" s="215"/>
      <c r="G38" s="215"/>
      <c r="H38" s="215"/>
      <c r="I38" s="215"/>
      <c r="J38" s="215"/>
      <c r="K38" s="211"/>
      <c r="L38" s="211"/>
      <c r="M38" s="211"/>
      <c r="N38" s="211"/>
      <c r="O38" s="211"/>
      <c r="P38" s="211"/>
      <c r="Q38" s="165"/>
    </row>
    <row r="39" spans="1:17" ht="25.5" customHeight="1" x14ac:dyDescent="0.25">
      <c r="A39" s="60">
        <v>1.7</v>
      </c>
      <c r="B39" s="91">
        <v>0.9</v>
      </c>
      <c r="C39" s="212"/>
      <c r="D39" s="212"/>
      <c r="E39" s="212"/>
      <c r="F39" s="215"/>
      <c r="G39" s="215"/>
      <c r="H39" s="215"/>
      <c r="I39" s="215"/>
      <c r="J39" s="215"/>
      <c r="K39" s="211"/>
      <c r="L39" s="211"/>
      <c r="M39" s="211"/>
      <c r="N39" s="211"/>
      <c r="O39" s="211"/>
      <c r="P39" s="211"/>
      <c r="Q39" s="165"/>
    </row>
    <row r="40" spans="1:17" ht="25.5" customHeight="1" x14ac:dyDescent="0.25">
      <c r="A40" s="60">
        <v>1.6</v>
      </c>
      <c r="B40" s="91">
        <v>1.7</v>
      </c>
      <c r="C40" s="212"/>
      <c r="D40" s="212"/>
      <c r="E40" s="212"/>
      <c r="F40" s="215"/>
      <c r="G40" s="215"/>
      <c r="H40" s="215"/>
      <c r="I40" s="215"/>
      <c r="J40" s="215"/>
      <c r="K40" s="211"/>
      <c r="L40" s="211"/>
      <c r="M40" s="211"/>
      <c r="N40" s="211"/>
      <c r="O40" s="211"/>
      <c r="P40" s="211"/>
      <c r="Q40" s="165"/>
    </row>
    <row r="41" spans="1:17" s="20" customFormat="1" ht="15" customHeight="1" x14ac:dyDescent="0.2">
      <c r="A41" s="60">
        <v>25</v>
      </c>
      <c r="B41" s="92">
        <v>6.3</v>
      </c>
      <c r="C41" s="218" t="s">
        <v>26</v>
      </c>
      <c r="D41" s="218"/>
      <c r="E41" s="218"/>
      <c r="F41" s="169" t="s">
        <v>24</v>
      </c>
      <c r="G41" s="169"/>
      <c r="H41" s="169"/>
      <c r="I41" s="169"/>
      <c r="J41" s="169"/>
      <c r="K41" s="169" t="s">
        <v>114</v>
      </c>
      <c r="L41" s="169" t="s">
        <v>115</v>
      </c>
      <c r="M41" s="169"/>
      <c r="N41" s="169"/>
      <c r="O41" s="169"/>
      <c r="P41" s="169"/>
      <c r="Q41" s="170"/>
    </row>
    <row r="42" spans="1:17" s="20" customFormat="1" ht="38.25" customHeight="1" x14ac:dyDescent="0.2">
      <c r="A42" s="60">
        <v>22</v>
      </c>
      <c r="B42" s="92">
        <v>32.799999999999997</v>
      </c>
      <c r="C42" s="218"/>
      <c r="D42" s="218"/>
      <c r="E42" s="218"/>
      <c r="F42" s="169"/>
      <c r="G42" s="169"/>
      <c r="H42" s="169"/>
      <c r="I42" s="169"/>
      <c r="J42" s="169"/>
      <c r="K42" s="169"/>
      <c r="L42" s="169"/>
      <c r="M42" s="169"/>
      <c r="N42" s="169"/>
      <c r="O42" s="169"/>
      <c r="P42" s="169"/>
      <c r="Q42" s="170"/>
    </row>
    <row r="43" spans="1:17" s="20" customFormat="1" ht="38.25" customHeight="1" x14ac:dyDescent="0.2">
      <c r="A43" s="60">
        <v>22</v>
      </c>
      <c r="B43" s="92">
        <v>90.7</v>
      </c>
      <c r="C43" s="218"/>
      <c r="D43" s="218"/>
      <c r="E43" s="218"/>
      <c r="F43" s="169"/>
      <c r="G43" s="169"/>
      <c r="H43" s="169"/>
      <c r="I43" s="169"/>
      <c r="J43" s="169"/>
      <c r="K43" s="169"/>
      <c r="L43" s="169"/>
      <c r="M43" s="169"/>
      <c r="N43" s="169"/>
      <c r="O43" s="169"/>
      <c r="P43" s="169"/>
      <c r="Q43" s="170"/>
    </row>
    <row r="44" spans="1:17" s="20" customFormat="1" ht="33" customHeight="1" x14ac:dyDescent="0.2">
      <c r="A44" s="60">
        <v>23</v>
      </c>
      <c r="B44" s="92">
        <v>93.5</v>
      </c>
      <c r="C44" s="218"/>
      <c r="D44" s="218"/>
      <c r="E44" s="218"/>
      <c r="F44" s="169"/>
      <c r="G44" s="169"/>
      <c r="H44" s="169"/>
      <c r="I44" s="169"/>
      <c r="J44" s="169"/>
      <c r="K44" s="169"/>
      <c r="L44" s="169"/>
      <c r="M44" s="169"/>
      <c r="N44" s="169"/>
      <c r="O44" s="169"/>
      <c r="P44" s="169"/>
      <c r="Q44" s="170"/>
    </row>
    <row r="45" spans="1:17" s="20" customFormat="1" ht="49.5" customHeight="1" x14ac:dyDescent="0.2">
      <c r="A45" s="60">
        <v>22</v>
      </c>
      <c r="B45" s="91">
        <v>104.1</v>
      </c>
      <c r="C45" s="212" t="s">
        <v>52</v>
      </c>
      <c r="D45" s="212"/>
      <c r="E45" s="212"/>
      <c r="F45" s="207" t="s">
        <v>141</v>
      </c>
      <c r="G45" s="207"/>
      <c r="H45" s="207"/>
      <c r="I45" s="207"/>
      <c r="J45" s="207"/>
      <c r="K45" s="169"/>
      <c r="L45" s="169"/>
      <c r="M45" s="169"/>
      <c r="N45" s="169"/>
      <c r="O45" s="169"/>
      <c r="P45" s="169"/>
      <c r="Q45" s="170"/>
    </row>
    <row r="46" spans="1:17" s="20" customFormat="1" ht="25.5" customHeight="1" x14ac:dyDescent="0.2">
      <c r="A46" s="60">
        <v>24</v>
      </c>
      <c r="B46" s="92">
        <v>63.6</v>
      </c>
      <c r="C46" s="218" t="s">
        <v>26</v>
      </c>
      <c r="D46" s="218"/>
      <c r="E46" s="218"/>
      <c r="F46" s="169" t="s">
        <v>24</v>
      </c>
      <c r="G46" s="169"/>
      <c r="H46" s="169"/>
      <c r="I46" s="169"/>
      <c r="J46" s="169"/>
      <c r="K46" s="169"/>
      <c r="L46" s="169"/>
      <c r="M46" s="169"/>
      <c r="N46" s="169"/>
      <c r="O46" s="169"/>
      <c r="P46" s="169"/>
      <c r="Q46" s="170"/>
    </row>
    <row r="47" spans="1:17" s="20" customFormat="1" ht="25.5" customHeight="1" x14ac:dyDescent="0.2">
      <c r="A47" s="60">
        <v>22</v>
      </c>
      <c r="B47" s="92">
        <v>78.099999999999994</v>
      </c>
      <c r="C47" s="218"/>
      <c r="D47" s="218"/>
      <c r="E47" s="218"/>
      <c r="F47" s="169"/>
      <c r="G47" s="169"/>
      <c r="H47" s="169"/>
      <c r="I47" s="169"/>
      <c r="J47" s="169"/>
      <c r="K47" s="169"/>
      <c r="L47" s="169"/>
      <c r="M47" s="169"/>
      <c r="N47" s="169"/>
      <c r="O47" s="169"/>
      <c r="P47" s="169"/>
      <c r="Q47" s="170"/>
    </row>
    <row r="48" spans="1:17" s="20" customFormat="1" ht="25.5" customHeight="1" x14ac:dyDescent="0.2">
      <c r="A48" s="60">
        <v>24</v>
      </c>
      <c r="B48" s="92">
        <v>51.7</v>
      </c>
      <c r="C48" s="218"/>
      <c r="D48" s="218"/>
      <c r="E48" s="218"/>
      <c r="F48" s="169"/>
      <c r="G48" s="169"/>
      <c r="H48" s="169"/>
      <c r="I48" s="169"/>
      <c r="J48" s="169"/>
      <c r="K48" s="169"/>
      <c r="L48" s="169"/>
      <c r="M48" s="169"/>
      <c r="N48" s="169"/>
      <c r="O48" s="169"/>
      <c r="P48" s="169"/>
      <c r="Q48" s="170"/>
    </row>
    <row r="49" spans="1:17" s="20" customFormat="1" ht="25.5" customHeight="1" x14ac:dyDescent="0.2">
      <c r="A49" s="60">
        <v>22</v>
      </c>
      <c r="B49" s="92">
        <v>51.5</v>
      </c>
      <c r="C49" s="218"/>
      <c r="D49" s="218"/>
      <c r="E49" s="218"/>
      <c r="F49" s="169"/>
      <c r="G49" s="169"/>
      <c r="H49" s="169"/>
      <c r="I49" s="169"/>
      <c r="J49" s="169"/>
      <c r="K49" s="169"/>
      <c r="L49" s="169"/>
      <c r="M49" s="169"/>
      <c r="N49" s="169"/>
      <c r="O49" s="169"/>
      <c r="P49" s="169"/>
      <c r="Q49" s="170"/>
    </row>
    <row r="50" spans="1:17" s="20" customFormat="1" ht="15" customHeight="1" x14ac:dyDescent="0.2">
      <c r="A50" s="60">
        <v>25</v>
      </c>
      <c r="B50" s="92">
        <v>0.2</v>
      </c>
      <c r="C50" s="218"/>
      <c r="D50" s="218"/>
      <c r="E50" s="218"/>
      <c r="F50" s="169"/>
      <c r="G50" s="169"/>
      <c r="H50" s="169"/>
      <c r="I50" s="169"/>
      <c r="J50" s="169"/>
      <c r="K50" s="169"/>
      <c r="L50" s="169"/>
      <c r="M50" s="169"/>
      <c r="N50" s="169"/>
      <c r="O50" s="169"/>
      <c r="P50" s="169"/>
      <c r="Q50" s="170"/>
    </row>
    <row r="51" spans="1:17" s="20" customFormat="1" ht="38.25" customHeight="1" x14ac:dyDescent="0.2">
      <c r="A51" s="60">
        <v>22</v>
      </c>
      <c r="B51" s="92">
        <v>3.5</v>
      </c>
      <c r="C51" s="218"/>
      <c r="D51" s="218"/>
      <c r="E51" s="218"/>
      <c r="F51" s="169"/>
      <c r="G51" s="169"/>
      <c r="H51" s="169"/>
      <c r="I51" s="169"/>
      <c r="J51" s="169"/>
      <c r="K51" s="169"/>
      <c r="L51" s="169"/>
      <c r="M51" s="169"/>
      <c r="N51" s="169"/>
      <c r="O51" s="169"/>
      <c r="P51" s="169"/>
      <c r="Q51" s="170"/>
    </row>
    <row r="52" spans="1:17" s="20" customFormat="1" ht="38.25" customHeight="1" x14ac:dyDescent="0.2">
      <c r="A52" s="60">
        <v>22</v>
      </c>
      <c r="B52" s="92">
        <v>3.4</v>
      </c>
      <c r="C52" s="218"/>
      <c r="D52" s="218"/>
      <c r="E52" s="218"/>
      <c r="F52" s="169"/>
      <c r="G52" s="169"/>
      <c r="H52" s="169"/>
      <c r="I52" s="169"/>
      <c r="J52" s="169"/>
      <c r="K52" s="169"/>
      <c r="L52" s="169"/>
      <c r="M52" s="169"/>
      <c r="N52" s="169"/>
      <c r="O52" s="169"/>
      <c r="P52" s="169"/>
      <c r="Q52" s="170"/>
    </row>
    <row r="53" spans="1:17" s="20" customFormat="1" ht="38.25" customHeight="1" x14ac:dyDescent="0.2">
      <c r="A53" s="60">
        <v>23</v>
      </c>
      <c r="B53" s="92">
        <v>6.2</v>
      </c>
      <c r="C53" s="218"/>
      <c r="D53" s="218"/>
      <c r="E53" s="218"/>
      <c r="F53" s="169"/>
      <c r="G53" s="169"/>
      <c r="H53" s="169"/>
      <c r="I53" s="169"/>
      <c r="J53" s="169"/>
      <c r="K53" s="169"/>
      <c r="L53" s="169"/>
      <c r="M53" s="169"/>
      <c r="N53" s="169"/>
      <c r="O53" s="169"/>
      <c r="P53" s="169"/>
      <c r="Q53" s="170"/>
    </row>
    <row r="54" spans="1:17" s="20" customFormat="1" ht="38.25" customHeight="1" x14ac:dyDescent="0.2">
      <c r="A54" s="60">
        <v>22</v>
      </c>
      <c r="B54" s="92">
        <v>4.8</v>
      </c>
      <c r="C54" s="218"/>
      <c r="D54" s="218"/>
      <c r="E54" s="218"/>
      <c r="F54" s="169"/>
      <c r="G54" s="169"/>
      <c r="H54" s="169"/>
      <c r="I54" s="169"/>
      <c r="J54" s="169"/>
      <c r="K54" s="169"/>
      <c r="L54" s="169"/>
      <c r="M54" s="169"/>
      <c r="N54" s="169"/>
      <c r="O54" s="169"/>
      <c r="P54" s="169"/>
      <c r="Q54" s="170"/>
    </row>
    <row r="55" spans="1:17" s="20" customFormat="1" ht="25.5" customHeight="1" x14ac:dyDescent="0.2">
      <c r="A55" s="60">
        <v>24</v>
      </c>
      <c r="B55" s="92">
        <v>24.8</v>
      </c>
      <c r="C55" s="218"/>
      <c r="D55" s="218"/>
      <c r="E55" s="218"/>
      <c r="F55" s="169"/>
      <c r="G55" s="169"/>
      <c r="H55" s="169"/>
      <c r="I55" s="169"/>
      <c r="J55" s="169"/>
      <c r="K55" s="169"/>
      <c r="L55" s="169"/>
      <c r="M55" s="169"/>
      <c r="N55" s="169"/>
      <c r="O55" s="169"/>
      <c r="P55" s="169"/>
      <c r="Q55" s="170"/>
    </row>
    <row r="56" spans="1:17" s="20" customFormat="1" ht="25.5" customHeight="1" x14ac:dyDescent="0.2">
      <c r="A56" s="60">
        <v>22</v>
      </c>
      <c r="B56" s="92">
        <v>7.2</v>
      </c>
      <c r="C56" s="218"/>
      <c r="D56" s="218"/>
      <c r="E56" s="218"/>
      <c r="F56" s="169"/>
      <c r="G56" s="169"/>
      <c r="H56" s="169"/>
      <c r="I56" s="169"/>
      <c r="J56" s="169"/>
      <c r="K56" s="169"/>
      <c r="L56" s="169"/>
      <c r="M56" s="169"/>
      <c r="N56" s="169"/>
      <c r="O56" s="169"/>
      <c r="P56" s="169"/>
      <c r="Q56" s="170"/>
    </row>
    <row r="57" spans="1:17" s="20" customFormat="1" ht="25.5" customHeight="1" x14ac:dyDescent="0.2">
      <c r="A57" s="60">
        <v>24</v>
      </c>
      <c r="B57" s="92">
        <v>13.6</v>
      </c>
      <c r="C57" s="218"/>
      <c r="D57" s="218"/>
      <c r="E57" s="218"/>
      <c r="F57" s="169"/>
      <c r="G57" s="169"/>
      <c r="H57" s="169"/>
      <c r="I57" s="169"/>
      <c r="J57" s="169"/>
      <c r="K57" s="169"/>
      <c r="L57" s="169"/>
      <c r="M57" s="169"/>
      <c r="N57" s="169"/>
      <c r="O57" s="169"/>
      <c r="P57" s="169"/>
      <c r="Q57" s="170"/>
    </row>
    <row r="58" spans="1:17" s="20" customFormat="1" ht="25.5" customHeight="1" x14ac:dyDescent="0.2">
      <c r="A58" s="60">
        <v>22</v>
      </c>
      <c r="B58" s="92">
        <v>7.2</v>
      </c>
      <c r="C58" s="218"/>
      <c r="D58" s="218"/>
      <c r="E58" s="218"/>
      <c r="F58" s="169"/>
      <c r="G58" s="169"/>
      <c r="H58" s="169"/>
      <c r="I58" s="169"/>
      <c r="J58" s="169"/>
      <c r="K58" s="169"/>
      <c r="L58" s="169"/>
      <c r="M58" s="169"/>
      <c r="N58" s="169"/>
      <c r="O58" s="169"/>
      <c r="P58" s="169"/>
      <c r="Q58" s="170"/>
    </row>
    <row r="59" spans="1:17" s="20" customFormat="1" ht="15" customHeight="1" x14ac:dyDescent="0.2">
      <c r="A59" s="60">
        <v>4.5</v>
      </c>
      <c r="B59" s="92">
        <v>0.6</v>
      </c>
      <c r="C59" s="218"/>
      <c r="D59" s="218"/>
      <c r="E59" s="218"/>
      <c r="F59" s="169"/>
      <c r="G59" s="169"/>
      <c r="H59" s="169"/>
      <c r="I59" s="169"/>
      <c r="J59" s="169"/>
      <c r="K59" s="169"/>
      <c r="L59" s="169"/>
      <c r="M59" s="169"/>
      <c r="N59" s="169"/>
      <c r="O59" s="169"/>
      <c r="P59" s="169"/>
      <c r="Q59" s="170"/>
    </row>
    <row r="60" spans="1:17" s="20" customFormat="1" ht="25.5" customHeight="1" x14ac:dyDescent="0.2">
      <c r="A60" s="60">
        <v>4.3</v>
      </c>
      <c r="B60" s="92">
        <v>22.5</v>
      </c>
      <c r="C60" s="218"/>
      <c r="D60" s="218"/>
      <c r="E60" s="218"/>
      <c r="F60" s="169"/>
      <c r="G60" s="169"/>
      <c r="H60" s="169"/>
      <c r="I60" s="169"/>
      <c r="J60" s="169"/>
      <c r="K60" s="169"/>
      <c r="L60" s="169"/>
      <c r="M60" s="169"/>
      <c r="N60" s="169"/>
      <c r="O60" s="169"/>
      <c r="P60" s="169"/>
      <c r="Q60" s="170"/>
    </row>
    <row r="61" spans="1:17" s="20" customFormat="1" ht="25.5" customHeight="1" x14ac:dyDescent="0.2">
      <c r="A61" s="60">
        <v>4.5999999999999996</v>
      </c>
      <c r="B61" s="92">
        <v>6.2</v>
      </c>
      <c r="C61" s="218"/>
      <c r="D61" s="218"/>
      <c r="E61" s="218"/>
      <c r="F61" s="169"/>
      <c r="G61" s="169"/>
      <c r="H61" s="169"/>
      <c r="I61" s="169"/>
      <c r="J61" s="169"/>
      <c r="K61" s="169"/>
      <c r="L61" s="169"/>
      <c r="M61" s="169"/>
      <c r="N61" s="169"/>
      <c r="O61" s="169"/>
      <c r="P61" s="169"/>
      <c r="Q61" s="170"/>
    </row>
    <row r="62" spans="1:17" s="20" customFormat="1" ht="25.5" customHeight="1" x14ac:dyDescent="0.2">
      <c r="A62" s="60">
        <v>4.5</v>
      </c>
      <c r="B62" s="92">
        <v>2.4</v>
      </c>
      <c r="C62" s="218"/>
      <c r="D62" s="218"/>
      <c r="E62" s="218"/>
      <c r="F62" s="169"/>
      <c r="G62" s="169"/>
      <c r="H62" s="169"/>
      <c r="I62" s="169"/>
      <c r="J62" s="169"/>
      <c r="K62" s="169"/>
      <c r="L62" s="169"/>
      <c r="M62" s="169"/>
      <c r="N62" s="169"/>
      <c r="O62" s="169"/>
      <c r="P62" s="169"/>
      <c r="Q62" s="170"/>
    </row>
    <row r="63" spans="1:17" s="20" customFormat="1" ht="25.5" customHeight="1" x14ac:dyDescent="0.2">
      <c r="A63" s="60">
        <v>4</v>
      </c>
      <c r="B63" s="92">
        <v>3.5</v>
      </c>
      <c r="C63" s="218"/>
      <c r="D63" s="218"/>
      <c r="E63" s="218"/>
      <c r="F63" s="169"/>
      <c r="G63" s="169"/>
      <c r="H63" s="169"/>
      <c r="I63" s="169"/>
      <c r="J63" s="169"/>
      <c r="K63" s="169"/>
      <c r="L63" s="169"/>
      <c r="M63" s="169"/>
      <c r="N63" s="169"/>
      <c r="O63" s="169"/>
      <c r="P63" s="169"/>
      <c r="Q63" s="170"/>
    </row>
    <row r="64" spans="1:17" s="20" customFormat="1" ht="25.5" customHeight="1" x14ac:dyDescent="0.2">
      <c r="A64" s="60">
        <v>2.2000000000000002</v>
      </c>
      <c r="B64" s="92">
        <v>0.8</v>
      </c>
      <c r="C64" s="218"/>
      <c r="D64" s="218"/>
      <c r="E64" s="218"/>
      <c r="F64" s="169"/>
      <c r="G64" s="169"/>
      <c r="H64" s="169"/>
      <c r="I64" s="169"/>
      <c r="J64" s="169"/>
      <c r="K64" s="169"/>
      <c r="L64" s="169"/>
      <c r="M64" s="169"/>
      <c r="N64" s="169"/>
      <c r="O64" s="169"/>
      <c r="P64" s="169"/>
      <c r="Q64" s="170"/>
    </row>
    <row r="65" spans="1:17" s="20" customFormat="1" ht="25.5" customHeight="1" x14ac:dyDescent="0.2">
      <c r="A65" s="60">
        <v>2.2000000000000002</v>
      </c>
      <c r="B65" s="92">
        <v>2.2000000000000002</v>
      </c>
      <c r="C65" s="218"/>
      <c r="D65" s="218"/>
      <c r="E65" s="218"/>
      <c r="F65" s="169"/>
      <c r="G65" s="169"/>
      <c r="H65" s="169"/>
      <c r="I65" s="169"/>
      <c r="J65" s="169"/>
      <c r="K65" s="169"/>
      <c r="L65" s="169"/>
      <c r="M65" s="169"/>
      <c r="N65" s="169"/>
      <c r="O65" s="169"/>
      <c r="P65" s="169"/>
      <c r="Q65" s="170"/>
    </row>
    <row r="66" spans="1:17" s="20" customFormat="1" ht="25.5" customHeight="1" x14ac:dyDescent="0.2">
      <c r="A66" s="60">
        <v>2.1</v>
      </c>
      <c r="B66" s="92">
        <v>2.1</v>
      </c>
      <c r="C66" s="218"/>
      <c r="D66" s="218"/>
      <c r="E66" s="218"/>
      <c r="F66" s="169"/>
      <c r="G66" s="169"/>
      <c r="H66" s="169"/>
      <c r="I66" s="169"/>
      <c r="J66" s="169"/>
      <c r="K66" s="169"/>
      <c r="L66" s="169"/>
      <c r="M66" s="169"/>
      <c r="N66" s="169"/>
      <c r="O66" s="169"/>
      <c r="P66" s="169"/>
      <c r="Q66" s="170"/>
    </row>
    <row r="67" spans="1:17" s="20" customFormat="1" ht="25.5" customHeight="1" x14ac:dyDescent="0.2">
      <c r="A67" s="60">
        <v>2.1</v>
      </c>
      <c r="B67" s="92">
        <v>3.1</v>
      </c>
      <c r="C67" s="218"/>
      <c r="D67" s="218"/>
      <c r="E67" s="218"/>
      <c r="F67" s="169"/>
      <c r="G67" s="169"/>
      <c r="H67" s="169"/>
      <c r="I67" s="169"/>
      <c r="J67" s="169"/>
      <c r="K67" s="169"/>
      <c r="L67" s="169"/>
      <c r="M67" s="169"/>
      <c r="N67" s="169"/>
      <c r="O67" s="169"/>
      <c r="P67" s="169"/>
      <c r="Q67" s="170"/>
    </row>
    <row r="68" spans="1:17" s="20" customFormat="1" ht="25.5" customHeight="1" x14ac:dyDescent="0.2">
      <c r="A68" s="60">
        <v>4.5</v>
      </c>
      <c r="B68" s="92">
        <v>2.2000000000000002</v>
      </c>
      <c r="C68" s="218"/>
      <c r="D68" s="218"/>
      <c r="E68" s="218"/>
      <c r="F68" s="169"/>
      <c r="G68" s="169"/>
      <c r="H68" s="169"/>
      <c r="I68" s="169"/>
      <c r="J68" s="169"/>
      <c r="K68" s="169"/>
      <c r="L68" s="169"/>
      <c r="M68" s="169"/>
      <c r="N68" s="169"/>
      <c r="O68" s="169"/>
      <c r="P68" s="169"/>
      <c r="Q68" s="170"/>
    </row>
    <row r="69" spans="1:17" s="20" customFormat="1" ht="25.5" customHeight="1" x14ac:dyDescent="0.2">
      <c r="A69" s="60">
        <v>4.3</v>
      </c>
      <c r="B69" s="92">
        <v>1.3</v>
      </c>
      <c r="C69" s="218"/>
      <c r="D69" s="218"/>
      <c r="E69" s="218"/>
      <c r="F69" s="169"/>
      <c r="G69" s="169"/>
      <c r="H69" s="169"/>
      <c r="I69" s="169"/>
      <c r="J69" s="169"/>
      <c r="K69" s="169"/>
      <c r="L69" s="169"/>
      <c r="M69" s="169"/>
      <c r="N69" s="169"/>
      <c r="O69" s="169"/>
      <c r="P69" s="169"/>
      <c r="Q69" s="170"/>
    </row>
    <row r="70" spans="1:17" s="20" customFormat="1" ht="25.5" customHeight="1" x14ac:dyDescent="0.2">
      <c r="A70" s="60">
        <v>4.5999999999999996</v>
      </c>
      <c r="B70" s="92">
        <v>1</v>
      </c>
      <c r="C70" s="218"/>
      <c r="D70" s="218"/>
      <c r="E70" s="218"/>
      <c r="F70" s="169"/>
      <c r="G70" s="169"/>
      <c r="H70" s="169"/>
      <c r="I70" s="169"/>
      <c r="J70" s="169"/>
      <c r="K70" s="169"/>
      <c r="L70" s="169"/>
      <c r="M70" s="169"/>
      <c r="N70" s="169"/>
      <c r="O70" s="169"/>
      <c r="P70" s="169"/>
      <c r="Q70" s="170"/>
    </row>
    <row r="71" spans="1:17" s="20" customFormat="1" ht="25.5" customHeight="1" x14ac:dyDescent="0.2">
      <c r="A71" s="60">
        <v>4.4000000000000004</v>
      </c>
      <c r="B71" s="92">
        <v>3.3</v>
      </c>
      <c r="C71" s="218"/>
      <c r="D71" s="218"/>
      <c r="E71" s="218"/>
      <c r="F71" s="169"/>
      <c r="G71" s="169"/>
      <c r="H71" s="169"/>
      <c r="I71" s="169"/>
      <c r="J71" s="169"/>
      <c r="K71" s="169"/>
      <c r="L71" s="169"/>
      <c r="M71" s="169"/>
      <c r="N71" s="169"/>
      <c r="O71" s="169"/>
      <c r="P71" s="169"/>
      <c r="Q71" s="170"/>
    </row>
    <row r="72" spans="1:17" s="20" customFormat="1" ht="25.5" customHeight="1" x14ac:dyDescent="0.2">
      <c r="A72" s="60">
        <v>4.5</v>
      </c>
      <c r="B72" s="92">
        <v>1.5</v>
      </c>
      <c r="C72" s="218"/>
      <c r="D72" s="218"/>
      <c r="E72" s="218"/>
      <c r="F72" s="169"/>
      <c r="G72" s="169"/>
      <c r="H72" s="169"/>
      <c r="I72" s="169"/>
      <c r="J72" s="169"/>
      <c r="K72" s="169"/>
      <c r="L72" s="169"/>
      <c r="M72" s="169"/>
      <c r="N72" s="169"/>
      <c r="O72" s="169"/>
      <c r="P72" s="169"/>
      <c r="Q72" s="170"/>
    </row>
    <row r="73" spans="1:17" s="20" customFormat="1" ht="25.5" customHeight="1" x14ac:dyDescent="0.2">
      <c r="A73" s="60">
        <v>4</v>
      </c>
      <c r="B73" s="92">
        <v>0.4</v>
      </c>
      <c r="C73" s="218"/>
      <c r="D73" s="218"/>
      <c r="E73" s="218"/>
      <c r="F73" s="169"/>
      <c r="G73" s="169"/>
      <c r="H73" s="169"/>
      <c r="I73" s="169"/>
      <c r="J73" s="169"/>
      <c r="K73" s="169"/>
      <c r="L73" s="169"/>
      <c r="M73" s="169"/>
      <c r="N73" s="169"/>
      <c r="O73" s="169"/>
      <c r="P73" s="169"/>
      <c r="Q73" s="170"/>
    </row>
    <row r="74" spans="1:17" s="20" customFormat="1" ht="25.5" customHeight="1" x14ac:dyDescent="0.2">
      <c r="A74" s="60">
        <v>2.2000000000000002</v>
      </c>
      <c r="B74" s="92">
        <v>1</v>
      </c>
      <c r="C74" s="218"/>
      <c r="D74" s="218"/>
      <c r="E74" s="218"/>
      <c r="F74" s="169"/>
      <c r="G74" s="169"/>
      <c r="H74" s="169"/>
      <c r="I74" s="169"/>
      <c r="J74" s="169"/>
      <c r="K74" s="169"/>
      <c r="L74" s="169"/>
      <c r="M74" s="169"/>
      <c r="N74" s="169"/>
      <c r="O74" s="169"/>
      <c r="P74" s="169"/>
      <c r="Q74" s="170"/>
    </row>
    <row r="75" spans="1:17" s="20" customFormat="1" ht="25.5" customHeight="1" x14ac:dyDescent="0.2">
      <c r="A75" s="60">
        <v>2.2000000000000002</v>
      </c>
      <c r="B75" s="92">
        <v>1</v>
      </c>
      <c r="C75" s="218"/>
      <c r="D75" s="218"/>
      <c r="E75" s="218"/>
      <c r="F75" s="169"/>
      <c r="G75" s="169"/>
      <c r="H75" s="169"/>
      <c r="I75" s="169"/>
      <c r="J75" s="169"/>
      <c r="K75" s="169"/>
      <c r="L75" s="169"/>
      <c r="M75" s="169"/>
      <c r="N75" s="169"/>
      <c r="O75" s="169"/>
      <c r="P75" s="169"/>
      <c r="Q75" s="170"/>
    </row>
    <row r="76" spans="1:17" s="20" customFormat="1" ht="25.5" customHeight="1" x14ac:dyDescent="0.2">
      <c r="A76" s="60">
        <v>2.2000000000000002</v>
      </c>
      <c r="B76" s="92">
        <v>0.8</v>
      </c>
      <c r="C76" s="218"/>
      <c r="D76" s="218"/>
      <c r="E76" s="218"/>
      <c r="F76" s="169"/>
      <c r="G76" s="169"/>
      <c r="H76" s="169"/>
      <c r="I76" s="169"/>
      <c r="J76" s="169"/>
      <c r="K76" s="169"/>
      <c r="L76" s="169"/>
      <c r="M76" s="169"/>
      <c r="N76" s="169"/>
      <c r="O76" s="169"/>
      <c r="P76" s="169"/>
      <c r="Q76" s="170"/>
    </row>
    <row r="77" spans="1:17" s="20" customFormat="1" ht="25.5" customHeight="1" x14ac:dyDescent="0.2">
      <c r="A77" s="60">
        <v>2.2000000000000002</v>
      </c>
      <c r="B77" s="92">
        <v>0.4</v>
      </c>
      <c r="C77" s="218"/>
      <c r="D77" s="218"/>
      <c r="E77" s="218"/>
      <c r="F77" s="169"/>
      <c r="G77" s="169"/>
      <c r="H77" s="169"/>
      <c r="I77" s="169"/>
      <c r="J77" s="169"/>
      <c r="K77" s="169"/>
      <c r="L77" s="169"/>
      <c r="M77" s="169"/>
      <c r="N77" s="169"/>
      <c r="O77" s="169"/>
      <c r="P77" s="169"/>
      <c r="Q77" s="170"/>
    </row>
    <row r="78" spans="1:17" s="20" customFormat="1" ht="25.5" customHeight="1" x14ac:dyDescent="0.2">
      <c r="A78" s="60">
        <v>2.1</v>
      </c>
      <c r="B78" s="92">
        <v>0.4</v>
      </c>
      <c r="C78" s="218"/>
      <c r="D78" s="218"/>
      <c r="E78" s="218"/>
      <c r="F78" s="169"/>
      <c r="G78" s="169"/>
      <c r="H78" s="169"/>
      <c r="I78" s="169"/>
      <c r="J78" s="169"/>
      <c r="K78" s="169"/>
      <c r="L78" s="169"/>
      <c r="M78" s="169"/>
      <c r="N78" s="169"/>
      <c r="O78" s="169"/>
      <c r="P78" s="169"/>
      <c r="Q78" s="170"/>
    </row>
    <row r="79" spans="1:17" s="20" customFormat="1" ht="25.5" customHeight="1" x14ac:dyDescent="0.2">
      <c r="A79" s="60">
        <v>2.1</v>
      </c>
      <c r="B79" s="92">
        <v>0.4</v>
      </c>
      <c r="C79" s="218"/>
      <c r="D79" s="218"/>
      <c r="E79" s="218"/>
      <c r="F79" s="169"/>
      <c r="G79" s="169"/>
      <c r="H79" s="169"/>
      <c r="I79" s="169"/>
      <c r="J79" s="169"/>
      <c r="K79" s="169"/>
      <c r="L79" s="169"/>
      <c r="M79" s="169"/>
      <c r="N79" s="169"/>
      <c r="O79" s="169"/>
      <c r="P79" s="169"/>
      <c r="Q79" s="170"/>
    </row>
    <row r="80" spans="1:17" s="20" customFormat="1" ht="25.5" customHeight="1" x14ac:dyDescent="0.2">
      <c r="A80" s="156">
        <v>5.6</v>
      </c>
      <c r="B80" s="114">
        <v>0.4</v>
      </c>
      <c r="C80" s="218"/>
      <c r="D80" s="218"/>
      <c r="E80" s="218"/>
      <c r="F80" s="169"/>
      <c r="G80" s="169"/>
      <c r="H80" s="169"/>
      <c r="I80" s="169"/>
      <c r="J80" s="169"/>
      <c r="K80" s="169"/>
      <c r="L80" s="169"/>
      <c r="M80" s="169"/>
      <c r="N80" s="169"/>
      <c r="O80" s="169"/>
      <c r="P80" s="169"/>
      <c r="Q80" s="170"/>
    </row>
    <row r="81" spans="1:17" s="35" customFormat="1" ht="17.25" customHeight="1" x14ac:dyDescent="0.25">
      <c r="A81" s="60">
        <v>6.3</v>
      </c>
      <c r="B81" s="91">
        <v>16</v>
      </c>
      <c r="C81" s="212" t="s">
        <v>52</v>
      </c>
      <c r="D81" s="212"/>
      <c r="E81" s="212"/>
      <c r="F81" s="214" t="s">
        <v>186</v>
      </c>
      <c r="G81" s="214"/>
      <c r="H81" s="214"/>
      <c r="I81" s="214"/>
      <c r="J81" s="214"/>
      <c r="K81" s="211" t="s">
        <v>114</v>
      </c>
      <c r="L81" s="211" t="s">
        <v>184</v>
      </c>
      <c r="M81" s="211"/>
      <c r="N81" s="211"/>
      <c r="O81" s="211"/>
      <c r="P81" s="211"/>
      <c r="Q81" s="165"/>
    </row>
    <row r="82" spans="1:17" s="35" customFormat="1" ht="14.25" customHeight="1" x14ac:dyDescent="0.25">
      <c r="A82" s="60">
        <v>25.2</v>
      </c>
      <c r="B82" s="91">
        <v>13.3</v>
      </c>
      <c r="C82" s="212"/>
      <c r="D82" s="212"/>
      <c r="E82" s="212"/>
      <c r="F82" s="214"/>
      <c r="G82" s="214"/>
      <c r="H82" s="214"/>
      <c r="I82" s="214"/>
      <c r="J82" s="214"/>
      <c r="K82" s="211"/>
      <c r="L82" s="211"/>
      <c r="M82" s="211"/>
      <c r="N82" s="211"/>
      <c r="O82" s="211"/>
      <c r="P82" s="211"/>
      <c r="Q82" s="165"/>
    </row>
    <row r="83" spans="1:17" s="35" customFormat="1" ht="38.25" hidden="1" customHeight="1" x14ac:dyDescent="0.25">
      <c r="A83" s="60">
        <v>29</v>
      </c>
      <c r="B83" s="91">
        <v>32</v>
      </c>
      <c r="C83" s="212"/>
      <c r="D83" s="212"/>
      <c r="E83" s="212"/>
      <c r="F83" s="214"/>
      <c r="G83" s="214"/>
      <c r="H83" s="214"/>
      <c r="I83" s="214"/>
      <c r="J83" s="214"/>
      <c r="K83" s="211"/>
      <c r="L83" s="211"/>
      <c r="M83" s="211"/>
      <c r="N83" s="211"/>
      <c r="O83" s="211"/>
      <c r="P83" s="211"/>
      <c r="Q83" s="165"/>
    </row>
    <row r="84" spans="1:17" s="35" customFormat="1" ht="38.25" hidden="1" customHeight="1" x14ac:dyDescent="0.25">
      <c r="A84" s="60">
        <v>28.6</v>
      </c>
      <c r="B84" s="91">
        <v>19</v>
      </c>
      <c r="C84" s="212"/>
      <c r="D84" s="212"/>
      <c r="E84" s="212"/>
      <c r="F84" s="214"/>
      <c r="G84" s="214"/>
      <c r="H84" s="214"/>
      <c r="I84" s="214"/>
      <c r="J84" s="214"/>
      <c r="K84" s="211"/>
      <c r="L84" s="211"/>
      <c r="M84" s="211"/>
      <c r="N84" s="211"/>
      <c r="O84" s="211"/>
      <c r="P84" s="211"/>
      <c r="Q84" s="165"/>
    </row>
    <row r="85" spans="1:17" s="35" customFormat="1" ht="51" customHeight="1" x14ac:dyDescent="0.25">
      <c r="A85" s="60">
        <v>5.5</v>
      </c>
      <c r="B85" s="84">
        <v>125.7</v>
      </c>
      <c r="C85" s="213" t="s">
        <v>51</v>
      </c>
      <c r="D85" s="213"/>
      <c r="E85" s="213"/>
      <c r="F85" s="214" t="s">
        <v>185</v>
      </c>
      <c r="G85" s="214"/>
      <c r="H85" s="214"/>
      <c r="I85" s="214"/>
      <c r="J85" s="214"/>
      <c r="K85" s="211"/>
      <c r="L85" s="211"/>
      <c r="M85" s="211"/>
      <c r="N85" s="211"/>
      <c r="O85" s="211"/>
      <c r="P85" s="211"/>
      <c r="Q85" s="165"/>
    </row>
    <row r="86" spans="1:17" s="35" customFormat="1" x14ac:dyDescent="0.25">
      <c r="A86" s="60">
        <v>25</v>
      </c>
      <c r="B86" s="91">
        <v>88.6</v>
      </c>
      <c r="C86" s="212" t="s">
        <v>52</v>
      </c>
      <c r="D86" s="212"/>
      <c r="E86" s="212"/>
      <c r="F86" s="214" t="s">
        <v>186</v>
      </c>
      <c r="G86" s="214"/>
      <c r="H86" s="214"/>
      <c r="I86" s="214"/>
      <c r="J86" s="214"/>
      <c r="K86" s="211"/>
      <c r="L86" s="211"/>
      <c r="M86" s="211"/>
      <c r="N86" s="211"/>
      <c r="O86" s="211"/>
      <c r="P86" s="211"/>
      <c r="Q86" s="165"/>
    </row>
    <row r="87" spans="1:17" s="35" customFormat="1" x14ac:dyDescent="0.25">
      <c r="A87" s="60">
        <v>28.6</v>
      </c>
      <c r="B87" s="91">
        <v>78.599999999999994</v>
      </c>
      <c r="C87" s="212"/>
      <c r="D87" s="212"/>
      <c r="E87" s="212"/>
      <c r="F87" s="214"/>
      <c r="G87" s="214"/>
      <c r="H87" s="214"/>
      <c r="I87" s="214"/>
      <c r="J87" s="214"/>
      <c r="K87" s="211"/>
      <c r="L87" s="211"/>
      <c r="M87" s="211"/>
      <c r="N87" s="211"/>
      <c r="O87" s="211"/>
      <c r="P87" s="211"/>
      <c r="Q87" s="165"/>
    </row>
    <row r="88" spans="1:17" s="35" customFormat="1" x14ac:dyDescent="0.25">
      <c r="A88" s="60">
        <v>28.3</v>
      </c>
      <c r="B88" s="91">
        <v>85.7</v>
      </c>
      <c r="C88" s="212"/>
      <c r="D88" s="212"/>
      <c r="E88" s="212"/>
      <c r="F88" s="214"/>
      <c r="G88" s="214"/>
      <c r="H88" s="214"/>
      <c r="I88" s="214"/>
      <c r="J88" s="214"/>
      <c r="K88" s="211"/>
      <c r="L88" s="211"/>
      <c r="M88" s="211"/>
      <c r="N88" s="211"/>
      <c r="O88" s="211"/>
      <c r="P88" s="211"/>
      <c r="Q88" s="165"/>
    </row>
    <row r="89" spans="1:17" s="11" customFormat="1" x14ac:dyDescent="0.25">
      <c r="A89" s="157">
        <v>3.45</v>
      </c>
      <c r="B89" s="119">
        <v>88.3</v>
      </c>
      <c r="C89" s="217" t="s">
        <v>26</v>
      </c>
      <c r="D89" s="217"/>
      <c r="E89" s="217"/>
      <c r="F89" s="216" t="s">
        <v>24</v>
      </c>
      <c r="G89" s="216"/>
      <c r="H89" s="216"/>
      <c r="I89" s="216"/>
      <c r="J89" s="216"/>
      <c r="K89" s="158" t="s">
        <v>176</v>
      </c>
      <c r="L89" s="216" t="s">
        <v>177</v>
      </c>
      <c r="M89" s="216"/>
      <c r="N89" s="216"/>
      <c r="O89" s="216"/>
      <c r="P89" s="216"/>
      <c r="Q89" s="191"/>
    </row>
  </sheetData>
  <mergeCells count="50">
    <mergeCell ref="F15:J29"/>
    <mergeCell ref="L30:Q32"/>
    <mergeCell ref="C30:E32"/>
    <mergeCell ref="F30:J32"/>
    <mergeCell ref="C11:E12"/>
    <mergeCell ref="F11:J12"/>
    <mergeCell ref="K30:K32"/>
    <mergeCell ref="K13:K14"/>
    <mergeCell ref="L13:Q14"/>
    <mergeCell ref="K15:K29"/>
    <mergeCell ref="L15:Q29"/>
    <mergeCell ref="C13:E14"/>
    <mergeCell ref="F13:J14"/>
    <mergeCell ref="C15:E29"/>
    <mergeCell ref="L5:Q10"/>
    <mergeCell ref="K5:K10"/>
    <mergeCell ref="K11:K12"/>
    <mergeCell ref="L11:Q12"/>
    <mergeCell ref="C5:E10"/>
    <mergeCell ref="F5:J10"/>
    <mergeCell ref="C1:E1"/>
    <mergeCell ref="F1:J1"/>
    <mergeCell ref="L1:Q1"/>
    <mergeCell ref="K2:K4"/>
    <mergeCell ref="L2:Q4"/>
    <mergeCell ref="C2:E4"/>
    <mergeCell ref="F2:J4"/>
    <mergeCell ref="C33:E40"/>
    <mergeCell ref="F33:J40"/>
    <mergeCell ref="L89:Q89"/>
    <mergeCell ref="C89:E89"/>
    <mergeCell ref="F89:J89"/>
    <mergeCell ref="K33:K40"/>
    <mergeCell ref="L33:Q40"/>
    <mergeCell ref="K41:K80"/>
    <mergeCell ref="L41:Q80"/>
    <mergeCell ref="F41:J44"/>
    <mergeCell ref="C41:E44"/>
    <mergeCell ref="C45:E45"/>
    <mergeCell ref="C46:E80"/>
    <mergeCell ref="F45:J45"/>
    <mergeCell ref="F46:J80"/>
    <mergeCell ref="K81:K88"/>
    <mergeCell ref="L81:Q88"/>
    <mergeCell ref="C81:E84"/>
    <mergeCell ref="C85:E85"/>
    <mergeCell ref="C86:E88"/>
    <mergeCell ref="F85:J85"/>
    <mergeCell ref="F81:J84"/>
    <mergeCell ref="F86:J88"/>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2"/>
  <sheetViews>
    <sheetView workbookViewId="0">
      <selection sqref="A1:J82"/>
    </sheetView>
  </sheetViews>
  <sheetFormatPr defaultRowHeight="15" x14ac:dyDescent="0.25"/>
  <cols>
    <col min="3" max="3" width="25.140625" customWidth="1"/>
    <col min="4" max="4" width="36.85546875" customWidth="1"/>
    <col min="5" max="5" width="14.85546875" customWidth="1"/>
  </cols>
  <sheetData>
    <row r="1" spans="1:20" ht="63.75" x14ac:dyDescent="0.25">
      <c r="A1" s="58" t="s">
        <v>7</v>
      </c>
      <c r="B1" s="58" t="s">
        <v>12</v>
      </c>
      <c r="C1" s="159" t="s">
        <v>25</v>
      </c>
      <c r="D1" s="160" t="s">
        <v>23</v>
      </c>
      <c r="E1" s="95" t="s">
        <v>13</v>
      </c>
      <c r="F1" s="222" t="s">
        <v>14</v>
      </c>
      <c r="G1" s="202"/>
      <c r="H1" s="202"/>
      <c r="I1" s="202"/>
      <c r="J1" s="203"/>
    </row>
    <row r="2" spans="1:20" s="6" customFormat="1" ht="12.75" x14ac:dyDescent="0.2">
      <c r="A2" s="60">
        <v>3.78</v>
      </c>
      <c r="B2" s="92">
        <v>72</v>
      </c>
      <c r="C2" s="161" t="s">
        <v>26</v>
      </c>
      <c r="D2" s="90" t="s">
        <v>24</v>
      </c>
      <c r="E2" s="90" t="s">
        <v>34</v>
      </c>
      <c r="F2" s="181" t="s">
        <v>35</v>
      </c>
      <c r="G2" s="181"/>
      <c r="H2" s="181"/>
      <c r="I2" s="181"/>
      <c r="J2" s="171"/>
      <c r="K2" s="9"/>
      <c r="M2" s="10"/>
      <c r="N2" s="9"/>
      <c r="O2" s="9"/>
      <c r="P2" s="9"/>
      <c r="Q2" s="9"/>
      <c r="R2" s="9"/>
      <c r="S2" s="9"/>
      <c r="T2" s="4"/>
    </row>
    <row r="3" spans="1:20" s="6" customFormat="1" ht="12.75" x14ac:dyDescent="0.2">
      <c r="A3" s="60">
        <v>97</v>
      </c>
      <c r="B3" s="92">
        <v>31.3</v>
      </c>
      <c r="C3" s="194" t="s">
        <v>26</v>
      </c>
      <c r="D3" s="169" t="s">
        <v>24</v>
      </c>
      <c r="E3" s="169" t="s">
        <v>19</v>
      </c>
      <c r="F3" s="169" t="s">
        <v>20</v>
      </c>
      <c r="G3" s="169"/>
      <c r="H3" s="169"/>
      <c r="I3" s="169"/>
      <c r="J3" s="170"/>
    </row>
    <row r="4" spans="1:20" s="6" customFormat="1" ht="12.75" x14ac:dyDescent="0.2">
      <c r="A4" s="60">
        <v>109</v>
      </c>
      <c r="B4" s="92">
        <v>51.2</v>
      </c>
      <c r="C4" s="194"/>
      <c r="D4" s="169"/>
      <c r="E4" s="169"/>
      <c r="F4" s="169"/>
      <c r="G4" s="169"/>
      <c r="H4" s="169"/>
      <c r="I4" s="169"/>
      <c r="J4" s="170"/>
    </row>
    <row r="5" spans="1:20" s="6" customFormat="1" ht="12.75" x14ac:dyDescent="0.2">
      <c r="A5" s="60">
        <v>141</v>
      </c>
      <c r="B5" s="92">
        <v>11.7</v>
      </c>
      <c r="C5" s="194"/>
      <c r="D5" s="169"/>
      <c r="E5" s="169"/>
      <c r="F5" s="169"/>
      <c r="G5" s="169"/>
      <c r="H5" s="169"/>
      <c r="I5" s="169"/>
      <c r="J5" s="170"/>
    </row>
    <row r="6" spans="1:20" s="21" customFormat="1" x14ac:dyDescent="0.25">
      <c r="A6" s="60">
        <v>4.5</v>
      </c>
      <c r="B6" s="92">
        <v>12</v>
      </c>
      <c r="C6" s="223" t="s">
        <v>26</v>
      </c>
      <c r="D6" s="169" t="s">
        <v>24</v>
      </c>
      <c r="E6" s="169" t="s">
        <v>74</v>
      </c>
      <c r="F6" s="169" t="s">
        <v>75</v>
      </c>
      <c r="G6" s="169"/>
      <c r="H6" s="169"/>
      <c r="I6" s="169"/>
      <c r="J6" s="170"/>
    </row>
    <row r="7" spans="1:20" s="21" customFormat="1" x14ac:dyDescent="0.25">
      <c r="A7" s="60">
        <v>49.3</v>
      </c>
      <c r="B7" s="92">
        <v>12</v>
      </c>
      <c r="C7" s="223"/>
      <c r="D7" s="169"/>
      <c r="E7" s="169"/>
      <c r="F7" s="169"/>
      <c r="G7" s="169"/>
      <c r="H7" s="169"/>
      <c r="I7" s="169"/>
      <c r="J7" s="170"/>
    </row>
    <row r="8" spans="1:20" s="21" customFormat="1" x14ac:dyDescent="0.25">
      <c r="A8" s="60">
        <v>9</v>
      </c>
      <c r="B8" s="92">
        <v>100</v>
      </c>
      <c r="C8" s="223"/>
      <c r="D8" s="169"/>
      <c r="E8" s="169"/>
      <c r="F8" s="169"/>
      <c r="G8" s="169"/>
      <c r="H8" s="169"/>
      <c r="I8" s="169"/>
      <c r="J8" s="170"/>
    </row>
    <row r="9" spans="1:20" s="21" customFormat="1" x14ac:dyDescent="0.25">
      <c r="A9" s="60">
        <v>43</v>
      </c>
      <c r="B9" s="92">
        <v>91</v>
      </c>
      <c r="C9" s="223"/>
      <c r="D9" s="169"/>
      <c r="E9" s="169"/>
      <c r="F9" s="169"/>
      <c r="G9" s="169"/>
      <c r="H9" s="169"/>
      <c r="I9" s="169"/>
      <c r="J9" s="170"/>
    </row>
    <row r="10" spans="1:20" s="21" customFormat="1" x14ac:dyDescent="0.25">
      <c r="A10" s="60">
        <v>4.5</v>
      </c>
      <c r="B10" s="92">
        <v>12</v>
      </c>
      <c r="C10" s="223"/>
      <c r="D10" s="169"/>
      <c r="E10" s="169"/>
      <c r="F10" s="169"/>
      <c r="G10" s="169"/>
      <c r="H10" s="169"/>
      <c r="I10" s="169"/>
      <c r="J10" s="170"/>
    </row>
    <row r="11" spans="1:20" s="21" customFormat="1" x14ac:dyDescent="0.25">
      <c r="A11" s="60">
        <v>49.3</v>
      </c>
      <c r="B11" s="92">
        <v>12</v>
      </c>
      <c r="C11" s="223"/>
      <c r="D11" s="169"/>
      <c r="E11" s="169"/>
      <c r="F11" s="169"/>
      <c r="G11" s="169"/>
      <c r="H11" s="169"/>
      <c r="I11" s="169"/>
      <c r="J11" s="170"/>
    </row>
    <row r="12" spans="1:20" s="20" customFormat="1" ht="17.25" customHeight="1" x14ac:dyDescent="0.2">
      <c r="A12" s="156">
        <v>289</v>
      </c>
      <c r="B12" s="92">
        <v>0.17</v>
      </c>
      <c r="C12" s="194" t="s">
        <v>26</v>
      </c>
      <c r="D12" s="169" t="s">
        <v>24</v>
      </c>
      <c r="E12" s="169" t="s">
        <v>171</v>
      </c>
      <c r="F12" s="169" t="s">
        <v>170</v>
      </c>
      <c r="G12" s="169"/>
      <c r="H12" s="169"/>
      <c r="I12" s="169"/>
      <c r="J12" s="170"/>
    </row>
    <row r="13" spans="1:20" s="20" customFormat="1" ht="15" customHeight="1" x14ac:dyDescent="0.2">
      <c r="A13" s="156">
        <v>410</v>
      </c>
      <c r="B13" s="114">
        <v>5.72</v>
      </c>
      <c r="C13" s="169"/>
      <c r="D13" s="169"/>
      <c r="E13" s="169"/>
      <c r="F13" s="169"/>
      <c r="G13" s="169"/>
      <c r="H13" s="169"/>
      <c r="I13" s="169"/>
      <c r="J13" s="170"/>
    </row>
    <row r="14" spans="1:20" s="20" customFormat="1" ht="12.75" x14ac:dyDescent="0.2">
      <c r="A14" s="60">
        <v>4.5</v>
      </c>
      <c r="B14" s="92">
        <v>6.3</v>
      </c>
      <c r="C14" s="223" t="s">
        <v>26</v>
      </c>
      <c r="D14" s="169" t="s">
        <v>24</v>
      </c>
      <c r="E14" s="181" t="s">
        <v>123</v>
      </c>
      <c r="F14" s="172" t="s">
        <v>124</v>
      </c>
      <c r="G14" s="172"/>
      <c r="H14" s="172"/>
      <c r="I14" s="172"/>
      <c r="J14" s="182"/>
    </row>
    <row r="15" spans="1:20" s="20" customFormat="1" ht="12.75" x14ac:dyDescent="0.2">
      <c r="A15" s="60">
        <v>49.3</v>
      </c>
      <c r="B15" s="92">
        <v>6.7</v>
      </c>
      <c r="C15" s="223"/>
      <c r="D15" s="169"/>
      <c r="E15" s="181"/>
      <c r="F15" s="172"/>
      <c r="G15" s="172"/>
      <c r="H15" s="172"/>
      <c r="I15" s="172"/>
      <c r="J15" s="182"/>
    </row>
    <row r="16" spans="1:20" ht="15.75" customHeight="1" x14ac:dyDescent="0.25">
      <c r="A16" s="60">
        <v>1062</v>
      </c>
      <c r="B16" s="114">
        <v>6.7</v>
      </c>
      <c r="C16" s="218" t="s">
        <v>26</v>
      </c>
      <c r="D16" s="166" t="s">
        <v>24</v>
      </c>
      <c r="E16" s="166" t="s">
        <v>205</v>
      </c>
      <c r="F16" s="166" t="s">
        <v>206</v>
      </c>
      <c r="G16" s="166"/>
      <c r="H16" s="166"/>
      <c r="I16" s="166"/>
      <c r="J16" s="185"/>
    </row>
    <row r="17" spans="1:10" ht="15" customHeight="1" x14ac:dyDescent="0.25">
      <c r="A17" s="60">
        <v>513</v>
      </c>
      <c r="B17" s="114">
        <v>35.57</v>
      </c>
      <c r="C17" s="218"/>
      <c r="D17" s="166"/>
      <c r="E17" s="166"/>
      <c r="F17" s="166"/>
      <c r="G17" s="166"/>
      <c r="H17" s="166"/>
      <c r="I17" s="166"/>
      <c r="J17" s="185"/>
    </row>
    <row r="18" spans="1:10" ht="15" customHeight="1" x14ac:dyDescent="0.25">
      <c r="A18" s="60">
        <v>515</v>
      </c>
      <c r="B18" s="114">
        <v>40</v>
      </c>
      <c r="C18" s="218"/>
      <c r="D18" s="166"/>
      <c r="E18" s="166"/>
      <c r="F18" s="166"/>
      <c r="G18" s="166"/>
      <c r="H18" s="166"/>
      <c r="I18" s="166"/>
      <c r="J18" s="185"/>
    </row>
    <row r="19" spans="1:10" ht="15" customHeight="1" x14ac:dyDescent="0.25">
      <c r="A19" s="60">
        <v>681</v>
      </c>
      <c r="B19" s="114">
        <v>20.170000000000002</v>
      </c>
      <c r="C19" s="218"/>
      <c r="D19" s="166"/>
      <c r="E19" s="166"/>
      <c r="F19" s="166"/>
      <c r="G19" s="166"/>
      <c r="H19" s="166"/>
      <c r="I19" s="166"/>
      <c r="J19" s="185"/>
    </row>
    <row r="20" spans="1:10" ht="15" customHeight="1" x14ac:dyDescent="0.25">
      <c r="A20" s="60">
        <v>453</v>
      </c>
      <c r="B20" s="114">
        <v>19.7</v>
      </c>
      <c r="C20" s="218"/>
      <c r="D20" s="166"/>
      <c r="E20" s="166"/>
      <c r="F20" s="166"/>
      <c r="G20" s="166"/>
      <c r="H20" s="166"/>
      <c r="I20" s="166"/>
      <c r="J20" s="185"/>
    </row>
    <row r="21" spans="1:10" ht="15" customHeight="1" x14ac:dyDescent="0.25">
      <c r="A21" s="60">
        <v>627</v>
      </c>
      <c r="B21" s="114">
        <v>32.520000000000003</v>
      </c>
      <c r="C21" s="218"/>
      <c r="D21" s="166"/>
      <c r="E21" s="166"/>
      <c r="F21" s="166"/>
      <c r="G21" s="166"/>
      <c r="H21" s="166"/>
      <c r="I21" s="166"/>
      <c r="J21" s="185"/>
    </row>
    <row r="22" spans="1:10" ht="15" customHeight="1" x14ac:dyDescent="0.25">
      <c r="A22" s="60">
        <v>622</v>
      </c>
      <c r="B22" s="114">
        <v>11.13</v>
      </c>
      <c r="C22" s="218"/>
      <c r="D22" s="166"/>
      <c r="E22" s="166"/>
      <c r="F22" s="166"/>
      <c r="G22" s="166"/>
      <c r="H22" s="166"/>
      <c r="I22" s="166"/>
      <c r="J22" s="185"/>
    </row>
    <row r="23" spans="1:10" ht="15" customHeight="1" x14ac:dyDescent="0.25">
      <c r="A23" s="60">
        <v>180</v>
      </c>
      <c r="B23" s="114">
        <v>18.96</v>
      </c>
      <c r="C23" s="218"/>
      <c r="D23" s="166"/>
      <c r="E23" s="166"/>
      <c r="F23" s="166"/>
      <c r="G23" s="166"/>
      <c r="H23" s="166"/>
      <c r="I23" s="166"/>
      <c r="J23" s="185"/>
    </row>
    <row r="24" spans="1:10" ht="15" customHeight="1" x14ac:dyDescent="0.25">
      <c r="A24" s="60">
        <v>405</v>
      </c>
      <c r="B24" s="114">
        <v>21</v>
      </c>
      <c r="C24" s="218"/>
      <c r="D24" s="166"/>
      <c r="E24" s="166"/>
      <c r="F24" s="166"/>
      <c r="G24" s="166"/>
      <c r="H24" s="166"/>
      <c r="I24" s="166"/>
      <c r="J24" s="185"/>
    </row>
    <row r="25" spans="1:10" ht="15" customHeight="1" x14ac:dyDescent="0.25">
      <c r="A25" s="60">
        <v>735</v>
      </c>
      <c r="B25" s="114">
        <v>7.28</v>
      </c>
      <c r="C25" s="218"/>
      <c r="D25" s="166"/>
      <c r="E25" s="166"/>
      <c r="F25" s="166"/>
      <c r="G25" s="166"/>
      <c r="H25" s="166"/>
      <c r="I25" s="166"/>
      <c r="J25" s="185"/>
    </row>
    <row r="26" spans="1:10" x14ac:dyDescent="0.25">
      <c r="A26" s="60">
        <v>453</v>
      </c>
      <c r="B26" s="114">
        <v>19.2</v>
      </c>
      <c r="C26" s="218"/>
      <c r="D26" s="166"/>
      <c r="E26" s="166"/>
      <c r="F26" s="166"/>
      <c r="G26" s="166"/>
      <c r="H26" s="166"/>
      <c r="I26" s="166"/>
      <c r="J26" s="185"/>
    </row>
    <row r="27" spans="1:10" ht="15" customHeight="1" x14ac:dyDescent="0.25">
      <c r="A27" s="60">
        <v>513</v>
      </c>
      <c r="B27" s="114">
        <v>18.54</v>
      </c>
      <c r="C27" s="218"/>
      <c r="D27" s="166"/>
      <c r="E27" s="166"/>
      <c r="F27" s="166"/>
      <c r="G27" s="166"/>
      <c r="H27" s="166"/>
      <c r="I27" s="166"/>
      <c r="J27" s="185"/>
    </row>
    <row r="28" spans="1:10" ht="15" customHeight="1" x14ac:dyDescent="0.25">
      <c r="A28" s="60">
        <v>681</v>
      </c>
      <c r="B28" s="114">
        <v>8.61</v>
      </c>
      <c r="C28" s="218"/>
      <c r="D28" s="166"/>
      <c r="E28" s="166"/>
      <c r="F28" s="166"/>
      <c r="G28" s="166"/>
      <c r="H28" s="166"/>
      <c r="I28" s="166"/>
      <c r="J28" s="185"/>
    </row>
    <row r="29" spans="1:10" ht="15" customHeight="1" x14ac:dyDescent="0.25">
      <c r="A29" s="60">
        <v>453</v>
      </c>
      <c r="B29" s="114">
        <v>67.22</v>
      </c>
      <c r="C29" s="218"/>
      <c r="D29" s="166"/>
      <c r="E29" s="166"/>
      <c r="F29" s="166"/>
      <c r="G29" s="166"/>
      <c r="H29" s="166"/>
      <c r="I29" s="166"/>
      <c r="J29" s="185"/>
    </row>
    <row r="30" spans="1:10" ht="15" customHeight="1" x14ac:dyDescent="0.25">
      <c r="A30" s="60">
        <v>180</v>
      </c>
      <c r="B30" s="114">
        <v>14.24</v>
      </c>
      <c r="C30" s="218"/>
      <c r="D30" s="166"/>
      <c r="E30" s="166"/>
      <c r="F30" s="166"/>
      <c r="G30" s="166"/>
      <c r="H30" s="166"/>
      <c r="I30" s="166"/>
      <c r="J30" s="185"/>
    </row>
    <row r="31" spans="1:10" s="20" customFormat="1" ht="25.5" customHeight="1" x14ac:dyDescent="0.2">
      <c r="A31" s="60">
        <v>500</v>
      </c>
      <c r="B31" s="92">
        <v>42.86</v>
      </c>
      <c r="C31" s="194" t="s">
        <v>26</v>
      </c>
      <c r="D31" s="169" t="s">
        <v>24</v>
      </c>
      <c r="E31" s="181" t="s">
        <v>165</v>
      </c>
      <c r="F31" s="172" t="s">
        <v>166</v>
      </c>
      <c r="G31" s="172"/>
      <c r="H31" s="172"/>
      <c r="I31" s="172"/>
      <c r="J31" s="182"/>
    </row>
    <row r="32" spans="1:10" s="20" customFormat="1" ht="25.5" customHeight="1" x14ac:dyDescent="0.2">
      <c r="A32" s="60">
        <v>105</v>
      </c>
      <c r="B32" s="92">
        <v>28.57</v>
      </c>
      <c r="C32" s="194"/>
      <c r="D32" s="169"/>
      <c r="E32" s="181"/>
      <c r="F32" s="172"/>
      <c r="G32" s="172"/>
      <c r="H32" s="172"/>
      <c r="I32" s="172"/>
      <c r="J32" s="182"/>
    </row>
    <row r="33" spans="1:10" s="20" customFormat="1" ht="25.5" customHeight="1" x14ac:dyDescent="0.2">
      <c r="A33" s="60">
        <v>379</v>
      </c>
      <c r="B33" s="92">
        <v>85.7</v>
      </c>
      <c r="C33" s="194"/>
      <c r="D33" s="169"/>
      <c r="E33" s="181"/>
      <c r="F33" s="172"/>
      <c r="G33" s="172"/>
      <c r="H33" s="172"/>
      <c r="I33" s="172"/>
      <c r="J33" s="182"/>
    </row>
    <row r="34" spans="1:10" s="20" customFormat="1" ht="12.75" x14ac:dyDescent="0.2">
      <c r="A34" s="60">
        <v>620</v>
      </c>
      <c r="B34" s="92">
        <v>6.3</v>
      </c>
      <c r="C34" s="194" t="s">
        <v>26</v>
      </c>
      <c r="D34" s="169" t="s">
        <v>24</v>
      </c>
      <c r="E34" s="169" t="s">
        <v>114</v>
      </c>
      <c r="F34" s="169" t="s">
        <v>115</v>
      </c>
      <c r="G34" s="169"/>
      <c r="H34" s="169"/>
      <c r="I34" s="169"/>
      <c r="J34" s="170"/>
    </row>
    <row r="35" spans="1:10" s="20" customFormat="1" ht="38.25" customHeight="1" x14ac:dyDescent="0.2">
      <c r="A35" s="60">
        <v>422</v>
      </c>
      <c r="B35" s="92">
        <v>32.799999999999997</v>
      </c>
      <c r="C35" s="194"/>
      <c r="D35" s="169"/>
      <c r="E35" s="169"/>
      <c r="F35" s="169"/>
      <c r="G35" s="169"/>
      <c r="H35" s="169"/>
      <c r="I35" s="169"/>
      <c r="J35" s="170"/>
    </row>
    <row r="36" spans="1:10" s="20" customFormat="1" ht="38.25" customHeight="1" x14ac:dyDescent="0.2">
      <c r="A36" s="60">
        <v>372</v>
      </c>
      <c r="B36" s="92">
        <v>90.7</v>
      </c>
      <c r="C36" s="194"/>
      <c r="D36" s="169"/>
      <c r="E36" s="169"/>
      <c r="F36" s="169"/>
      <c r="G36" s="169"/>
      <c r="H36" s="169"/>
      <c r="I36" s="169"/>
      <c r="J36" s="170"/>
    </row>
    <row r="37" spans="1:10" s="20" customFormat="1" ht="28.5" customHeight="1" x14ac:dyDescent="0.2">
      <c r="A37" s="60">
        <v>440</v>
      </c>
      <c r="B37" s="92">
        <v>93.5</v>
      </c>
      <c r="C37" s="194"/>
      <c r="D37" s="169"/>
      <c r="E37" s="169"/>
      <c r="F37" s="169"/>
      <c r="G37" s="169"/>
      <c r="H37" s="169"/>
      <c r="I37" s="169"/>
      <c r="J37" s="170"/>
    </row>
    <row r="38" spans="1:10" s="20" customFormat="1" ht="69" customHeight="1" x14ac:dyDescent="0.2">
      <c r="A38" s="60">
        <v>353</v>
      </c>
      <c r="B38" s="91">
        <v>104.1</v>
      </c>
      <c r="C38" s="91" t="s">
        <v>52</v>
      </c>
      <c r="D38" s="86" t="s">
        <v>141</v>
      </c>
      <c r="E38" s="169"/>
      <c r="F38" s="169"/>
      <c r="G38" s="169"/>
      <c r="H38" s="169"/>
      <c r="I38" s="169"/>
      <c r="J38" s="170"/>
    </row>
    <row r="39" spans="1:10" s="20" customFormat="1" ht="25.5" customHeight="1" x14ac:dyDescent="0.2">
      <c r="A39" s="60">
        <v>441</v>
      </c>
      <c r="B39" s="92">
        <v>63.6</v>
      </c>
      <c r="C39" s="194" t="s">
        <v>26</v>
      </c>
      <c r="D39" s="169" t="s">
        <v>24</v>
      </c>
      <c r="E39" s="169"/>
      <c r="F39" s="169"/>
      <c r="G39" s="169"/>
      <c r="H39" s="169"/>
      <c r="I39" s="169"/>
      <c r="J39" s="170"/>
    </row>
    <row r="40" spans="1:10" s="20" customFormat="1" ht="25.5" customHeight="1" x14ac:dyDescent="0.2">
      <c r="A40" s="60">
        <v>418</v>
      </c>
      <c r="B40" s="92">
        <v>78.099999999999994</v>
      </c>
      <c r="C40" s="194"/>
      <c r="D40" s="169"/>
      <c r="E40" s="169"/>
      <c r="F40" s="169"/>
      <c r="G40" s="169"/>
      <c r="H40" s="169"/>
      <c r="I40" s="169"/>
      <c r="J40" s="170"/>
    </row>
    <row r="41" spans="1:10" s="20" customFormat="1" ht="25.5" customHeight="1" x14ac:dyDescent="0.2">
      <c r="A41" s="60">
        <v>370</v>
      </c>
      <c r="B41" s="92">
        <v>51.7</v>
      </c>
      <c r="C41" s="194"/>
      <c r="D41" s="169"/>
      <c r="E41" s="169"/>
      <c r="F41" s="169"/>
      <c r="G41" s="169"/>
      <c r="H41" s="169"/>
      <c r="I41" s="169"/>
      <c r="J41" s="170"/>
    </row>
    <row r="42" spans="1:10" s="20" customFormat="1" ht="25.5" customHeight="1" x14ac:dyDescent="0.2">
      <c r="A42" s="60">
        <v>316</v>
      </c>
      <c r="B42" s="92">
        <v>51.5</v>
      </c>
      <c r="C42" s="194"/>
      <c r="D42" s="169"/>
      <c r="E42" s="169"/>
      <c r="F42" s="169"/>
      <c r="G42" s="169"/>
      <c r="H42" s="169"/>
      <c r="I42" s="169"/>
      <c r="J42" s="170"/>
    </row>
    <row r="43" spans="1:10" s="20" customFormat="1" ht="12.75" x14ac:dyDescent="0.2">
      <c r="A43" s="60">
        <v>620</v>
      </c>
      <c r="B43" s="92">
        <v>0.2</v>
      </c>
      <c r="C43" s="194"/>
      <c r="D43" s="169"/>
      <c r="E43" s="169"/>
      <c r="F43" s="169"/>
      <c r="G43" s="169"/>
      <c r="H43" s="169"/>
      <c r="I43" s="169"/>
      <c r="J43" s="170"/>
    </row>
    <row r="44" spans="1:10" s="20" customFormat="1" ht="38.25" customHeight="1" x14ac:dyDescent="0.2">
      <c r="A44" s="60">
        <v>422</v>
      </c>
      <c r="B44" s="92">
        <v>3.5</v>
      </c>
      <c r="C44" s="194"/>
      <c r="D44" s="169"/>
      <c r="E44" s="169"/>
      <c r="F44" s="169"/>
      <c r="G44" s="169"/>
      <c r="H44" s="169"/>
      <c r="I44" s="169"/>
      <c r="J44" s="170"/>
    </row>
    <row r="45" spans="1:10" s="20" customFormat="1" ht="38.25" customHeight="1" x14ac:dyDescent="0.2">
      <c r="A45" s="60">
        <v>372</v>
      </c>
      <c r="B45" s="92">
        <v>3.4</v>
      </c>
      <c r="C45" s="194"/>
      <c r="D45" s="169"/>
      <c r="E45" s="169"/>
      <c r="F45" s="169"/>
      <c r="G45" s="169"/>
      <c r="H45" s="169"/>
      <c r="I45" s="169"/>
      <c r="J45" s="170"/>
    </row>
    <row r="46" spans="1:10" s="20" customFormat="1" ht="38.25" customHeight="1" x14ac:dyDescent="0.2">
      <c r="A46" s="60">
        <v>440</v>
      </c>
      <c r="B46" s="92">
        <v>6.2</v>
      </c>
      <c r="C46" s="194"/>
      <c r="D46" s="169"/>
      <c r="E46" s="169"/>
      <c r="F46" s="169"/>
      <c r="G46" s="169"/>
      <c r="H46" s="169"/>
      <c r="I46" s="169"/>
      <c r="J46" s="170"/>
    </row>
    <row r="47" spans="1:10" s="20" customFormat="1" ht="38.25" customHeight="1" x14ac:dyDescent="0.2">
      <c r="A47" s="60">
        <v>353</v>
      </c>
      <c r="B47" s="92">
        <v>4.8</v>
      </c>
      <c r="C47" s="194"/>
      <c r="D47" s="169"/>
      <c r="E47" s="169"/>
      <c r="F47" s="169"/>
      <c r="G47" s="169"/>
      <c r="H47" s="169"/>
      <c r="I47" s="169"/>
      <c r="J47" s="170"/>
    </row>
    <row r="48" spans="1:10" s="20" customFormat="1" ht="25.5" customHeight="1" x14ac:dyDescent="0.2">
      <c r="A48" s="60">
        <v>441</v>
      </c>
      <c r="B48" s="92">
        <v>24.8</v>
      </c>
      <c r="C48" s="194"/>
      <c r="D48" s="169"/>
      <c r="E48" s="169"/>
      <c r="F48" s="169"/>
      <c r="G48" s="169"/>
      <c r="H48" s="169"/>
      <c r="I48" s="169"/>
      <c r="J48" s="170"/>
    </row>
    <row r="49" spans="1:10" s="20" customFormat="1" ht="25.5" customHeight="1" x14ac:dyDescent="0.2">
      <c r="A49" s="60">
        <v>418</v>
      </c>
      <c r="B49" s="92">
        <v>7.2</v>
      </c>
      <c r="C49" s="194"/>
      <c r="D49" s="169"/>
      <c r="E49" s="169"/>
      <c r="F49" s="169"/>
      <c r="G49" s="169"/>
      <c r="H49" s="169"/>
      <c r="I49" s="169"/>
      <c r="J49" s="170"/>
    </row>
    <row r="50" spans="1:10" s="20" customFormat="1" ht="25.5" customHeight="1" x14ac:dyDescent="0.2">
      <c r="A50" s="60">
        <v>370</v>
      </c>
      <c r="B50" s="92">
        <v>13.6</v>
      </c>
      <c r="C50" s="194"/>
      <c r="D50" s="169"/>
      <c r="E50" s="169"/>
      <c r="F50" s="169"/>
      <c r="G50" s="169"/>
      <c r="H50" s="169"/>
      <c r="I50" s="169"/>
      <c r="J50" s="170"/>
    </row>
    <row r="51" spans="1:10" s="20" customFormat="1" ht="25.5" customHeight="1" x14ac:dyDescent="0.2">
      <c r="A51" s="60">
        <v>316</v>
      </c>
      <c r="B51" s="92">
        <v>7.2</v>
      </c>
      <c r="C51" s="194"/>
      <c r="D51" s="169"/>
      <c r="E51" s="169"/>
      <c r="F51" s="169"/>
      <c r="G51" s="169"/>
      <c r="H51" s="169"/>
      <c r="I51" s="169"/>
      <c r="J51" s="170"/>
    </row>
    <row r="52" spans="1:10" s="20" customFormat="1" ht="25.5" customHeight="1" x14ac:dyDescent="0.2">
      <c r="A52" s="60">
        <v>304</v>
      </c>
      <c r="B52" s="92">
        <v>0.6</v>
      </c>
      <c r="C52" s="194"/>
      <c r="D52" s="169"/>
      <c r="E52" s="169"/>
      <c r="F52" s="169"/>
      <c r="G52" s="169"/>
      <c r="H52" s="169"/>
      <c r="I52" s="169"/>
      <c r="J52" s="170"/>
    </row>
    <row r="53" spans="1:10" s="20" customFormat="1" ht="25.5" customHeight="1" x14ac:dyDescent="0.2">
      <c r="A53" s="60">
        <v>237</v>
      </c>
      <c r="B53" s="92">
        <v>22.5</v>
      </c>
      <c r="C53" s="194"/>
      <c r="D53" s="169"/>
      <c r="E53" s="169"/>
      <c r="F53" s="169"/>
      <c r="G53" s="169"/>
      <c r="H53" s="169"/>
      <c r="I53" s="169"/>
      <c r="J53" s="170"/>
    </row>
    <row r="54" spans="1:10" s="20" customFormat="1" ht="25.5" customHeight="1" x14ac:dyDescent="0.2">
      <c r="A54" s="60">
        <v>304</v>
      </c>
      <c r="B54" s="92">
        <v>6.2</v>
      </c>
      <c r="C54" s="194"/>
      <c r="D54" s="169"/>
      <c r="E54" s="169"/>
      <c r="F54" s="169"/>
      <c r="G54" s="169"/>
      <c r="H54" s="169"/>
      <c r="I54" s="169"/>
      <c r="J54" s="170"/>
    </row>
    <row r="55" spans="1:10" s="20" customFormat="1" ht="25.5" customHeight="1" x14ac:dyDescent="0.2">
      <c r="A55" s="60">
        <v>299</v>
      </c>
      <c r="B55" s="92">
        <v>2.4</v>
      </c>
      <c r="C55" s="194"/>
      <c r="D55" s="169"/>
      <c r="E55" s="169"/>
      <c r="F55" s="169"/>
      <c r="G55" s="169"/>
      <c r="H55" s="169"/>
      <c r="I55" s="169"/>
      <c r="J55" s="170"/>
    </row>
    <row r="56" spans="1:10" s="20" customFormat="1" ht="25.5" customHeight="1" x14ac:dyDescent="0.2">
      <c r="A56" s="60">
        <v>267</v>
      </c>
      <c r="B56" s="92">
        <v>3.5</v>
      </c>
      <c r="C56" s="194"/>
      <c r="D56" s="169"/>
      <c r="E56" s="169"/>
      <c r="F56" s="169"/>
      <c r="G56" s="169"/>
      <c r="H56" s="169"/>
      <c r="I56" s="169"/>
      <c r="J56" s="170"/>
    </row>
    <row r="57" spans="1:10" s="20" customFormat="1" ht="25.5" customHeight="1" x14ac:dyDescent="0.2">
      <c r="A57" s="60">
        <v>404</v>
      </c>
      <c r="B57" s="92">
        <v>0.8</v>
      </c>
      <c r="C57" s="194"/>
      <c r="D57" s="169"/>
      <c r="E57" s="169"/>
      <c r="F57" s="169"/>
      <c r="G57" s="169"/>
      <c r="H57" s="169"/>
      <c r="I57" s="169"/>
      <c r="J57" s="170"/>
    </row>
    <row r="58" spans="1:10" s="20" customFormat="1" ht="25.5" customHeight="1" x14ac:dyDescent="0.2">
      <c r="A58" s="60">
        <v>310</v>
      </c>
      <c r="B58" s="92">
        <v>2.2000000000000002</v>
      </c>
      <c r="C58" s="194"/>
      <c r="D58" s="169"/>
      <c r="E58" s="169"/>
      <c r="F58" s="169"/>
      <c r="G58" s="169"/>
      <c r="H58" s="169"/>
      <c r="I58" s="169"/>
      <c r="J58" s="170"/>
    </row>
    <row r="59" spans="1:10" s="20" customFormat="1" ht="25.5" customHeight="1" x14ac:dyDescent="0.2">
      <c r="A59" s="60">
        <v>413</v>
      </c>
      <c r="B59" s="92">
        <v>2.1</v>
      </c>
      <c r="C59" s="194"/>
      <c r="D59" s="169"/>
      <c r="E59" s="169"/>
      <c r="F59" s="169"/>
      <c r="G59" s="169"/>
      <c r="H59" s="169"/>
      <c r="I59" s="169"/>
      <c r="J59" s="170"/>
    </row>
    <row r="60" spans="1:10" s="20" customFormat="1" ht="25.5" customHeight="1" x14ac:dyDescent="0.2">
      <c r="A60" s="60">
        <v>158</v>
      </c>
      <c r="B60" s="92">
        <v>3.1</v>
      </c>
      <c r="C60" s="194"/>
      <c r="D60" s="169"/>
      <c r="E60" s="169"/>
      <c r="F60" s="169"/>
      <c r="G60" s="169"/>
      <c r="H60" s="169"/>
      <c r="I60" s="169"/>
      <c r="J60" s="170"/>
    </row>
    <row r="61" spans="1:10" s="20" customFormat="1" ht="25.5" customHeight="1" x14ac:dyDescent="0.2">
      <c r="A61" s="60">
        <v>304</v>
      </c>
      <c r="B61" s="92">
        <v>2.2000000000000002</v>
      </c>
      <c r="C61" s="194"/>
      <c r="D61" s="169"/>
      <c r="E61" s="169"/>
      <c r="F61" s="169"/>
      <c r="G61" s="169"/>
      <c r="H61" s="169"/>
      <c r="I61" s="169"/>
      <c r="J61" s="170"/>
    </row>
    <row r="62" spans="1:10" s="20" customFormat="1" ht="25.5" customHeight="1" x14ac:dyDescent="0.2">
      <c r="A62" s="60">
        <v>237</v>
      </c>
      <c r="B62" s="92">
        <v>1.3</v>
      </c>
      <c r="C62" s="194"/>
      <c r="D62" s="169"/>
      <c r="E62" s="169"/>
      <c r="F62" s="169"/>
      <c r="G62" s="169"/>
      <c r="H62" s="169"/>
      <c r="I62" s="169"/>
      <c r="J62" s="170"/>
    </row>
    <row r="63" spans="1:10" s="20" customFormat="1" ht="25.5" customHeight="1" x14ac:dyDescent="0.2">
      <c r="A63" s="60">
        <v>304</v>
      </c>
      <c r="B63" s="92">
        <v>1</v>
      </c>
      <c r="C63" s="194"/>
      <c r="D63" s="169"/>
      <c r="E63" s="169"/>
      <c r="F63" s="169"/>
      <c r="G63" s="169"/>
      <c r="H63" s="169"/>
      <c r="I63" s="169"/>
      <c r="J63" s="170"/>
    </row>
    <row r="64" spans="1:10" s="20" customFormat="1" ht="25.5" customHeight="1" x14ac:dyDescent="0.2">
      <c r="A64" s="60">
        <v>299</v>
      </c>
      <c r="B64" s="92">
        <v>3.3</v>
      </c>
      <c r="C64" s="194"/>
      <c r="D64" s="169"/>
      <c r="E64" s="169"/>
      <c r="F64" s="169"/>
      <c r="G64" s="169"/>
      <c r="H64" s="169"/>
      <c r="I64" s="169"/>
      <c r="J64" s="170"/>
    </row>
    <row r="65" spans="1:10" s="20" customFormat="1" ht="25.5" customHeight="1" x14ac:dyDescent="0.2">
      <c r="A65" s="60">
        <v>299</v>
      </c>
      <c r="B65" s="92">
        <v>1.5</v>
      </c>
      <c r="C65" s="194"/>
      <c r="D65" s="169"/>
      <c r="E65" s="169"/>
      <c r="F65" s="169"/>
      <c r="G65" s="169"/>
      <c r="H65" s="169"/>
      <c r="I65" s="169"/>
      <c r="J65" s="170"/>
    </row>
    <row r="66" spans="1:10" s="20" customFormat="1" ht="25.5" customHeight="1" x14ac:dyDescent="0.2">
      <c r="A66" s="60">
        <v>267</v>
      </c>
      <c r="B66" s="92">
        <v>0.4</v>
      </c>
      <c r="C66" s="194"/>
      <c r="D66" s="169"/>
      <c r="E66" s="169"/>
      <c r="F66" s="169"/>
      <c r="G66" s="169"/>
      <c r="H66" s="169"/>
      <c r="I66" s="169"/>
      <c r="J66" s="170"/>
    </row>
    <row r="67" spans="1:10" s="20" customFormat="1" ht="25.5" customHeight="1" x14ac:dyDescent="0.2">
      <c r="A67" s="60">
        <v>385</v>
      </c>
      <c r="B67" s="92">
        <v>1</v>
      </c>
      <c r="C67" s="194"/>
      <c r="D67" s="169"/>
      <c r="E67" s="169"/>
      <c r="F67" s="169"/>
      <c r="G67" s="169"/>
      <c r="H67" s="169"/>
      <c r="I67" s="169"/>
      <c r="J67" s="170"/>
    </row>
    <row r="68" spans="1:10" s="20" customFormat="1" ht="25.5" customHeight="1" x14ac:dyDescent="0.2">
      <c r="A68" s="60">
        <v>182</v>
      </c>
      <c r="B68" s="92">
        <v>1</v>
      </c>
      <c r="C68" s="194"/>
      <c r="D68" s="169"/>
      <c r="E68" s="169"/>
      <c r="F68" s="169"/>
      <c r="G68" s="169"/>
      <c r="H68" s="169"/>
      <c r="I68" s="169"/>
      <c r="J68" s="170"/>
    </row>
    <row r="69" spans="1:10" s="20" customFormat="1" ht="25.5" customHeight="1" x14ac:dyDescent="0.2">
      <c r="A69" s="60">
        <v>404</v>
      </c>
      <c r="B69" s="92">
        <v>0.8</v>
      </c>
      <c r="C69" s="194"/>
      <c r="D69" s="169"/>
      <c r="E69" s="169"/>
      <c r="F69" s="169"/>
      <c r="G69" s="169"/>
      <c r="H69" s="169"/>
      <c r="I69" s="169"/>
      <c r="J69" s="170"/>
    </row>
    <row r="70" spans="1:10" s="20" customFormat="1" ht="25.5" customHeight="1" x14ac:dyDescent="0.2">
      <c r="A70" s="60">
        <v>310</v>
      </c>
      <c r="B70" s="92">
        <v>0.4</v>
      </c>
      <c r="C70" s="194"/>
      <c r="D70" s="169"/>
      <c r="E70" s="169"/>
      <c r="F70" s="169"/>
      <c r="G70" s="169"/>
      <c r="H70" s="169"/>
      <c r="I70" s="169"/>
      <c r="J70" s="170"/>
    </row>
    <row r="71" spans="1:10" s="20" customFormat="1" ht="25.5" customHeight="1" x14ac:dyDescent="0.2">
      <c r="A71" s="60">
        <v>413</v>
      </c>
      <c r="B71" s="92">
        <v>0.4</v>
      </c>
      <c r="C71" s="194"/>
      <c r="D71" s="169"/>
      <c r="E71" s="169"/>
      <c r="F71" s="169"/>
      <c r="G71" s="169"/>
      <c r="H71" s="169"/>
      <c r="I71" s="169"/>
      <c r="J71" s="170"/>
    </row>
    <row r="72" spans="1:10" s="20" customFormat="1" ht="25.5" customHeight="1" x14ac:dyDescent="0.2">
      <c r="A72" s="60">
        <v>158</v>
      </c>
      <c r="B72" s="92">
        <v>0.4</v>
      </c>
      <c r="C72" s="194"/>
      <c r="D72" s="169"/>
      <c r="E72" s="169"/>
      <c r="F72" s="169"/>
      <c r="G72" s="169"/>
      <c r="H72" s="169"/>
      <c r="I72" s="169"/>
      <c r="J72" s="170"/>
    </row>
    <row r="73" spans="1:10" s="25" customFormat="1" x14ac:dyDescent="0.25">
      <c r="A73" s="156">
        <v>563</v>
      </c>
      <c r="B73" s="114">
        <v>0.4</v>
      </c>
      <c r="C73" s="194"/>
      <c r="D73" s="169"/>
      <c r="E73" s="169"/>
      <c r="F73" s="169"/>
      <c r="G73" s="169"/>
      <c r="H73" s="169"/>
      <c r="I73" s="169"/>
      <c r="J73" s="170"/>
    </row>
    <row r="74" spans="1:10" s="35" customFormat="1" ht="23.25" customHeight="1" x14ac:dyDescent="0.25">
      <c r="A74" s="60">
        <v>645.19000000000005</v>
      </c>
      <c r="B74" s="91">
        <v>16</v>
      </c>
      <c r="C74" s="212" t="s">
        <v>52</v>
      </c>
      <c r="D74" s="214" t="s">
        <v>186</v>
      </c>
      <c r="E74" s="211" t="s">
        <v>114</v>
      </c>
      <c r="F74" s="211" t="s">
        <v>184</v>
      </c>
      <c r="G74" s="211"/>
      <c r="H74" s="211"/>
      <c r="I74" s="211"/>
      <c r="J74" s="165"/>
    </row>
    <row r="75" spans="1:10" s="35" customFormat="1" ht="13.5" customHeight="1" x14ac:dyDescent="0.25">
      <c r="A75" s="60">
        <v>634.62</v>
      </c>
      <c r="B75" s="91">
        <v>13.3</v>
      </c>
      <c r="C75" s="212"/>
      <c r="D75" s="214"/>
      <c r="E75" s="211"/>
      <c r="F75" s="211"/>
      <c r="G75" s="211"/>
      <c r="H75" s="211"/>
      <c r="I75" s="211"/>
      <c r="J75" s="165"/>
    </row>
    <row r="76" spans="1:10" s="35" customFormat="1" ht="21.75" hidden="1" customHeight="1" x14ac:dyDescent="0.25">
      <c r="A76" s="60">
        <v>579.51</v>
      </c>
      <c r="B76" s="91">
        <v>32</v>
      </c>
      <c r="C76" s="212"/>
      <c r="D76" s="214"/>
      <c r="E76" s="211"/>
      <c r="F76" s="211"/>
      <c r="G76" s="211"/>
      <c r="H76" s="211"/>
      <c r="I76" s="211"/>
      <c r="J76" s="165"/>
    </row>
    <row r="77" spans="1:10" s="35" customFormat="1" ht="38.25" hidden="1" customHeight="1" x14ac:dyDescent="0.25">
      <c r="A77" s="60">
        <v>622.37</v>
      </c>
      <c r="B77" s="91">
        <v>19</v>
      </c>
      <c r="C77" s="212"/>
      <c r="D77" s="214"/>
      <c r="E77" s="211"/>
      <c r="F77" s="211"/>
      <c r="G77" s="211"/>
      <c r="H77" s="211"/>
      <c r="I77" s="211"/>
      <c r="J77" s="165"/>
    </row>
    <row r="78" spans="1:10" s="35" customFormat="1" ht="51" customHeight="1" x14ac:dyDescent="0.25">
      <c r="A78" s="60">
        <v>316.82</v>
      </c>
      <c r="B78" s="84">
        <v>125.7</v>
      </c>
      <c r="C78" s="140" t="s">
        <v>51</v>
      </c>
      <c r="D78" s="162" t="s">
        <v>185</v>
      </c>
      <c r="E78" s="211"/>
      <c r="F78" s="211"/>
      <c r="G78" s="211"/>
      <c r="H78" s="211"/>
      <c r="I78" s="211"/>
      <c r="J78" s="165"/>
    </row>
    <row r="79" spans="1:10" s="35" customFormat="1" ht="15" customHeight="1" x14ac:dyDescent="0.25">
      <c r="A79" s="60">
        <v>395.81</v>
      </c>
      <c r="B79" s="91">
        <v>88.6</v>
      </c>
      <c r="C79" s="212" t="s">
        <v>52</v>
      </c>
      <c r="D79" s="214" t="s">
        <v>186</v>
      </c>
      <c r="E79" s="211"/>
      <c r="F79" s="211"/>
      <c r="G79" s="211"/>
      <c r="H79" s="211"/>
      <c r="I79" s="211"/>
      <c r="J79" s="165"/>
    </row>
    <row r="80" spans="1:10" s="35" customFormat="1" x14ac:dyDescent="0.25">
      <c r="A80" s="60">
        <v>331.01</v>
      </c>
      <c r="B80" s="91">
        <v>78.599999999999994</v>
      </c>
      <c r="C80" s="212"/>
      <c r="D80" s="214"/>
      <c r="E80" s="211"/>
      <c r="F80" s="211"/>
      <c r="G80" s="211"/>
      <c r="H80" s="211"/>
      <c r="I80" s="211"/>
      <c r="J80" s="165"/>
    </row>
    <row r="81" spans="1:10" s="35" customFormat="1" x14ac:dyDescent="0.25">
      <c r="A81" s="60">
        <v>349.46</v>
      </c>
      <c r="B81" s="91">
        <v>85.7</v>
      </c>
      <c r="C81" s="212"/>
      <c r="D81" s="214"/>
      <c r="E81" s="211"/>
      <c r="F81" s="211"/>
      <c r="G81" s="211"/>
      <c r="H81" s="211"/>
      <c r="I81" s="211"/>
      <c r="J81" s="165"/>
    </row>
    <row r="82" spans="1:10" s="11" customFormat="1" x14ac:dyDescent="0.25">
      <c r="A82" s="69">
        <v>1189</v>
      </c>
      <c r="B82" s="119">
        <v>88.3</v>
      </c>
      <c r="C82" s="119" t="s">
        <v>26</v>
      </c>
      <c r="D82" s="158" t="s">
        <v>24</v>
      </c>
      <c r="E82" s="158" t="s">
        <v>176</v>
      </c>
      <c r="F82" s="216" t="s">
        <v>177</v>
      </c>
      <c r="G82" s="216"/>
      <c r="H82" s="216"/>
      <c r="I82" s="216"/>
      <c r="J82" s="191"/>
    </row>
  </sheetData>
  <mergeCells count="39">
    <mergeCell ref="E16:E30"/>
    <mergeCell ref="F16:J30"/>
    <mergeCell ref="C16:C30"/>
    <mergeCell ref="D16:D30"/>
    <mergeCell ref="E31:E33"/>
    <mergeCell ref="F31:J33"/>
    <mergeCell ref="C31:C33"/>
    <mergeCell ref="D31:D33"/>
    <mergeCell ref="C3:C5"/>
    <mergeCell ref="D3:D5"/>
    <mergeCell ref="C6:C11"/>
    <mergeCell ref="D6:D11"/>
    <mergeCell ref="C14:C15"/>
    <mergeCell ref="D14:D15"/>
    <mergeCell ref="C12:C13"/>
    <mergeCell ref="D12:D13"/>
    <mergeCell ref="F1:J1"/>
    <mergeCell ref="E3:E5"/>
    <mergeCell ref="F3:J5"/>
    <mergeCell ref="F2:J2"/>
    <mergeCell ref="E14:E15"/>
    <mergeCell ref="F14:J15"/>
    <mergeCell ref="E6:E11"/>
    <mergeCell ref="F6:J11"/>
    <mergeCell ref="E12:E13"/>
    <mergeCell ref="F12:J13"/>
    <mergeCell ref="F82:J82"/>
    <mergeCell ref="E34:E73"/>
    <mergeCell ref="F34:J73"/>
    <mergeCell ref="C34:C37"/>
    <mergeCell ref="C39:C73"/>
    <mergeCell ref="D34:D37"/>
    <mergeCell ref="D39:D73"/>
    <mergeCell ref="E74:E81"/>
    <mergeCell ref="F74:J81"/>
    <mergeCell ref="C74:C77"/>
    <mergeCell ref="C79:C81"/>
    <mergeCell ref="D74:D77"/>
    <mergeCell ref="D79:D8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2"/>
  <sheetViews>
    <sheetView topLeftCell="A34" workbookViewId="0">
      <selection activeCell="C6" sqref="C6:E11"/>
    </sheetView>
  </sheetViews>
  <sheetFormatPr defaultRowHeight="15" x14ac:dyDescent="0.25"/>
  <cols>
    <col min="1" max="1" width="12.85546875" customWidth="1"/>
    <col min="2" max="2" width="13.7109375" customWidth="1"/>
    <col min="6" max="6" width="35.7109375" customWidth="1"/>
    <col min="7" max="7" width="12.5703125" customWidth="1"/>
  </cols>
  <sheetData>
    <row r="1" spans="1:18" ht="38.25" x14ac:dyDescent="0.25">
      <c r="A1" s="3" t="s">
        <v>6</v>
      </c>
      <c r="B1" s="3" t="s">
        <v>12</v>
      </c>
      <c r="C1" s="224" t="s">
        <v>25</v>
      </c>
      <c r="D1" s="224"/>
      <c r="E1" s="224"/>
      <c r="F1" s="7" t="s">
        <v>23</v>
      </c>
      <c r="G1" s="1" t="s">
        <v>13</v>
      </c>
      <c r="H1" s="226" t="s">
        <v>14</v>
      </c>
      <c r="I1" s="226"/>
      <c r="J1" s="226"/>
      <c r="K1" s="226"/>
    </row>
    <row r="2" spans="1:18" s="11" customFormat="1" x14ac:dyDescent="0.25">
      <c r="A2" s="8"/>
      <c r="B2" s="8"/>
      <c r="C2" s="233" t="s">
        <v>26</v>
      </c>
      <c r="D2" s="233"/>
      <c r="E2" s="233"/>
      <c r="F2" s="10" t="s">
        <v>24</v>
      </c>
      <c r="G2" s="10" t="s">
        <v>34</v>
      </c>
      <c r="H2" s="232" t="s">
        <v>35</v>
      </c>
      <c r="I2" s="232"/>
      <c r="J2" s="232"/>
      <c r="K2" s="232"/>
      <c r="M2" s="10"/>
      <c r="N2" s="9"/>
      <c r="O2" s="9"/>
      <c r="P2" s="9"/>
      <c r="Q2" s="9"/>
      <c r="R2" s="5"/>
    </row>
    <row r="3" spans="1:18" x14ac:dyDescent="0.25">
      <c r="A3" s="4">
        <v>0.16900000000000001</v>
      </c>
      <c r="B3" s="4">
        <v>31.3</v>
      </c>
      <c r="C3" s="225" t="s">
        <v>26</v>
      </c>
      <c r="D3" s="225"/>
      <c r="E3" s="225"/>
      <c r="F3" s="224" t="s">
        <v>24</v>
      </c>
      <c r="G3" s="226" t="s">
        <v>19</v>
      </c>
      <c r="H3" s="226" t="s">
        <v>20</v>
      </c>
      <c r="I3" s="226"/>
      <c r="J3" s="226"/>
      <c r="K3" s="226"/>
    </row>
    <row r="4" spans="1:18" x14ac:dyDescent="0.25">
      <c r="A4" s="4">
        <v>0.20799999999999999</v>
      </c>
      <c r="B4" s="4">
        <v>51.2</v>
      </c>
      <c r="C4" s="225"/>
      <c r="D4" s="225"/>
      <c r="E4" s="225"/>
      <c r="F4" s="224"/>
      <c r="G4" s="226"/>
      <c r="H4" s="226"/>
      <c r="I4" s="226"/>
      <c r="J4" s="226"/>
      <c r="K4" s="226"/>
    </row>
    <row r="5" spans="1:18" x14ac:dyDescent="0.25">
      <c r="A5" s="4">
        <v>0.312</v>
      </c>
      <c r="B5" s="4">
        <v>11.7</v>
      </c>
      <c r="C5" s="225"/>
      <c r="D5" s="225"/>
      <c r="E5" s="225"/>
      <c r="F5" s="224"/>
      <c r="G5" s="226"/>
      <c r="H5" s="226"/>
      <c r="I5" s="226"/>
      <c r="J5" s="226"/>
      <c r="K5" s="226"/>
    </row>
    <row r="6" spans="1:18" s="21" customFormat="1" x14ac:dyDescent="0.25">
      <c r="A6" s="4">
        <v>0.06</v>
      </c>
      <c r="B6" s="4">
        <v>12</v>
      </c>
      <c r="C6" s="225" t="s">
        <v>26</v>
      </c>
      <c r="D6" s="225"/>
      <c r="E6" s="225"/>
      <c r="F6" s="224" t="s">
        <v>24</v>
      </c>
      <c r="G6" s="226" t="s">
        <v>74</v>
      </c>
      <c r="H6" s="226" t="s">
        <v>75</v>
      </c>
      <c r="I6" s="226"/>
      <c r="J6" s="226"/>
      <c r="K6" s="226"/>
    </row>
    <row r="7" spans="1:18" s="21" customFormat="1" x14ac:dyDescent="0.25">
      <c r="A7" s="4">
        <v>1.89</v>
      </c>
      <c r="B7" s="4">
        <v>12</v>
      </c>
      <c r="C7" s="225"/>
      <c r="D7" s="225"/>
      <c r="E7" s="225"/>
      <c r="F7" s="224"/>
      <c r="G7" s="226"/>
      <c r="H7" s="226"/>
      <c r="I7" s="226"/>
      <c r="J7" s="226"/>
      <c r="K7" s="226"/>
    </row>
    <row r="8" spans="1:18" s="21" customFormat="1" x14ac:dyDescent="0.25">
      <c r="A8" s="4">
        <v>1.67</v>
      </c>
      <c r="B8" s="4">
        <v>100</v>
      </c>
      <c r="C8" s="225"/>
      <c r="D8" s="225"/>
      <c r="E8" s="225"/>
      <c r="F8" s="224"/>
      <c r="G8" s="226"/>
      <c r="H8" s="226"/>
      <c r="I8" s="226"/>
      <c r="J8" s="226"/>
      <c r="K8" s="226"/>
    </row>
    <row r="9" spans="1:18" s="21" customFormat="1" x14ac:dyDescent="0.25">
      <c r="A9" s="4">
        <v>1.19</v>
      </c>
      <c r="B9" s="4">
        <v>91</v>
      </c>
      <c r="C9" s="225"/>
      <c r="D9" s="225"/>
      <c r="E9" s="225"/>
      <c r="F9" s="224"/>
      <c r="G9" s="226"/>
      <c r="H9" s="226"/>
      <c r="I9" s="226"/>
      <c r="J9" s="226"/>
      <c r="K9" s="226"/>
    </row>
    <row r="10" spans="1:18" s="21" customFormat="1" x14ac:dyDescent="0.25">
      <c r="A10" s="4">
        <v>0.06</v>
      </c>
      <c r="B10" s="4">
        <v>12</v>
      </c>
      <c r="C10" s="225"/>
      <c r="D10" s="225"/>
      <c r="E10" s="225"/>
      <c r="F10" s="224"/>
      <c r="G10" s="226"/>
      <c r="H10" s="226"/>
      <c r="I10" s="226"/>
      <c r="J10" s="226"/>
      <c r="K10" s="226"/>
    </row>
    <row r="11" spans="1:18" s="21" customFormat="1" x14ac:dyDescent="0.25">
      <c r="A11" s="4">
        <v>1.89</v>
      </c>
      <c r="B11" s="4">
        <v>12</v>
      </c>
      <c r="C11" s="225"/>
      <c r="D11" s="225"/>
      <c r="E11" s="225"/>
      <c r="F11" s="224"/>
      <c r="G11" s="226"/>
      <c r="H11" s="226"/>
      <c r="I11" s="226"/>
      <c r="J11" s="226"/>
      <c r="K11" s="226"/>
    </row>
    <row r="12" spans="1:18" s="20" customFormat="1" ht="15.75" customHeight="1" x14ac:dyDescent="0.2">
      <c r="A12" s="29">
        <v>0.92</v>
      </c>
      <c r="B12" s="28">
        <v>0.17</v>
      </c>
      <c r="C12" s="227" t="s">
        <v>26</v>
      </c>
      <c r="D12" s="227"/>
      <c r="E12" s="227"/>
      <c r="F12" s="234" t="s">
        <v>24</v>
      </c>
      <c r="G12" s="226" t="s">
        <v>171</v>
      </c>
      <c r="H12" s="226" t="s">
        <v>170</v>
      </c>
      <c r="I12" s="226"/>
      <c r="J12" s="226"/>
      <c r="K12" s="226"/>
    </row>
    <row r="13" spans="1:18" s="20" customFormat="1" ht="15" customHeight="1" x14ac:dyDescent="0.2">
      <c r="A13" s="29">
        <v>1.56</v>
      </c>
      <c r="B13" s="29">
        <v>5.72</v>
      </c>
      <c r="C13" s="227"/>
      <c r="D13" s="227"/>
      <c r="E13" s="227"/>
      <c r="F13" s="234"/>
      <c r="G13" s="226"/>
      <c r="H13" s="226"/>
      <c r="I13" s="226"/>
      <c r="J13" s="226"/>
      <c r="K13" s="226"/>
    </row>
    <row r="14" spans="1:18" s="20" customFormat="1" ht="12.75" customHeight="1" x14ac:dyDescent="0.2">
      <c r="A14" s="19">
        <v>0.06</v>
      </c>
      <c r="B14" s="19">
        <v>6.3</v>
      </c>
      <c r="C14" s="225" t="s">
        <v>26</v>
      </c>
      <c r="D14" s="225"/>
      <c r="E14" s="225"/>
      <c r="F14" s="224" t="s">
        <v>24</v>
      </c>
      <c r="G14" s="232" t="s">
        <v>123</v>
      </c>
      <c r="H14" s="235" t="s">
        <v>124</v>
      </c>
      <c r="I14" s="235"/>
      <c r="J14" s="235"/>
      <c r="K14" s="235"/>
    </row>
    <row r="15" spans="1:18" s="20" customFormat="1" ht="15" customHeight="1" x14ac:dyDescent="0.2">
      <c r="A15" s="19">
        <v>1.89</v>
      </c>
      <c r="B15" s="19">
        <v>6.7</v>
      </c>
      <c r="C15" s="225"/>
      <c r="D15" s="225"/>
      <c r="E15" s="225"/>
      <c r="F15" s="224"/>
      <c r="G15" s="232"/>
      <c r="H15" s="235"/>
      <c r="I15" s="235"/>
      <c r="J15" s="235"/>
      <c r="K15" s="235"/>
    </row>
    <row r="16" spans="1:18" ht="15.75" customHeight="1" x14ac:dyDescent="0.25">
      <c r="A16" s="38">
        <v>0.8</v>
      </c>
      <c r="B16" s="38">
        <v>6.7</v>
      </c>
      <c r="C16" s="225" t="s">
        <v>26</v>
      </c>
      <c r="D16" s="225"/>
      <c r="E16" s="225"/>
      <c r="F16" s="234" t="s">
        <v>24</v>
      </c>
      <c r="G16" s="234" t="s">
        <v>205</v>
      </c>
      <c r="H16" s="234" t="s">
        <v>206</v>
      </c>
      <c r="I16" s="234"/>
      <c r="J16" s="234"/>
      <c r="K16" s="234"/>
    </row>
    <row r="17" spans="1:11" ht="15" customHeight="1" x14ac:dyDescent="0.25">
      <c r="A17" s="38">
        <v>0.35</v>
      </c>
      <c r="B17" s="38">
        <v>35.57</v>
      </c>
      <c r="C17" s="225"/>
      <c r="D17" s="225"/>
      <c r="E17" s="225"/>
      <c r="F17" s="234"/>
      <c r="G17" s="234"/>
      <c r="H17" s="234"/>
      <c r="I17" s="234"/>
      <c r="J17" s="234"/>
      <c r="K17" s="234"/>
    </row>
    <row r="18" spans="1:11" ht="15" customHeight="1" x14ac:dyDescent="0.25">
      <c r="A18" s="38">
        <v>0.35</v>
      </c>
      <c r="B18" s="38">
        <v>40</v>
      </c>
      <c r="C18" s="225"/>
      <c r="D18" s="225"/>
      <c r="E18" s="225"/>
      <c r="F18" s="234"/>
      <c r="G18" s="234"/>
      <c r="H18" s="234"/>
      <c r="I18" s="234"/>
      <c r="J18" s="234"/>
      <c r="K18" s="234"/>
    </row>
    <row r="19" spans="1:11" ht="15" customHeight="1" x14ac:dyDescent="0.25">
      <c r="A19" s="38">
        <v>0.45</v>
      </c>
      <c r="B19" s="38">
        <v>20.170000000000002</v>
      </c>
      <c r="C19" s="225"/>
      <c r="D19" s="225"/>
      <c r="E19" s="225"/>
      <c r="F19" s="234"/>
      <c r="G19" s="234"/>
      <c r="H19" s="234"/>
      <c r="I19" s="234"/>
      <c r="J19" s="234"/>
      <c r="K19" s="234"/>
    </row>
    <row r="20" spans="1:11" ht="15" customHeight="1" x14ac:dyDescent="0.25">
      <c r="A20" s="38">
        <v>0.33</v>
      </c>
      <c r="B20" s="38">
        <v>19.7</v>
      </c>
      <c r="C20" s="225"/>
      <c r="D20" s="225"/>
      <c r="E20" s="225"/>
      <c r="F20" s="234"/>
      <c r="G20" s="234"/>
      <c r="H20" s="234"/>
      <c r="I20" s="234"/>
      <c r="J20" s="234"/>
      <c r="K20" s="234"/>
    </row>
    <row r="21" spans="1:11" ht="15" customHeight="1" x14ac:dyDescent="0.25">
      <c r="A21" s="38">
        <v>0.43</v>
      </c>
      <c r="B21" s="38">
        <v>32.520000000000003</v>
      </c>
      <c r="C21" s="225"/>
      <c r="D21" s="225"/>
      <c r="E21" s="225"/>
      <c r="F21" s="234"/>
      <c r="G21" s="234"/>
      <c r="H21" s="234"/>
      <c r="I21" s="234"/>
      <c r="J21" s="234"/>
      <c r="K21" s="234"/>
    </row>
    <row r="22" spans="1:11" ht="15" customHeight="1" x14ac:dyDescent="0.25">
      <c r="A22" s="38">
        <v>0.4</v>
      </c>
      <c r="B22" s="38">
        <v>11.13</v>
      </c>
      <c r="C22" s="225"/>
      <c r="D22" s="225"/>
      <c r="E22" s="225"/>
      <c r="F22" s="234"/>
      <c r="G22" s="234"/>
      <c r="H22" s="234"/>
      <c r="I22" s="234"/>
      <c r="J22" s="234"/>
      <c r="K22" s="234"/>
    </row>
    <row r="23" spans="1:11" ht="15" customHeight="1" x14ac:dyDescent="0.25">
      <c r="A23" s="38">
        <v>0.15</v>
      </c>
      <c r="B23" s="38">
        <v>18.96</v>
      </c>
      <c r="C23" s="225"/>
      <c r="D23" s="225"/>
      <c r="E23" s="225"/>
      <c r="F23" s="234"/>
      <c r="G23" s="234"/>
      <c r="H23" s="234"/>
      <c r="I23" s="234"/>
      <c r="J23" s="234"/>
      <c r="K23" s="234"/>
    </row>
    <row r="24" spans="1:11" ht="15" customHeight="1" x14ac:dyDescent="0.25">
      <c r="A24" s="38">
        <v>0.37</v>
      </c>
      <c r="B24" s="38">
        <v>21</v>
      </c>
      <c r="C24" s="225"/>
      <c r="D24" s="225"/>
      <c r="E24" s="225"/>
      <c r="F24" s="234"/>
      <c r="G24" s="234"/>
      <c r="H24" s="234"/>
      <c r="I24" s="234"/>
      <c r="J24" s="234"/>
      <c r="K24" s="234"/>
    </row>
    <row r="25" spans="1:11" ht="15" customHeight="1" x14ac:dyDescent="0.25">
      <c r="A25" s="38">
        <v>0.56999999999999995</v>
      </c>
      <c r="B25" s="38">
        <v>7.28</v>
      </c>
      <c r="C25" s="225"/>
      <c r="D25" s="225"/>
      <c r="E25" s="225"/>
      <c r="F25" s="234"/>
      <c r="G25" s="234"/>
      <c r="H25" s="234"/>
      <c r="I25" s="234"/>
      <c r="J25" s="234"/>
      <c r="K25" s="234"/>
    </row>
    <row r="26" spans="1:11" ht="15" customHeight="1" x14ac:dyDescent="0.25">
      <c r="A26" s="38">
        <v>0.33</v>
      </c>
      <c r="B26" s="38">
        <v>19.2</v>
      </c>
      <c r="C26" s="225"/>
      <c r="D26" s="225"/>
      <c r="E26" s="225"/>
      <c r="F26" s="234"/>
      <c r="G26" s="234"/>
      <c r="H26" s="234"/>
      <c r="I26" s="234"/>
      <c r="J26" s="234"/>
      <c r="K26" s="234"/>
    </row>
    <row r="27" spans="1:11" ht="15" customHeight="1" x14ac:dyDescent="0.25">
      <c r="A27" s="38">
        <v>0.35</v>
      </c>
      <c r="B27" s="38">
        <v>18.54</v>
      </c>
      <c r="C27" s="225"/>
      <c r="D27" s="225"/>
      <c r="E27" s="225"/>
      <c r="F27" s="234"/>
      <c r="G27" s="234"/>
      <c r="H27" s="234"/>
      <c r="I27" s="234"/>
      <c r="J27" s="234"/>
      <c r="K27" s="234"/>
    </row>
    <row r="28" spans="1:11" ht="15" customHeight="1" x14ac:dyDescent="0.25">
      <c r="A28" s="38">
        <v>0.45</v>
      </c>
      <c r="B28" s="38">
        <v>8.61</v>
      </c>
      <c r="C28" s="225"/>
      <c r="D28" s="225"/>
      <c r="E28" s="225"/>
      <c r="F28" s="234"/>
      <c r="G28" s="234"/>
      <c r="H28" s="234"/>
      <c r="I28" s="234"/>
      <c r="J28" s="234"/>
      <c r="K28" s="234"/>
    </row>
    <row r="29" spans="1:11" ht="15" customHeight="1" x14ac:dyDescent="0.25">
      <c r="A29" s="38">
        <v>0.33</v>
      </c>
      <c r="B29" s="38">
        <v>67.22</v>
      </c>
      <c r="C29" s="225"/>
      <c r="D29" s="225"/>
      <c r="E29" s="225"/>
      <c r="F29" s="234"/>
      <c r="G29" s="234"/>
      <c r="H29" s="234"/>
      <c r="I29" s="234"/>
      <c r="J29" s="234"/>
      <c r="K29" s="234"/>
    </row>
    <row r="30" spans="1:11" ht="15" customHeight="1" x14ac:dyDescent="0.25">
      <c r="A30" s="38">
        <v>0.15</v>
      </c>
      <c r="B30" s="38">
        <v>14.24</v>
      </c>
      <c r="C30" s="225"/>
      <c r="D30" s="225"/>
      <c r="E30" s="225"/>
      <c r="F30" s="234"/>
      <c r="G30" s="234"/>
      <c r="H30" s="234"/>
      <c r="I30" s="234"/>
      <c r="J30" s="234"/>
      <c r="K30" s="234"/>
    </row>
    <row r="31" spans="1:11" s="20" customFormat="1" ht="25.5" customHeight="1" x14ac:dyDescent="0.2">
      <c r="A31" s="28">
        <v>0.56000000000000005</v>
      </c>
      <c r="B31" s="28">
        <v>42.86</v>
      </c>
      <c r="C31" s="227" t="s">
        <v>26</v>
      </c>
      <c r="D31" s="227"/>
      <c r="E31" s="227"/>
      <c r="F31" s="226" t="s">
        <v>24</v>
      </c>
      <c r="G31" s="232" t="s">
        <v>165</v>
      </c>
      <c r="H31" s="235" t="s">
        <v>166</v>
      </c>
      <c r="I31" s="235"/>
      <c r="J31" s="235"/>
      <c r="K31" s="235"/>
    </row>
    <row r="32" spans="1:11" s="20" customFormat="1" ht="25.5" customHeight="1" x14ac:dyDescent="0.2">
      <c r="A32" s="28">
        <v>0.12</v>
      </c>
      <c r="B32" s="28">
        <v>28.57</v>
      </c>
      <c r="C32" s="227"/>
      <c r="D32" s="227"/>
      <c r="E32" s="227"/>
      <c r="F32" s="226"/>
      <c r="G32" s="232"/>
      <c r="H32" s="235"/>
      <c r="I32" s="235"/>
      <c r="J32" s="235"/>
      <c r="K32" s="235"/>
    </row>
    <row r="33" spans="1:11" s="20" customFormat="1" ht="25.5" customHeight="1" x14ac:dyDescent="0.2">
      <c r="A33" s="28">
        <v>1.43</v>
      </c>
      <c r="B33" s="28">
        <v>85.7</v>
      </c>
      <c r="C33" s="227"/>
      <c r="D33" s="227"/>
      <c r="E33" s="227"/>
      <c r="F33" s="226"/>
      <c r="G33" s="232"/>
      <c r="H33" s="235"/>
      <c r="I33" s="235"/>
      <c r="J33" s="235"/>
      <c r="K33" s="235"/>
    </row>
    <row r="34" spans="1:11" s="20" customFormat="1" ht="15" customHeight="1" x14ac:dyDescent="0.2">
      <c r="A34" s="26">
        <v>2.5</v>
      </c>
      <c r="B34" s="26">
        <v>6.3</v>
      </c>
      <c r="C34" s="227" t="s">
        <v>26</v>
      </c>
      <c r="D34" s="227"/>
      <c r="E34" s="227"/>
      <c r="F34" s="226" t="s">
        <v>24</v>
      </c>
      <c r="G34" s="226" t="s">
        <v>114</v>
      </c>
      <c r="H34" s="226" t="s">
        <v>115</v>
      </c>
      <c r="I34" s="226"/>
      <c r="J34" s="226"/>
      <c r="K34" s="226"/>
    </row>
    <row r="35" spans="1:11" s="20" customFormat="1" ht="38.25" customHeight="1" x14ac:dyDescent="0.2">
      <c r="A35" s="26">
        <v>1.9</v>
      </c>
      <c r="B35" s="26">
        <v>32.799999999999997</v>
      </c>
      <c r="C35" s="227"/>
      <c r="D35" s="227"/>
      <c r="E35" s="227"/>
      <c r="F35" s="226"/>
      <c r="G35" s="226"/>
      <c r="H35" s="226"/>
      <c r="I35" s="226"/>
      <c r="J35" s="226"/>
      <c r="K35" s="226"/>
    </row>
    <row r="36" spans="1:11" s="20" customFormat="1" ht="38.25" customHeight="1" x14ac:dyDescent="0.2">
      <c r="A36" s="26">
        <v>1.7</v>
      </c>
      <c r="B36" s="26">
        <v>90.7</v>
      </c>
      <c r="C36" s="227"/>
      <c r="D36" s="227"/>
      <c r="E36" s="227"/>
      <c r="F36" s="226"/>
      <c r="G36" s="226"/>
      <c r="H36" s="226"/>
      <c r="I36" s="226"/>
      <c r="J36" s="226"/>
      <c r="K36" s="226"/>
    </row>
    <row r="37" spans="1:11" s="20" customFormat="1" ht="27.75" customHeight="1" x14ac:dyDescent="0.2">
      <c r="A37" s="26">
        <v>1.9</v>
      </c>
      <c r="B37" s="26">
        <v>93.5</v>
      </c>
      <c r="C37" s="227"/>
      <c r="D37" s="227"/>
      <c r="E37" s="227"/>
      <c r="F37" s="226"/>
      <c r="G37" s="226"/>
      <c r="H37" s="226"/>
      <c r="I37" s="226"/>
      <c r="J37" s="226"/>
      <c r="K37" s="226"/>
    </row>
    <row r="38" spans="1:11" s="20" customFormat="1" ht="75" customHeight="1" x14ac:dyDescent="0.2">
      <c r="A38" s="26">
        <v>1.8</v>
      </c>
      <c r="B38" s="22">
        <v>104.1</v>
      </c>
      <c r="C38" s="228" t="s">
        <v>52</v>
      </c>
      <c r="D38" s="228"/>
      <c r="E38" s="228"/>
      <c r="F38" s="23" t="s">
        <v>141</v>
      </c>
      <c r="G38" s="226"/>
      <c r="H38" s="226"/>
      <c r="I38" s="226"/>
      <c r="J38" s="226"/>
      <c r="K38" s="226"/>
    </row>
    <row r="39" spans="1:11" s="20" customFormat="1" ht="25.5" customHeight="1" x14ac:dyDescent="0.2">
      <c r="A39" s="26">
        <v>2.1</v>
      </c>
      <c r="B39" s="26">
        <v>63.6</v>
      </c>
      <c r="C39" s="227" t="s">
        <v>26</v>
      </c>
      <c r="D39" s="227"/>
      <c r="E39" s="227"/>
      <c r="F39" s="226" t="s">
        <v>24</v>
      </c>
      <c r="G39" s="226"/>
      <c r="H39" s="226"/>
      <c r="I39" s="226"/>
      <c r="J39" s="226"/>
      <c r="K39" s="226"/>
    </row>
    <row r="40" spans="1:11" s="20" customFormat="1" ht="25.5" customHeight="1" x14ac:dyDescent="0.2">
      <c r="A40" s="26">
        <v>2</v>
      </c>
      <c r="B40" s="26">
        <v>78.099999999999994</v>
      </c>
      <c r="C40" s="227"/>
      <c r="D40" s="227"/>
      <c r="E40" s="227"/>
      <c r="F40" s="226"/>
      <c r="G40" s="226"/>
      <c r="H40" s="226"/>
      <c r="I40" s="226"/>
      <c r="J40" s="226"/>
      <c r="K40" s="226"/>
    </row>
    <row r="41" spans="1:11" s="20" customFormat="1" ht="25.5" customHeight="1" x14ac:dyDescent="0.2">
      <c r="A41" s="26">
        <v>1.7</v>
      </c>
      <c r="B41" s="26">
        <v>51.7</v>
      </c>
      <c r="C41" s="227"/>
      <c r="D41" s="227"/>
      <c r="E41" s="227"/>
      <c r="F41" s="226"/>
      <c r="G41" s="226"/>
      <c r="H41" s="226"/>
      <c r="I41" s="226"/>
      <c r="J41" s="226"/>
      <c r="K41" s="226"/>
    </row>
    <row r="42" spans="1:11" s="20" customFormat="1" ht="25.5" customHeight="1" x14ac:dyDescent="0.2">
      <c r="A42" s="26">
        <v>1.6</v>
      </c>
      <c r="B42" s="26">
        <v>51.5</v>
      </c>
      <c r="C42" s="227"/>
      <c r="D42" s="227"/>
      <c r="E42" s="227"/>
      <c r="F42" s="226"/>
      <c r="G42" s="226"/>
      <c r="H42" s="226"/>
      <c r="I42" s="226"/>
      <c r="J42" s="226"/>
      <c r="K42" s="226"/>
    </row>
    <row r="43" spans="1:11" s="20" customFormat="1" ht="12.75" x14ac:dyDescent="0.2">
      <c r="A43" s="26">
        <v>2.5</v>
      </c>
      <c r="B43" s="26">
        <v>0.2</v>
      </c>
      <c r="C43" s="227"/>
      <c r="D43" s="227"/>
      <c r="E43" s="227"/>
      <c r="F43" s="226"/>
      <c r="G43" s="226"/>
      <c r="H43" s="226"/>
      <c r="I43" s="226"/>
      <c r="J43" s="226"/>
      <c r="K43" s="226"/>
    </row>
    <row r="44" spans="1:11" s="20" customFormat="1" ht="38.25" customHeight="1" x14ac:dyDescent="0.2">
      <c r="A44" s="26">
        <v>1.9</v>
      </c>
      <c r="B44" s="26">
        <v>3.5</v>
      </c>
      <c r="C44" s="227"/>
      <c r="D44" s="227"/>
      <c r="E44" s="227"/>
      <c r="F44" s="226"/>
      <c r="G44" s="226"/>
      <c r="H44" s="226"/>
      <c r="I44" s="226"/>
      <c r="J44" s="226"/>
      <c r="K44" s="226"/>
    </row>
    <row r="45" spans="1:11" s="20" customFormat="1" ht="38.25" customHeight="1" x14ac:dyDescent="0.2">
      <c r="A45" s="26">
        <v>1.7</v>
      </c>
      <c r="B45" s="26">
        <v>3.4</v>
      </c>
      <c r="C45" s="227"/>
      <c r="D45" s="227"/>
      <c r="E45" s="227"/>
      <c r="F45" s="226"/>
      <c r="G45" s="226"/>
      <c r="H45" s="226"/>
      <c r="I45" s="226"/>
      <c r="J45" s="226"/>
      <c r="K45" s="226"/>
    </row>
    <row r="46" spans="1:11" s="20" customFormat="1" ht="38.25" customHeight="1" x14ac:dyDescent="0.2">
      <c r="A46" s="26">
        <v>1.9</v>
      </c>
      <c r="B46" s="26">
        <v>6.2</v>
      </c>
      <c r="C46" s="227"/>
      <c r="D46" s="227"/>
      <c r="E46" s="227"/>
      <c r="F46" s="226"/>
      <c r="G46" s="226"/>
      <c r="H46" s="226"/>
      <c r="I46" s="226"/>
      <c r="J46" s="226"/>
      <c r="K46" s="226"/>
    </row>
    <row r="47" spans="1:11" s="20" customFormat="1" ht="38.25" customHeight="1" x14ac:dyDescent="0.2">
      <c r="A47" s="26">
        <v>1.8</v>
      </c>
      <c r="B47" s="26">
        <v>4.8</v>
      </c>
      <c r="C47" s="227"/>
      <c r="D47" s="227"/>
      <c r="E47" s="227"/>
      <c r="F47" s="226"/>
      <c r="G47" s="226"/>
      <c r="H47" s="226"/>
      <c r="I47" s="226"/>
      <c r="J47" s="226"/>
      <c r="K47" s="226"/>
    </row>
    <row r="48" spans="1:11" s="20" customFormat="1" ht="25.5" customHeight="1" x14ac:dyDescent="0.2">
      <c r="A48" s="26">
        <v>2.1</v>
      </c>
      <c r="B48" s="26">
        <v>24.8</v>
      </c>
      <c r="C48" s="227"/>
      <c r="D48" s="227"/>
      <c r="E48" s="227"/>
      <c r="F48" s="226"/>
      <c r="G48" s="226"/>
      <c r="H48" s="226"/>
      <c r="I48" s="226"/>
      <c r="J48" s="226"/>
      <c r="K48" s="226"/>
    </row>
    <row r="49" spans="1:11" s="20" customFormat="1" ht="25.5" customHeight="1" x14ac:dyDescent="0.2">
      <c r="A49" s="26">
        <v>2</v>
      </c>
      <c r="B49" s="26">
        <v>7.2</v>
      </c>
      <c r="C49" s="227"/>
      <c r="D49" s="227"/>
      <c r="E49" s="227"/>
      <c r="F49" s="226"/>
      <c r="G49" s="226"/>
      <c r="H49" s="226"/>
      <c r="I49" s="226"/>
      <c r="J49" s="226"/>
      <c r="K49" s="226"/>
    </row>
    <row r="50" spans="1:11" s="20" customFormat="1" ht="25.5" customHeight="1" x14ac:dyDescent="0.2">
      <c r="A50" s="26">
        <v>1.7</v>
      </c>
      <c r="B50" s="26">
        <v>13.6</v>
      </c>
      <c r="C50" s="227"/>
      <c r="D50" s="227"/>
      <c r="E50" s="227"/>
      <c r="F50" s="226"/>
      <c r="G50" s="226"/>
      <c r="H50" s="226"/>
      <c r="I50" s="226"/>
      <c r="J50" s="226"/>
      <c r="K50" s="226"/>
    </row>
    <row r="51" spans="1:11" s="20" customFormat="1" ht="25.5" customHeight="1" x14ac:dyDescent="0.2">
      <c r="A51" s="26">
        <v>1.6</v>
      </c>
      <c r="B51" s="26">
        <v>7.2</v>
      </c>
      <c r="C51" s="227"/>
      <c r="D51" s="227"/>
      <c r="E51" s="227"/>
      <c r="F51" s="226"/>
      <c r="G51" s="226"/>
      <c r="H51" s="226"/>
      <c r="I51" s="226"/>
      <c r="J51" s="226"/>
      <c r="K51" s="226"/>
    </row>
    <row r="52" spans="1:11" s="20" customFormat="1" ht="25.5" customHeight="1" x14ac:dyDescent="0.2">
      <c r="A52" s="26">
        <v>0.57999999999999996</v>
      </c>
      <c r="B52" s="26">
        <v>0.6</v>
      </c>
      <c r="C52" s="227"/>
      <c r="D52" s="227"/>
      <c r="E52" s="227"/>
      <c r="F52" s="226"/>
      <c r="G52" s="226"/>
      <c r="H52" s="226"/>
      <c r="I52" s="226"/>
      <c r="J52" s="226"/>
      <c r="K52" s="226"/>
    </row>
    <row r="53" spans="1:11" s="20" customFormat="1" ht="25.5" customHeight="1" x14ac:dyDescent="0.2">
      <c r="A53" s="26">
        <v>0.45</v>
      </c>
      <c r="B53" s="26">
        <v>22.5</v>
      </c>
      <c r="C53" s="227"/>
      <c r="D53" s="227"/>
      <c r="E53" s="227"/>
      <c r="F53" s="226"/>
      <c r="G53" s="226"/>
      <c r="H53" s="226"/>
      <c r="I53" s="226"/>
      <c r="J53" s="226"/>
      <c r="K53" s="226"/>
    </row>
    <row r="54" spans="1:11" s="20" customFormat="1" ht="25.5" customHeight="1" x14ac:dyDescent="0.2">
      <c r="A54" s="26">
        <v>0.59</v>
      </c>
      <c r="B54" s="26">
        <v>6.2</v>
      </c>
      <c r="C54" s="227"/>
      <c r="D54" s="227"/>
      <c r="E54" s="227"/>
      <c r="F54" s="226"/>
      <c r="G54" s="226"/>
      <c r="H54" s="226"/>
      <c r="I54" s="226"/>
      <c r="J54" s="226"/>
      <c r="K54" s="226"/>
    </row>
    <row r="55" spans="1:11" s="20" customFormat="1" ht="25.5" customHeight="1" x14ac:dyDescent="0.2">
      <c r="A55" s="26">
        <v>0.57999999999999996</v>
      </c>
      <c r="B55" s="26">
        <v>2.4</v>
      </c>
      <c r="C55" s="227"/>
      <c r="D55" s="227"/>
      <c r="E55" s="227"/>
      <c r="F55" s="226"/>
      <c r="G55" s="226"/>
      <c r="H55" s="226"/>
      <c r="I55" s="226"/>
      <c r="J55" s="226"/>
      <c r="K55" s="226"/>
    </row>
    <row r="56" spans="1:11" s="20" customFormat="1" ht="25.5" customHeight="1" x14ac:dyDescent="0.2">
      <c r="A56" s="26">
        <v>0.49</v>
      </c>
      <c r="B56" s="26">
        <v>3.5</v>
      </c>
      <c r="C56" s="227"/>
      <c r="D56" s="227"/>
      <c r="E56" s="227"/>
      <c r="F56" s="226"/>
      <c r="G56" s="226"/>
      <c r="H56" s="226"/>
      <c r="I56" s="226"/>
      <c r="J56" s="226"/>
      <c r="K56" s="226"/>
    </row>
    <row r="57" spans="1:11" s="20" customFormat="1" ht="25.5" customHeight="1" x14ac:dyDescent="0.2">
      <c r="A57" s="26">
        <v>0.23</v>
      </c>
      <c r="B57" s="26">
        <v>0.8</v>
      </c>
      <c r="C57" s="227"/>
      <c r="D57" s="227"/>
      <c r="E57" s="227"/>
      <c r="F57" s="226"/>
      <c r="G57" s="226"/>
      <c r="H57" s="226"/>
      <c r="I57" s="226"/>
      <c r="J57" s="226"/>
      <c r="K57" s="226"/>
    </row>
    <row r="58" spans="1:11" s="20" customFormat="1" ht="25.5" customHeight="1" x14ac:dyDescent="0.2">
      <c r="A58" s="26">
        <v>0.17</v>
      </c>
      <c r="B58" s="26">
        <v>2.2000000000000002</v>
      </c>
      <c r="C58" s="227"/>
      <c r="D58" s="227"/>
      <c r="E58" s="227"/>
      <c r="F58" s="226"/>
      <c r="G58" s="226"/>
      <c r="H58" s="226"/>
      <c r="I58" s="226"/>
      <c r="J58" s="226"/>
      <c r="K58" s="226"/>
    </row>
    <row r="59" spans="1:11" s="20" customFormat="1" ht="25.5" customHeight="1" x14ac:dyDescent="0.2">
      <c r="A59" s="26">
        <v>0.23</v>
      </c>
      <c r="B59" s="26">
        <v>2.1</v>
      </c>
      <c r="C59" s="227"/>
      <c r="D59" s="227"/>
      <c r="E59" s="227"/>
      <c r="F59" s="226"/>
      <c r="G59" s="226"/>
      <c r="H59" s="226"/>
      <c r="I59" s="226"/>
      <c r="J59" s="226"/>
      <c r="K59" s="226"/>
    </row>
    <row r="60" spans="1:11" s="20" customFormat="1" ht="25.5" customHeight="1" x14ac:dyDescent="0.2">
      <c r="A60" s="26">
        <v>0.09</v>
      </c>
      <c r="B60" s="26">
        <v>3.1</v>
      </c>
      <c r="C60" s="227"/>
      <c r="D60" s="227"/>
      <c r="E60" s="227"/>
      <c r="F60" s="226"/>
      <c r="G60" s="226"/>
      <c r="H60" s="226"/>
      <c r="I60" s="226"/>
      <c r="J60" s="226"/>
      <c r="K60" s="226"/>
    </row>
    <row r="61" spans="1:11" s="20" customFormat="1" ht="25.5" customHeight="1" x14ac:dyDescent="0.2">
      <c r="A61" s="26">
        <v>0.57999999999999996</v>
      </c>
      <c r="B61" s="26">
        <v>2.2000000000000002</v>
      </c>
      <c r="C61" s="227"/>
      <c r="D61" s="227"/>
      <c r="E61" s="227"/>
      <c r="F61" s="226"/>
      <c r="G61" s="226"/>
      <c r="H61" s="226"/>
      <c r="I61" s="226"/>
      <c r="J61" s="226"/>
      <c r="K61" s="226"/>
    </row>
    <row r="62" spans="1:11" s="20" customFormat="1" ht="25.5" customHeight="1" x14ac:dyDescent="0.2">
      <c r="A62" s="26">
        <v>0.45</v>
      </c>
      <c r="B62" s="26">
        <v>1.3</v>
      </c>
      <c r="C62" s="227"/>
      <c r="D62" s="227"/>
      <c r="E62" s="227"/>
      <c r="F62" s="226"/>
      <c r="G62" s="226"/>
      <c r="H62" s="226"/>
      <c r="I62" s="226"/>
      <c r="J62" s="226"/>
      <c r="K62" s="226"/>
    </row>
    <row r="63" spans="1:11" s="20" customFormat="1" ht="25.5" customHeight="1" x14ac:dyDescent="0.2">
      <c r="A63" s="26">
        <v>0.59</v>
      </c>
      <c r="B63" s="26">
        <v>1</v>
      </c>
      <c r="C63" s="227"/>
      <c r="D63" s="227"/>
      <c r="E63" s="227"/>
      <c r="F63" s="226"/>
      <c r="G63" s="226"/>
      <c r="H63" s="226"/>
      <c r="I63" s="226"/>
      <c r="J63" s="226"/>
      <c r="K63" s="226"/>
    </row>
    <row r="64" spans="1:11" s="20" customFormat="1" ht="25.5" customHeight="1" x14ac:dyDescent="0.2">
      <c r="A64" s="26">
        <v>0.55000000000000004</v>
      </c>
      <c r="B64" s="26">
        <v>3.3</v>
      </c>
      <c r="C64" s="227"/>
      <c r="D64" s="227"/>
      <c r="E64" s="227"/>
      <c r="F64" s="226"/>
      <c r="G64" s="226"/>
      <c r="H64" s="226"/>
      <c r="I64" s="226"/>
      <c r="J64" s="226"/>
      <c r="K64" s="226"/>
    </row>
    <row r="65" spans="1:11" s="20" customFormat="1" ht="25.5" customHeight="1" x14ac:dyDescent="0.2">
      <c r="A65" s="26">
        <v>0.57999999999999996</v>
      </c>
      <c r="B65" s="26">
        <v>1.5</v>
      </c>
      <c r="C65" s="227"/>
      <c r="D65" s="227"/>
      <c r="E65" s="227"/>
      <c r="F65" s="226"/>
      <c r="G65" s="226"/>
      <c r="H65" s="226"/>
      <c r="I65" s="226"/>
      <c r="J65" s="226"/>
      <c r="K65" s="226"/>
    </row>
    <row r="66" spans="1:11" s="20" customFormat="1" ht="25.5" customHeight="1" x14ac:dyDescent="0.2">
      <c r="A66" s="26">
        <v>0.49</v>
      </c>
      <c r="B66" s="26">
        <v>0.4</v>
      </c>
      <c r="C66" s="227"/>
      <c r="D66" s="227"/>
      <c r="E66" s="227"/>
      <c r="F66" s="226"/>
      <c r="G66" s="226"/>
      <c r="H66" s="226"/>
      <c r="I66" s="226"/>
      <c r="J66" s="226"/>
      <c r="K66" s="226"/>
    </row>
    <row r="67" spans="1:11" s="20" customFormat="1" ht="25.5" customHeight="1" x14ac:dyDescent="0.2">
      <c r="A67" s="26">
        <v>0.22</v>
      </c>
      <c r="B67" s="26">
        <v>1</v>
      </c>
      <c r="C67" s="227"/>
      <c r="D67" s="227"/>
      <c r="E67" s="227"/>
      <c r="F67" s="226"/>
      <c r="G67" s="226"/>
      <c r="H67" s="226"/>
      <c r="I67" s="226"/>
      <c r="J67" s="226"/>
      <c r="K67" s="226"/>
    </row>
    <row r="68" spans="1:11" s="20" customFormat="1" ht="25.5" customHeight="1" x14ac:dyDescent="0.2">
      <c r="A68" s="26">
        <v>0.11</v>
      </c>
      <c r="B68" s="26">
        <v>1</v>
      </c>
      <c r="C68" s="227"/>
      <c r="D68" s="227"/>
      <c r="E68" s="227"/>
      <c r="F68" s="226"/>
      <c r="G68" s="226"/>
      <c r="H68" s="226"/>
      <c r="I68" s="226"/>
      <c r="J68" s="226"/>
      <c r="K68" s="226"/>
    </row>
    <row r="69" spans="1:11" s="20" customFormat="1" ht="25.5" customHeight="1" x14ac:dyDescent="0.2">
      <c r="A69" s="26">
        <v>0.23</v>
      </c>
      <c r="B69" s="26">
        <v>0.8</v>
      </c>
      <c r="C69" s="227"/>
      <c r="D69" s="227"/>
      <c r="E69" s="227"/>
      <c r="F69" s="226"/>
      <c r="G69" s="226"/>
      <c r="H69" s="226"/>
      <c r="I69" s="226"/>
      <c r="J69" s="226"/>
      <c r="K69" s="226"/>
    </row>
    <row r="70" spans="1:11" s="20" customFormat="1" ht="25.5" customHeight="1" x14ac:dyDescent="0.2">
      <c r="A70" s="26">
        <v>0.17</v>
      </c>
      <c r="B70" s="26">
        <v>0.4</v>
      </c>
      <c r="C70" s="227"/>
      <c r="D70" s="227"/>
      <c r="E70" s="227"/>
      <c r="F70" s="226"/>
      <c r="G70" s="226"/>
      <c r="H70" s="226"/>
      <c r="I70" s="226"/>
      <c r="J70" s="226"/>
      <c r="K70" s="226"/>
    </row>
    <row r="71" spans="1:11" s="20" customFormat="1" ht="25.5" customHeight="1" x14ac:dyDescent="0.2">
      <c r="A71" s="26">
        <v>0.23</v>
      </c>
      <c r="B71" s="26">
        <v>0.4</v>
      </c>
      <c r="C71" s="227"/>
      <c r="D71" s="227"/>
      <c r="E71" s="227"/>
      <c r="F71" s="226"/>
      <c r="G71" s="226"/>
      <c r="H71" s="226"/>
      <c r="I71" s="226"/>
      <c r="J71" s="226"/>
      <c r="K71" s="226"/>
    </row>
    <row r="72" spans="1:11" s="20" customFormat="1" ht="25.5" customHeight="1" x14ac:dyDescent="0.2">
      <c r="A72" s="26">
        <v>0.09</v>
      </c>
      <c r="B72" s="26">
        <v>0.4</v>
      </c>
      <c r="C72" s="227"/>
      <c r="D72" s="227"/>
      <c r="E72" s="227"/>
      <c r="F72" s="226"/>
      <c r="G72" s="226"/>
      <c r="H72" s="226"/>
      <c r="I72" s="226"/>
      <c r="J72" s="226"/>
      <c r="K72" s="226"/>
    </row>
    <row r="73" spans="1:11" s="25" customFormat="1" x14ac:dyDescent="0.25">
      <c r="A73" s="24">
        <v>0.83</v>
      </c>
      <c r="B73" s="24">
        <v>0.4</v>
      </c>
      <c r="C73" s="227"/>
      <c r="D73" s="227"/>
      <c r="E73" s="227"/>
      <c r="F73" s="226"/>
      <c r="G73" s="226"/>
      <c r="H73" s="226"/>
      <c r="I73" s="226"/>
      <c r="J73" s="226"/>
      <c r="K73" s="226"/>
    </row>
    <row r="74" spans="1:11" s="35" customFormat="1" ht="16.5" customHeight="1" x14ac:dyDescent="0.25">
      <c r="A74" s="31">
        <v>6.3</v>
      </c>
      <c r="B74" s="32">
        <v>16</v>
      </c>
      <c r="C74" s="229" t="s">
        <v>52</v>
      </c>
      <c r="D74" s="229"/>
      <c r="E74" s="229"/>
      <c r="F74" s="231" t="s">
        <v>186</v>
      </c>
      <c r="G74" s="224" t="s">
        <v>114</v>
      </c>
      <c r="H74" s="224" t="s">
        <v>184</v>
      </c>
      <c r="I74" s="224"/>
      <c r="J74" s="224"/>
      <c r="K74" s="224"/>
    </row>
    <row r="75" spans="1:11" s="35" customFormat="1" ht="13.5" customHeight="1" x14ac:dyDescent="0.25">
      <c r="A75" s="31">
        <v>25.2</v>
      </c>
      <c r="B75" s="32">
        <v>13.3</v>
      </c>
      <c r="C75" s="229"/>
      <c r="D75" s="229"/>
      <c r="E75" s="229"/>
      <c r="F75" s="231"/>
      <c r="G75" s="224"/>
      <c r="H75" s="224"/>
      <c r="I75" s="224"/>
      <c r="J75" s="224"/>
      <c r="K75" s="224"/>
    </row>
    <row r="76" spans="1:11" s="35" customFormat="1" ht="15.75" customHeight="1" x14ac:dyDescent="0.25">
      <c r="A76" s="31">
        <v>29</v>
      </c>
      <c r="B76" s="32">
        <v>32</v>
      </c>
      <c r="C76" s="229"/>
      <c r="D76" s="229"/>
      <c r="E76" s="229"/>
      <c r="F76" s="231"/>
      <c r="G76" s="224"/>
      <c r="H76" s="224"/>
      <c r="I76" s="224"/>
      <c r="J76" s="224"/>
      <c r="K76" s="224"/>
    </row>
    <row r="77" spans="1:11" s="35" customFormat="1" ht="14.25" customHeight="1" x14ac:dyDescent="0.25">
      <c r="A77" s="31">
        <v>28.6</v>
      </c>
      <c r="B77" s="32">
        <v>19</v>
      </c>
      <c r="C77" s="229"/>
      <c r="D77" s="229"/>
      <c r="E77" s="229"/>
      <c r="F77" s="231"/>
      <c r="G77" s="224"/>
      <c r="H77" s="224"/>
      <c r="I77" s="224"/>
      <c r="J77" s="224"/>
      <c r="K77" s="224"/>
    </row>
    <row r="78" spans="1:11" s="35" customFormat="1" ht="45" x14ac:dyDescent="0.25">
      <c r="A78" s="31">
        <v>5.5</v>
      </c>
      <c r="B78" s="37">
        <v>125.7</v>
      </c>
      <c r="C78" s="230" t="s">
        <v>51</v>
      </c>
      <c r="D78" s="230"/>
      <c r="E78" s="230"/>
      <c r="F78" s="33" t="s">
        <v>185</v>
      </c>
      <c r="G78" s="224"/>
      <c r="H78" s="224"/>
      <c r="I78" s="224"/>
      <c r="J78" s="224"/>
      <c r="K78" s="224"/>
    </row>
    <row r="79" spans="1:11" s="35" customFormat="1" x14ac:dyDescent="0.25">
      <c r="A79" s="31">
        <v>25</v>
      </c>
      <c r="B79" s="32">
        <v>88.6</v>
      </c>
      <c r="C79" s="229" t="s">
        <v>52</v>
      </c>
      <c r="D79" s="229"/>
      <c r="E79" s="229"/>
      <c r="F79" s="231" t="s">
        <v>186</v>
      </c>
      <c r="G79" s="224"/>
      <c r="H79" s="224"/>
      <c r="I79" s="224"/>
      <c r="J79" s="224"/>
      <c r="K79" s="224"/>
    </row>
    <row r="80" spans="1:11" s="35" customFormat="1" x14ac:dyDescent="0.25">
      <c r="A80" s="31">
        <v>28.6</v>
      </c>
      <c r="B80" s="32">
        <v>78.599999999999994</v>
      </c>
      <c r="C80" s="229"/>
      <c r="D80" s="229"/>
      <c r="E80" s="229"/>
      <c r="F80" s="231"/>
      <c r="G80" s="224"/>
      <c r="H80" s="224"/>
      <c r="I80" s="224"/>
      <c r="J80" s="224"/>
      <c r="K80" s="224"/>
    </row>
    <row r="81" spans="1:11" s="35" customFormat="1" x14ac:dyDescent="0.25">
      <c r="A81" s="31">
        <v>28.3</v>
      </c>
      <c r="B81" s="32">
        <v>85.7</v>
      </c>
      <c r="C81" s="229"/>
      <c r="D81" s="229"/>
      <c r="E81" s="229"/>
      <c r="F81" s="231"/>
      <c r="G81" s="224"/>
      <c r="H81" s="224"/>
      <c r="I81" s="224"/>
      <c r="J81" s="224"/>
      <c r="K81" s="224"/>
    </row>
    <row r="82" spans="1:11" s="11" customFormat="1" x14ac:dyDescent="0.25">
      <c r="A82" s="36">
        <v>1.4</v>
      </c>
      <c r="B82" s="36">
        <v>88.3</v>
      </c>
      <c r="C82" s="225" t="s">
        <v>26</v>
      </c>
      <c r="D82" s="225"/>
      <c r="E82" s="225"/>
      <c r="F82" s="34" t="s">
        <v>24</v>
      </c>
      <c r="G82" s="34" t="s">
        <v>176</v>
      </c>
      <c r="H82" s="224" t="s">
        <v>177</v>
      </c>
      <c r="I82" s="224"/>
      <c r="J82" s="224"/>
      <c r="K82" s="224"/>
    </row>
  </sheetData>
  <mergeCells count="44">
    <mergeCell ref="G12:G13"/>
    <mergeCell ref="H12:K13"/>
    <mergeCell ref="C12:E13"/>
    <mergeCell ref="F12:F13"/>
    <mergeCell ref="G31:G33"/>
    <mergeCell ref="H31:K33"/>
    <mergeCell ref="C31:E33"/>
    <mergeCell ref="F31:F33"/>
    <mergeCell ref="G14:G15"/>
    <mergeCell ref="H14:K15"/>
    <mergeCell ref="C14:E15"/>
    <mergeCell ref="F14:F15"/>
    <mergeCell ref="C16:E30"/>
    <mergeCell ref="G16:G30"/>
    <mergeCell ref="H16:K30"/>
    <mergeCell ref="F16:F30"/>
    <mergeCell ref="H6:K11"/>
    <mergeCell ref="C6:E11"/>
    <mergeCell ref="F6:F11"/>
    <mergeCell ref="G6:G11"/>
    <mergeCell ref="H1:K1"/>
    <mergeCell ref="C1:E1"/>
    <mergeCell ref="H2:K2"/>
    <mergeCell ref="C2:E2"/>
    <mergeCell ref="G3:G5"/>
    <mergeCell ref="H3:K5"/>
    <mergeCell ref="C3:E5"/>
    <mergeCell ref="F3:F5"/>
    <mergeCell ref="H82:K82"/>
    <mergeCell ref="C82:E82"/>
    <mergeCell ref="G34:G73"/>
    <mergeCell ref="H34:K73"/>
    <mergeCell ref="F34:F37"/>
    <mergeCell ref="C34:E37"/>
    <mergeCell ref="C38:E38"/>
    <mergeCell ref="F39:F73"/>
    <mergeCell ref="C39:E73"/>
    <mergeCell ref="H74:K81"/>
    <mergeCell ref="C74:E77"/>
    <mergeCell ref="C79:E81"/>
    <mergeCell ref="C78:E78"/>
    <mergeCell ref="F74:F77"/>
    <mergeCell ref="F79:F81"/>
    <mergeCell ref="G74:G8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3"/>
  <sheetViews>
    <sheetView topLeftCell="A15" workbookViewId="0">
      <selection activeCell="F31" sqref="F31:J33"/>
    </sheetView>
  </sheetViews>
  <sheetFormatPr defaultRowHeight="15" x14ac:dyDescent="0.25"/>
  <cols>
    <col min="1" max="1" width="16.5703125" customWidth="1"/>
    <col min="2" max="2" width="21.85546875" customWidth="1"/>
    <col min="7" max="7" width="17.140625" customWidth="1"/>
    <col min="11" max="11" width="15" customWidth="1"/>
    <col min="13" max="13" width="31.7109375" customWidth="1"/>
  </cols>
  <sheetData>
    <row r="1" spans="1:17" s="20" customFormat="1" ht="15" customHeight="1" x14ac:dyDescent="0.2">
      <c r="A1" s="235" t="s">
        <v>5</v>
      </c>
      <c r="B1" s="235" t="s">
        <v>11</v>
      </c>
      <c r="C1" s="224" t="s">
        <v>25</v>
      </c>
      <c r="D1" s="224"/>
      <c r="E1" s="224"/>
      <c r="F1" s="224" t="s">
        <v>23</v>
      </c>
      <c r="G1" s="224"/>
      <c r="H1" s="224"/>
      <c r="I1" s="224"/>
      <c r="J1" s="224"/>
      <c r="K1" s="226" t="s">
        <v>13</v>
      </c>
      <c r="L1" s="235" t="s">
        <v>14</v>
      </c>
      <c r="M1" s="235"/>
      <c r="N1" s="235"/>
      <c r="O1" s="235"/>
      <c r="P1" s="235"/>
      <c r="Q1" s="235"/>
    </row>
    <row r="2" spans="1:17" s="20" customFormat="1" ht="12.75" x14ac:dyDescent="0.2">
      <c r="A2" s="235"/>
      <c r="B2" s="235"/>
      <c r="C2" s="224"/>
      <c r="D2" s="224"/>
      <c r="E2" s="224"/>
      <c r="F2" s="224"/>
      <c r="G2" s="224"/>
      <c r="H2" s="224"/>
      <c r="I2" s="224"/>
      <c r="J2" s="224"/>
      <c r="K2" s="226"/>
      <c r="L2" s="235"/>
      <c r="M2" s="235"/>
      <c r="N2" s="235"/>
      <c r="O2" s="235"/>
      <c r="P2" s="235"/>
      <c r="Q2" s="235"/>
    </row>
    <row r="3" spans="1:17" s="20" customFormat="1" ht="15" customHeight="1" x14ac:dyDescent="0.2">
      <c r="A3" s="41">
        <v>130</v>
      </c>
      <c r="B3" s="41">
        <v>31.4</v>
      </c>
      <c r="C3" s="227" t="s">
        <v>26</v>
      </c>
      <c r="D3" s="227"/>
      <c r="E3" s="227"/>
      <c r="F3" s="234" t="s">
        <v>24</v>
      </c>
      <c r="G3" s="234"/>
      <c r="H3" s="234"/>
      <c r="I3" s="234"/>
      <c r="J3" s="234"/>
      <c r="K3" s="226" t="s">
        <v>154</v>
      </c>
      <c r="L3" s="226" t="s">
        <v>155</v>
      </c>
      <c r="M3" s="226"/>
      <c r="N3" s="226"/>
      <c r="O3" s="226"/>
    </row>
    <row r="4" spans="1:17" s="20" customFormat="1" ht="15" customHeight="1" x14ac:dyDescent="0.2">
      <c r="A4" s="41">
        <v>800</v>
      </c>
      <c r="B4" s="41">
        <v>54.7</v>
      </c>
      <c r="C4" s="227"/>
      <c r="D4" s="227"/>
      <c r="E4" s="227"/>
      <c r="F4" s="234"/>
      <c r="G4" s="234"/>
      <c r="H4" s="234"/>
      <c r="I4" s="234"/>
      <c r="J4" s="234"/>
      <c r="K4" s="226"/>
      <c r="L4" s="226"/>
      <c r="M4" s="226"/>
      <c r="N4" s="226"/>
      <c r="O4" s="226"/>
    </row>
    <row r="5" spans="1:17" s="20" customFormat="1" ht="15" customHeight="1" x14ac:dyDescent="0.2">
      <c r="A5" s="41">
        <v>4.5</v>
      </c>
      <c r="B5" s="43">
        <v>0.2</v>
      </c>
      <c r="C5" s="228" t="s">
        <v>52</v>
      </c>
      <c r="D5" s="228"/>
      <c r="E5" s="228"/>
      <c r="F5" s="235" t="s">
        <v>86</v>
      </c>
      <c r="G5" s="235"/>
      <c r="H5" s="235"/>
      <c r="I5" s="235"/>
      <c r="J5" s="235"/>
      <c r="K5" s="226" t="s">
        <v>84</v>
      </c>
      <c r="L5" s="226" t="s">
        <v>85</v>
      </c>
      <c r="M5" s="226"/>
      <c r="N5" s="226"/>
      <c r="O5" s="226"/>
    </row>
    <row r="6" spans="1:17" s="20" customFormat="1" ht="15" customHeight="1" x14ac:dyDescent="0.2">
      <c r="A6" s="41">
        <v>4.7</v>
      </c>
      <c r="B6" s="43">
        <v>0.19</v>
      </c>
      <c r="C6" s="228"/>
      <c r="D6" s="228"/>
      <c r="E6" s="228"/>
      <c r="F6" s="235"/>
      <c r="G6" s="235"/>
      <c r="H6" s="235"/>
      <c r="I6" s="235"/>
      <c r="J6" s="235"/>
      <c r="K6" s="226"/>
      <c r="L6" s="226"/>
      <c r="M6" s="226"/>
      <c r="N6" s="226"/>
      <c r="O6" s="226"/>
    </row>
    <row r="7" spans="1:17" s="20" customFormat="1" ht="15" customHeight="1" x14ac:dyDescent="0.2">
      <c r="A7" s="41">
        <v>5.2</v>
      </c>
      <c r="B7" s="43">
        <v>0.21</v>
      </c>
      <c r="C7" s="228"/>
      <c r="D7" s="228"/>
      <c r="E7" s="228"/>
      <c r="F7" s="235"/>
      <c r="G7" s="235"/>
      <c r="H7" s="235"/>
      <c r="I7" s="235"/>
      <c r="J7" s="235"/>
      <c r="K7" s="226"/>
      <c r="L7" s="226"/>
      <c r="M7" s="226"/>
      <c r="N7" s="226"/>
      <c r="O7" s="226"/>
    </row>
    <row r="8" spans="1:17" s="20" customFormat="1" ht="15" customHeight="1" x14ac:dyDescent="0.2">
      <c r="A8" s="41">
        <v>4.5</v>
      </c>
      <c r="B8" s="43">
        <v>0.87</v>
      </c>
      <c r="C8" s="228"/>
      <c r="D8" s="228"/>
      <c r="E8" s="228"/>
      <c r="F8" s="235"/>
      <c r="G8" s="235"/>
      <c r="H8" s="235"/>
      <c r="I8" s="235"/>
      <c r="J8" s="235"/>
      <c r="K8" s="226"/>
      <c r="L8" s="226"/>
      <c r="M8" s="226"/>
      <c r="N8" s="226"/>
      <c r="O8" s="226"/>
    </row>
    <row r="9" spans="1:17" s="20" customFormat="1" ht="15" customHeight="1" x14ac:dyDescent="0.2">
      <c r="A9" s="41">
        <v>4.7</v>
      </c>
      <c r="B9" s="43">
        <v>0.68</v>
      </c>
      <c r="C9" s="228"/>
      <c r="D9" s="228"/>
      <c r="E9" s="228"/>
      <c r="F9" s="235"/>
      <c r="G9" s="235"/>
      <c r="H9" s="235"/>
      <c r="I9" s="235"/>
      <c r="J9" s="235"/>
      <c r="K9" s="226"/>
      <c r="L9" s="226"/>
      <c r="M9" s="226"/>
      <c r="N9" s="226"/>
      <c r="O9" s="226"/>
    </row>
    <row r="10" spans="1:17" s="20" customFormat="1" ht="15" customHeight="1" x14ac:dyDescent="0.2">
      <c r="A10" s="41">
        <v>5.2</v>
      </c>
      <c r="B10" s="43">
        <v>0.91</v>
      </c>
      <c r="C10" s="228"/>
      <c r="D10" s="228"/>
      <c r="E10" s="228"/>
      <c r="F10" s="235"/>
      <c r="G10" s="235"/>
      <c r="H10" s="235"/>
      <c r="I10" s="235"/>
      <c r="J10" s="235"/>
      <c r="K10" s="226"/>
      <c r="L10" s="226"/>
      <c r="M10" s="226"/>
      <c r="N10" s="226"/>
      <c r="O10" s="226"/>
    </row>
    <row r="11" spans="1:17" s="12" customFormat="1" x14ac:dyDescent="0.25">
      <c r="A11" s="81">
        <v>5.5</v>
      </c>
      <c r="B11" s="43">
        <v>1.44</v>
      </c>
      <c r="C11" s="229" t="s">
        <v>52</v>
      </c>
      <c r="D11" s="229"/>
      <c r="E11" s="229"/>
      <c r="F11" s="231" t="s">
        <v>237</v>
      </c>
      <c r="G11" s="231"/>
      <c r="H11" s="231"/>
      <c r="I11" s="231"/>
      <c r="J11" s="231"/>
      <c r="K11" s="226" t="s">
        <v>103</v>
      </c>
      <c r="L11" s="226" t="s">
        <v>104</v>
      </c>
      <c r="M11" s="226"/>
      <c r="N11" s="226"/>
      <c r="O11" s="226"/>
      <c r="P11" s="226"/>
      <c r="Q11" s="226"/>
    </row>
    <row r="12" spans="1:17" s="12" customFormat="1" x14ac:dyDescent="0.25">
      <c r="A12" s="81">
        <v>9.5</v>
      </c>
      <c r="B12" s="43">
        <v>1.8</v>
      </c>
      <c r="C12" s="229"/>
      <c r="D12" s="229"/>
      <c r="E12" s="229"/>
      <c r="F12" s="231"/>
      <c r="G12" s="231"/>
      <c r="H12" s="231"/>
      <c r="I12" s="231"/>
      <c r="J12" s="231"/>
      <c r="K12" s="226"/>
      <c r="L12" s="226"/>
      <c r="M12" s="226"/>
      <c r="N12" s="226"/>
      <c r="O12" s="226"/>
      <c r="P12" s="226"/>
      <c r="Q12" s="226"/>
    </row>
    <row r="13" spans="1:17" s="12" customFormat="1" x14ac:dyDescent="0.25">
      <c r="A13" s="81">
        <v>10</v>
      </c>
      <c r="B13" s="43">
        <v>2.88</v>
      </c>
      <c r="C13" s="229"/>
      <c r="D13" s="229"/>
      <c r="E13" s="229"/>
      <c r="F13" s="231"/>
      <c r="G13" s="231"/>
      <c r="H13" s="231"/>
      <c r="I13" s="231"/>
      <c r="J13" s="231"/>
      <c r="K13" s="226"/>
      <c r="L13" s="226"/>
      <c r="M13" s="226"/>
      <c r="N13" s="226"/>
      <c r="O13" s="226"/>
      <c r="P13" s="226"/>
      <c r="Q13" s="226"/>
    </row>
    <row r="14" spans="1:17" s="12" customFormat="1" x14ac:dyDescent="0.25">
      <c r="A14" s="81">
        <v>10.5</v>
      </c>
      <c r="B14" s="43">
        <v>6.12</v>
      </c>
      <c r="C14" s="229"/>
      <c r="D14" s="229"/>
      <c r="E14" s="229"/>
      <c r="F14" s="231"/>
      <c r="G14" s="231"/>
      <c r="H14" s="231"/>
      <c r="I14" s="231"/>
      <c r="J14" s="231"/>
      <c r="K14" s="226"/>
      <c r="L14" s="226"/>
      <c r="M14" s="226"/>
      <c r="N14" s="226"/>
      <c r="O14" s="226"/>
      <c r="P14" s="226"/>
      <c r="Q14" s="226"/>
    </row>
    <row r="15" spans="1:17" s="12" customFormat="1" x14ac:dyDescent="0.25">
      <c r="A15" s="81">
        <v>11</v>
      </c>
      <c r="B15" s="43">
        <v>7.56</v>
      </c>
      <c r="C15" s="229"/>
      <c r="D15" s="229"/>
      <c r="E15" s="229"/>
      <c r="F15" s="231"/>
      <c r="G15" s="231"/>
      <c r="H15" s="231"/>
      <c r="I15" s="231"/>
      <c r="J15" s="231"/>
      <c r="K15" s="226"/>
      <c r="L15" s="226"/>
      <c r="M15" s="226"/>
      <c r="N15" s="226"/>
      <c r="O15" s="226"/>
      <c r="P15" s="226"/>
      <c r="Q15" s="226"/>
    </row>
    <row r="16" spans="1:17" s="12" customFormat="1" x14ac:dyDescent="0.25">
      <c r="A16" s="81">
        <v>15</v>
      </c>
      <c r="B16" s="43">
        <v>7.92</v>
      </c>
      <c r="C16" s="229"/>
      <c r="D16" s="229"/>
      <c r="E16" s="229"/>
      <c r="F16" s="231"/>
      <c r="G16" s="231"/>
      <c r="H16" s="231"/>
      <c r="I16" s="231"/>
      <c r="J16" s="231"/>
      <c r="K16" s="226"/>
      <c r="L16" s="226"/>
      <c r="M16" s="226"/>
      <c r="N16" s="226"/>
      <c r="O16" s="226"/>
      <c r="P16" s="226"/>
      <c r="Q16" s="226"/>
    </row>
    <row r="17" spans="1:17" s="12" customFormat="1" x14ac:dyDescent="0.25">
      <c r="A17" s="81">
        <v>18</v>
      </c>
      <c r="B17" s="43">
        <v>9.7200000000000006</v>
      </c>
      <c r="C17" s="229"/>
      <c r="D17" s="229"/>
      <c r="E17" s="229"/>
      <c r="F17" s="231"/>
      <c r="G17" s="231"/>
      <c r="H17" s="231"/>
      <c r="I17" s="231"/>
      <c r="J17" s="231"/>
      <c r="K17" s="226"/>
      <c r="L17" s="226"/>
      <c r="M17" s="226"/>
      <c r="N17" s="226"/>
      <c r="O17" s="226"/>
      <c r="P17" s="226"/>
      <c r="Q17" s="226"/>
    </row>
    <row r="18" spans="1:17" s="12" customFormat="1" x14ac:dyDescent="0.25">
      <c r="A18" s="81">
        <v>24</v>
      </c>
      <c r="B18" s="43">
        <v>11.52</v>
      </c>
      <c r="C18" s="229"/>
      <c r="D18" s="229"/>
      <c r="E18" s="229"/>
      <c r="F18" s="231"/>
      <c r="G18" s="231"/>
      <c r="H18" s="231"/>
      <c r="I18" s="231"/>
      <c r="J18" s="231"/>
      <c r="K18" s="226"/>
      <c r="L18" s="226"/>
      <c r="M18" s="226"/>
      <c r="N18" s="226"/>
      <c r="O18" s="226"/>
      <c r="P18" s="226"/>
      <c r="Q18" s="226"/>
    </row>
    <row r="19" spans="1:17" s="12" customFormat="1" x14ac:dyDescent="0.25">
      <c r="A19" s="81">
        <v>31</v>
      </c>
      <c r="B19" s="43">
        <v>13.56</v>
      </c>
      <c r="C19" s="229"/>
      <c r="D19" s="229"/>
      <c r="E19" s="229"/>
      <c r="F19" s="231"/>
      <c r="G19" s="231"/>
      <c r="H19" s="231"/>
      <c r="I19" s="231"/>
      <c r="J19" s="231"/>
      <c r="K19" s="226"/>
      <c r="L19" s="226"/>
      <c r="M19" s="226"/>
      <c r="N19" s="226"/>
      <c r="O19" s="226"/>
      <c r="P19" s="226"/>
      <c r="Q19" s="226"/>
    </row>
    <row r="20" spans="1:17" s="12" customFormat="1" x14ac:dyDescent="0.25">
      <c r="A20" s="81">
        <v>42</v>
      </c>
      <c r="B20" s="43">
        <v>14.4</v>
      </c>
      <c r="C20" s="229"/>
      <c r="D20" s="229"/>
      <c r="E20" s="229"/>
      <c r="F20" s="231"/>
      <c r="G20" s="231"/>
      <c r="H20" s="231"/>
      <c r="I20" s="231"/>
      <c r="J20" s="231"/>
      <c r="K20" s="226"/>
      <c r="L20" s="226"/>
      <c r="M20" s="226"/>
      <c r="N20" s="226"/>
      <c r="O20" s="226"/>
      <c r="P20" s="226"/>
      <c r="Q20" s="226"/>
    </row>
    <row r="21" spans="1:17" s="12" customFormat="1" x14ac:dyDescent="0.25">
      <c r="A21" s="81">
        <v>50</v>
      </c>
      <c r="B21" s="43">
        <v>17.28</v>
      </c>
      <c r="C21" s="229"/>
      <c r="D21" s="229"/>
      <c r="E21" s="229"/>
      <c r="F21" s="231"/>
      <c r="G21" s="231"/>
      <c r="H21" s="231"/>
      <c r="I21" s="231"/>
      <c r="J21" s="231"/>
      <c r="K21" s="226"/>
      <c r="L21" s="226"/>
      <c r="M21" s="226"/>
      <c r="N21" s="226"/>
      <c r="O21" s="226"/>
      <c r="P21" s="226"/>
      <c r="Q21" s="226"/>
    </row>
    <row r="22" spans="1:17" s="12" customFormat="1" x14ac:dyDescent="0.25">
      <c r="A22" s="81">
        <v>56</v>
      </c>
      <c r="B22" s="43">
        <v>18</v>
      </c>
      <c r="C22" s="229"/>
      <c r="D22" s="229"/>
      <c r="E22" s="229"/>
      <c r="F22" s="231"/>
      <c r="G22" s="231"/>
      <c r="H22" s="231"/>
      <c r="I22" s="231"/>
      <c r="J22" s="231"/>
      <c r="K22" s="226"/>
      <c r="L22" s="226"/>
      <c r="M22" s="226"/>
      <c r="N22" s="226"/>
      <c r="O22" s="226"/>
      <c r="P22" s="226"/>
      <c r="Q22" s="226"/>
    </row>
    <row r="23" spans="1:17" s="12" customFormat="1" x14ac:dyDescent="0.25">
      <c r="A23" s="81">
        <v>62</v>
      </c>
      <c r="B23" s="43">
        <v>18</v>
      </c>
      <c r="C23" s="229"/>
      <c r="D23" s="229"/>
      <c r="E23" s="229"/>
      <c r="F23" s="231"/>
      <c r="G23" s="231"/>
      <c r="H23" s="231"/>
      <c r="I23" s="231"/>
      <c r="J23" s="231"/>
      <c r="K23" s="226"/>
      <c r="L23" s="226"/>
      <c r="M23" s="226"/>
      <c r="N23" s="226"/>
      <c r="O23" s="226"/>
      <c r="P23" s="226"/>
      <c r="Q23" s="226"/>
    </row>
    <row r="24" spans="1:17" s="12" customFormat="1" x14ac:dyDescent="0.25">
      <c r="A24" s="81">
        <v>70</v>
      </c>
      <c r="B24" s="43">
        <v>16.920000000000002</v>
      </c>
      <c r="C24" s="229"/>
      <c r="D24" s="229"/>
      <c r="E24" s="229"/>
      <c r="F24" s="231"/>
      <c r="G24" s="231"/>
      <c r="H24" s="231"/>
      <c r="I24" s="231"/>
      <c r="J24" s="231"/>
      <c r="K24" s="226"/>
      <c r="L24" s="226"/>
      <c r="M24" s="226"/>
      <c r="N24" s="226"/>
      <c r="O24" s="226"/>
      <c r="P24" s="226"/>
      <c r="Q24" s="226"/>
    </row>
    <row r="25" spans="1:17" s="20" customFormat="1" ht="12.75" customHeight="1" x14ac:dyDescent="0.2">
      <c r="A25" s="42">
        <v>4.5999999999999996</v>
      </c>
      <c r="B25" s="41">
        <v>260</v>
      </c>
      <c r="C25" s="227" t="s">
        <v>26</v>
      </c>
      <c r="D25" s="227"/>
      <c r="E25" s="227"/>
      <c r="F25" s="232" t="s">
        <v>24</v>
      </c>
      <c r="G25" s="232"/>
      <c r="H25" s="232"/>
      <c r="I25" s="232"/>
      <c r="J25" s="232"/>
      <c r="K25" s="232" t="s">
        <v>123</v>
      </c>
      <c r="L25" s="235" t="s">
        <v>124</v>
      </c>
      <c r="M25" s="235"/>
      <c r="N25" s="235"/>
      <c r="O25" s="235"/>
    </row>
    <row r="26" spans="1:17" s="20" customFormat="1" ht="40.5" customHeight="1" x14ac:dyDescent="0.2">
      <c r="A26" s="42">
        <v>3.7</v>
      </c>
      <c r="B26" s="44">
        <v>290</v>
      </c>
      <c r="C26" s="238" t="s">
        <v>51</v>
      </c>
      <c r="D26" s="238"/>
      <c r="E26" s="238"/>
      <c r="F26" s="237" t="s">
        <v>223</v>
      </c>
      <c r="G26" s="237"/>
      <c r="H26" s="237"/>
      <c r="I26" s="237"/>
      <c r="J26" s="237"/>
      <c r="K26" s="232"/>
      <c r="L26" s="235"/>
      <c r="M26" s="235"/>
      <c r="N26" s="235"/>
      <c r="O26" s="235"/>
    </row>
    <row r="27" spans="1:17" s="12" customFormat="1" ht="13.5" customHeight="1" x14ac:dyDescent="0.25">
      <c r="A27" s="42">
        <v>3.6</v>
      </c>
      <c r="B27" s="41">
        <v>380</v>
      </c>
      <c r="C27" s="225" t="s">
        <v>26</v>
      </c>
      <c r="D27" s="225"/>
      <c r="E27" s="225"/>
      <c r="F27" s="224" t="s">
        <v>24</v>
      </c>
      <c r="G27" s="224"/>
      <c r="H27" s="224"/>
      <c r="I27" s="224"/>
      <c r="J27" s="224"/>
      <c r="K27" s="224" t="s">
        <v>158</v>
      </c>
      <c r="L27" s="224" t="s">
        <v>159</v>
      </c>
      <c r="M27" s="224"/>
      <c r="N27" s="224"/>
      <c r="O27" s="224"/>
      <c r="P27" s="224"/>
      <c r="Q27" s="224"/>
    </row>
    <row r="28" spans="1:17" s="12" customFormat="1" ht="13.5" customHeight="1" x14ac:dyDescent="0.25">
      <c r="A28" s="42">
        <v>4</v>
      </c>
      <c r="B28" s="41">
        <v>270</v>
      </c>
      <c r="C28" s="225"/>
      <c r="D28" s="225"/>
      <c r="E28" s="225"/>
      <c r="F28" s="224"/>
      <c r="G28" s="224"/>
      <c r="H28" s="224"/>
      <c r="I28" s="224"/>
      <c r="J28" s="224"/>
      <c r="K28" s="224"/>
      <c r="L28" s="224"/>
      <c r="M28" s="224"/>
      <c r="N28" s="224"/>
      <c r="O28" s="224"/>
      <c r="P28" s="224"/>
      <c r="Q28" s="224"/>
    </row>
    <row r="29" spans="1:17" s="12" customFormat="1" ht="13.5" customHeight="1" x14ac:dyDescent="0.25">
      <c r="A29" s="41">
        <v>4.5999999999999996</v>
      </c>
      <c r="B29" s="81">
        <v>260</v>
      </c>
      <c r="C29" s="225"/>
      <c r="D29" s="225"/>
      <c r="E29" s="225"/>
      <c r="F29" s="224"/>
      <c r="G29" s="224"/>
      <c r="H29" s="224"/>
      <c r="I29" s="224"/>
      <c r="J29" s="224"/>
      <c r="K29" s="224"/>
      <c r="L29" s="224"/>
      <c r="M29" s="224"/>
      <c r="N29" s="224"/>
      <c r="O29" s="224"/>
      <c r="P29" s="224"/>
      <c r="Q29" s="224"/>
    </row>
    <row r="30" spans="1:17" s="12" customFormat="1" ht="13.5" customHeight="1" x14ac:dyDescent="0.25">
      <c r="A30" s="41">
        <v>3.7</v>
      </c>
      <c r="B30" s="81">
        <v>290</v>
      </c>
      <c r="C30" s="225"/>
      <c r="D30" s="225"/>
      <c r="E30" s="225"/>
      <c r="F30" s="224"/>
      <c r="G30" s="224"/>
      <c r="H30" s="224"/>
      <c r="I30" s="224"/>
      <c r="J30" s="224"/>
      <c r="K30" s="224"/>
      <c r="L30" s="224"/>
      <c r="M30" s="224"/>
      <c r="N30" s="224"/>
      <c r="O30" s="224"/>
      <c r="P30" s="224"/>
      <c r="Q30" s="224"/>
    </row>
    <row r="31" spans="1:17" s="20" customFormat="1" ht="25.5" customHeight="1" x14ac:dyDescent="0.2">
      <c r="A31" s="41">
        <v>4.7</v>
      </c>
      <c r="B31" s="44">
        <v>0.8</v>
      </c>
      <c r="C31" s="236" t="s">
        <v>51</v>
      </c>
      <c r="D31" s="236"/>
      <c r="E31" s="236"/>
      <c r="F31" s="237" t="s">
        <v>225</v>
      </c>
      <c r="G31" s="237"/>
      <c r="H31" s="237"/>
      <c r="I31" s="237"/>
      <c r="J31" s="237"/>
      <c r="K31" s="232" t="s">
        <v>165</v>
      </c>
      <c r="L31" s="235" t="s">
        <v>166</v>
      </c>
      <c r="M31" s="235"/>
      <c r="N31" s="235"/>
      <c r="O31" s="235"/>
    </row>
    <row r="32" spans="1:17" s="20" customFormat="1" ht="25.5" customHeight="1" x14ac:dyDescent="0.2">
      <c r="A32" s="41">
        <v>1.7</v>
      </c>
      <c r="B32" s="44">
        <v>0.5</v>
      </c>
      <c r="C32" s="236"/>
      <c r="D32" s="236"/>
      <c r="E32" s="236"/>
      <c r="F32" s="237"/>
      <c r="G32" s="237"/>
      <c r="H32" s="237"/>
      <c r="I32" s="237"/>
      <c r="J32" s="237"/>
      <c r="K32" s="232"/>
      <c r="L32" s="235"/>
      <c r="M32" s="235"/>
      <c r="N32" s="235"/>
      <c r="O32" s="235"/>
    </row>
    <row r="33" spans="1:15" s="20" customFormat="1" ht="25.5" customHeight="1" x14ac:dyDescent="0.2">
      <c r="A33" s="41">
        <v>4.54</v>
      </c>
      <c r="B33" s="44">
        <v>1.75</v>
      </c>
      <c r="C33" s="236"/>
      <c r="D33" s="236"/>
      <c r="E33" s="236"/>
      <c r="F33" s="237"/>
      <c r="G33" s="237"/>
      <c r="H33" s="237"/>
      <c r="I33" s="237"/>
      <c r="J33" s="237"/>
      <c r="K33" s="232"/>
      <c r="L33" s="235"/>
      <c r="M33" s="235"/>
      <c r="N33" s="235"/>
      <c r="O33" s="235"/>
    </row>
  </sheetData>
  <mergeCells count="32">
    <mergeCell ref="L1:Q2"/>
    <mergeCell ref="C3:E4"/>
    <mergeCell ref="F3:J4"/>
    <mergeCell ref="K5:K10"/>
    <mergeCell ref="L3:O4"/>
    <mergeCell ref="K3:K4"/>
    <mergeCell ref="C5:E10"/>
    <mergeCell ref="F5:J10"/>
    <mergeCell ref="L5:O10"/>
    <mergeCell ref="A1:A2"/>
    <mergeCell ref="B1:B2"/>
    <mergeCell ref="C1:E2"/>
    <mergeCell ref="F1:J2"/>
    <mergeCell ref="K1:K2"/>
    <mergeCell ref="C11:E24"/>
    <mergeCell ref="F11:J24"/>
    <mergeCell ref="K11:K24"/>
    <mergeCell ref="L11:Q24"/>
    <mergeCell ref="C25:E25"/>
    <mergeCell ref="F25:J25"/>
    <mergeCell ref="K25:K26"/>
    <mergeCell ref="L25:O26"/>
    <mergeCell ref="C26:E26"/>
    <mergeCell ref="F26:J26"/>
    <mergeCell ref="C27:E30"/>
    <mergeCell ref="F27:J30"/>
    <mergeCell ref="K27:K30"/>
    <mergeCell ref="L27:Q30"/>
    <mergeCell ref="C31:E33"/>
    <mergeCell ref="F31:J33"/>
    <mergeCell ref="K31:K33"/>
    <mergeCell ref="L31:O33"/>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8"/>
  <sheetViews>
    <sheetView workbookViewId="0">
      <selection activeCell="O6" sqref="O6"/>
    </sheetView>
  </sheetViews>
  <sheetFormatPr defaultRowHeight="15" x14ac:dyDescent="0.25"/>
  <cols>
    <col min="3" max="3" width="14.140625" customWidth="1"/>
    <col min="4" max="4" width="43.85546875" customWidth="1"/>
  </cols>
  <sheetData>
    <row r="1" spans="1:15" s="6" customFormat="1" ht="63.75" x14ac:dyDescent="0.2">
      <c r="A1" s="48" t="s">
        <v>7</v>
      </c>
      <c r="B1" s="48" t="s">
        <v>11</v>
      </c>
      <c r="C1" s="48" t="s">
        <v>25</v>
      </c>
      <c r="D1" s="48" t="s">
        <v>23</v>
      </c>
      <c r="E1" s="47" t="s">
        <v>13</v>
      </c>
      <c r="F1" s="226" t="s">
        <v>14</v>
      </c>
      <c r="G1" s="226"/>
      <c r="H1" s="226"/>
      <c r="I1" s="226"/>
      <c r="J1" s="226"/>
      <c r="K1" s="48"/>
    </row>
    <row r="2" spans="1:15" s="6" customFormat="1" ht="12.75" x14ac:dyDescent="0.2">
      <c r="A2" s="51">
        <v>97</v>
      </c>
      <c r="B2" s="55">
        <v>200</v>
      </c>
      <c r="C2" s="227" t="s">
        <v>27</v>
      </c>
      <c r="D2" s="226" t="s">
        <v>24</v>
      </c>
      <c r="E2" s="226" t="s">
        <v>19</v>
      </c>
      <c r="F2" s="226" t="s">
        <v>20</v>
      </c>
      <c r="G2" s="226"/>
      <c r="H2" s="226"/>
      <c r="I2" s="226"/>
      <c r="J2" s="226"/>
      <c r="K2" s="47"/>
    </row>
    <row r="3" spans="1:15" s="6" customFormat="1" ht="12.75" x14ac:dyDescent="0.2">
      <c r="A3" s="51">
        <v>109</v>
      </c>
      <c r="B3" s="55">
        <v>500</v>
      </c>
      <c r="C3" s="227"/>
      <c r="D3" s="226"/>
      <c r="E3" s="226"/>
      <c r="F3" s="226"/>
      <c r="G3" s="226"/>
      <c r="H3" s="226"/>
      <c r="I3" s="226"/>
      <c r="J3" s="226"/>
      <c r="K3" s="47"/>
    </row>
    <row r="4" spans="1:15" s="6" customFormat="1" ht="12.75" x14ac:dyDescent="0.2">
      <c r="A4" s="51">
        <v>141</v>
      </c>
      <c r="B4" s="55">
        <v>240</v>
      </c>
      <c r="C4" s="227"/>
      <c r="D4" s="226"/>
      <c r="E4" s="226"/>
      <c r="F4" s="226"/>
      <c r="G4" s="226"/>
      <c r="H4" s="226"/>
      <c r="I4" s="226"/>
      <c r="J4" s="226"/>
      <c r="K4" s="47"/>
    </row>
    <row r="5" spans="1:15" s="20" customFormat="1" ht="15" customHeight="1" x14ac:dyDescent="0.2">
      <c r="A5" s="51">
        <v>43</v>
      </c>
      <c r="B5" s="51">
        <v>31.4</v>
      </c>
      <c r="C5" s="227" t="s">
        <v>26</v>
      </c>
      <c r="D5" s="232" t="s">
        <v>24</v>
      </c>
      <c r="E5" s="226" t="s">
        <v>154</v>
      </c>
      <c r="F5" s="226" t="s">
        <v>155</v>
      </c>
      <c r="G5" s="226"/>
      <c r="H5" s="226"/>
      <c r="I5" s="226"/>
      <c r="J5" s="226"/>
    </row>
    <row r="6" spans="1:15" s="20" customFormat="1" ht="15" customHeight="1" x14ac:dyDescent="0.2">
      <c r="A6" s="51">
        <v>9</v>
      </c>
      <c r="B6" s="51">
        <v>54.7</v>
      </c>
      <c r="C6" s="227"/>
      <c r="D6" s="232"/>
      <c r="E6" s="226"/>
      <c r="F6" s="226"/>
      <c r="G6" s="226"/>
      <c r="H6" s="226"/>
      <c r="I6" s="226"/>
      <c r="J6" s="226"/>
    </row>
    <row r="7" spans="1:15" s="20" customFormat="1" ht="15" customHeight="1" x14ac:dyDescent="0.2">
      <c r="A7" s="51">
        <v>915</v>
      </c>
      <c r="B7" s="55">
        <v>0.2</v>
      </c>
      <c r="C7" s="228" t="s">
        <v>52</v>
      </c>
      <c r="D7" s="237" t="s">
        <v>86</v>
      </c>
      <c r="E7" s="226" t="s">
        <v>84</v>
      </c>
      <c r="F7" s="226" t="s">
        <v>85</v>
      </c>
      <c r="G7" s="226"/>
      <c r="H7" s="226"/>
      <c r="I7" s="226"/>
      <c r="J7" s="226"/>
    </row>
    <row r="8" spans="1:15" s="20" customFormat="1" ht="15" customHeight="1" x14ac:dyDescent="0.2">
      <c r="A8" s="51">
        <v>1025</v>
      </c>
      <c r="B8" s="55">
        <v>0.19</v>
      </c>
      <c r="C8" s="228"/>
      <c r="D8" s="237"/>
      <c r="E8" s="226"/>
      <c r="F8" s="226"/>
      <c r="G8" s="226"/>
      <c r="H8" s="226"/>
      <c r="I8" s="226"/>
      <c r="J8" s="226"/>
    </row>
    <row r="9" spans="1:15" s="20" customFormat="1" ht="15" customHeight="1" x14ac:dyDescent="0.2">
      <c r="A9" s="51">
        <v>1056</v>
      </c>
      <c r="B9" s="55">
        <v>0.21</v>
      </c>
      <c r="C9" s="228"/>
      <c r="D9" s="237"/>
      <c r="E9" s="226"/>
      <c r="F9" s="226"/>
      <c r="G9" s="226"/>
      <c r="H9" s="226"/>
      <c r="I9" s="226"/>
      <c r="J9" s="226"/>
    </row>
    <row r="10" spans="1:15" s="20" customFormat="1" ht="15" customHeight="1" x14ac:dyDescent="0.2">
      <c r="A10" s="51">
        <v>915</v>
      </c>
      <c r="B10" s="55">
        <v>0.87</v>
      </c>
      <c r="C10" s="228"/>
      <c r="D10" s="237"/>
      <c r="E10" s="226"/>
      <c r="F10" s="226"/>
      <c r="G10" s="226"/>
      <c r="H10" s="226"/>
      <c r="I10" s="226"/>
      <c r="J10" s="226"/>
    </row>
    <row r="11" spans="1:15" s="20" customFormat="1" ht="15" customHeight="1" x14ac:dyDescent="0.2">
      <c r="A11" s="51">
        <v>1025</v>
      </c>
      <c r="B11" s="55">
        <v>0.68</v>
      </c>
      <c r="C11" s="228"/>
      <c r="D11" s="237"/>
      <c r="E11" s="226"/>
      <c r="F11" s="226"/>
      <c r="G11" s="226"/>
      <c r="H11" s="226"/>
      <c r="I11" s="226"/>
      <c r="J11" s="226"/>
    </row>
    <row r="12" spans="1:15" s="20" customFormat="1" ht="15" customHeight="1" x14ac:dyDescent="0.2">
      <c r="A12" s="51">
        <v>1056</v>
      </c>
      <c r="B12" s="55">
        <v>0.91</v>
      </c>
      <c r="C12" s="228"/>
      <c r="D12" s="237"/>
      <c r="E12" s="226"/>
      <c r="F12" s="226"/>
      <c r="G12" s="226"/>
      <c r="H12" s="226"/>
      <c r="I12" s="226"/>
      <c r="J12" s="226"/>
    </row>
    <row r="13" spans="1:15" s="6" customFormat="1" ht="18.75" customHeight="1" x14ac:dyDescent="0.2">
      <c r="A13" s="55">
        <v>550</v>
      </c>
      <c r="B13" s="55">
        <v>1.44</v>
      </c>
      <c r="C13" s="228" t="s">
        <v>52</v>
      </c>
      <c r="D13" s="235" t="s">
        <v>106</v>
      </c>
      <c r="E13" s="226" t="s">
        <v>103</v>
      </c>
      <c r="F13" s="235" t="s">
        <v>104</v>
      </c>
      <c r="G13" s="235"/>
      <c r="H13" s="235"/>
      <c r="I13" s="235"/>
      <c r="J13" s="235"/>
      <c r="N13" s="51"/>
      <c r="O13" s="47"/>
    </row>
    <row r="14" spans="1:15" s="6" customFormat="1" ht="18" customHeight="1" x14ac:dyDescent="0.2">
      <c r="A14" s="55">
        <v>410</v>
      </c>
      <c r="B14" s="55">
        <v>1.8</v>
      </c>
      <c r="C14" s="228"/>
      <c r="D14" s="235"/>
      <c r="E14" s="226"/>
      <c r="F14" s="235"/>
      <c r="G14" s="235"/>
      <c r="H14" s="235"/>
      <c r="I14" s="235"/>
      <c r="J14" s="235"/>
      <c r="N14" s="51"/>
      <c r="O14" s="47"/>
    </row>
    <row r="15" spans="1:15" s="6" customFormat="1" ht="18" customHeight="1" x14ac:dyDescent="0.2">
      <c r="A15" s="55">
        <v>390</v>
      </c>
      <c r="B15" s="55">
        <v>2.88</v>
      </c>
      <c r="C15" s="228"/>
      <c r="D15" s="235"/>
      <c r="E15" s="226"/>
      <c r="F15" s="235"/>
      <c r="G15" s="235"/>
      <c r="H15" s="235"/>
      <c r="I15" s="235"/>
      <c r="J15" s="235"/>
      <c r="N15" s="51"/>
      <c r="O15" s="47"/>
    </row>
    <row r="16" spans="1:15" s="6" customFormat="1" ht="18" customHeight="1" x14ac:dyDescent="0.2">
      <c r="A16" s="55">
        <v>375</v>
      </c>
      <c r="B16" s="55">
        <v>6.12</v>
      </c>
      <c r="C16" s="228"/>
      <c r="D16" s="235"/>
      <c r="E16" s="226"/>
      <c r="F16" s="235"/>
      <c r="G16" s="235"/>
      <c r="H16" s="235"/>
      <c r="I16" s="235"/>
      <c r="J16" s="235"/>
      <c r="N16" s="51"/>
      <c r="O16" s="47"/>
    </row>
    <row r="17" spans="1:15" s="6" customFormat="1" ht="18.75" customHeight="1" x14ac:dyDescent="0.2">
      <c r="A17" s="55">
        <v>370</v>
      </c>
      <c r="B17" s="55">
        <v>7.56</v>
      </c>
      <c r="C17" s="228"/>
      <c r="D17" s="235"/>
      <c r="E17" s="226"/>
      <c r="F17" s="235"/>
      <c r="G17" s="235"/>
      <c r="H17" s="235"/>
      <c r="I17" s="235"/>
      <c r="J17" s="235"/>
      <c r="N17" s="51"/>
      <c r="O17" s="47"/>
    </row>
    <row r="18" spans="1:15" s="20" customFormat="1" ht="15.75" customHeight="1" x14ac:dyDescent="0.2">
      <c r="A18" s="50">
        <v>289</v>
      </c>
      <c r="B18" s="50">
        <v>320</v>
      </c>
      <c r="C18" s="227" t="s">
        <v>26</v>
      </c>
      <c r="D18" s="226" t="s">
        <v>24</v>
      </c>
      <c r="E18" s="226" t="s">
        <v>171</v>
      </c>
      <c r="F18" s="226" t="s">
        <v>170</v>
      </c>
      <c r="G18" s="226"/>
      <c r="H18" s="226"/>
      <c r="I18" s="226"/>
      <c r="J18" s="226"/>
    </row>
    <row r="19" spans="1:15" s="20" customFormat="1" ht="15" customHeight="1" x14ac:dyDescent="0.2">
      <c r="A19" s="50">
        <v>410</v>
      </c>
      <c r="B19" s="50">
        <v>330</v>
      </c>
      <c r="C19" s="227"/>
      <c r="D19" s="226"/>
      <c r="E19" s="226"/>
      <c r="F19" s="226"/>
      <c r="G19" s="226"/>
      <c r="H19" s="226"/>
      <c r="I19" s="226"/>
      <c r="J19" s="226"/>
    </row>
    <row r="20" spans="1:15" s="20" customFormat="1" ht="22.5" customHeight="1" x14ac:dyDescent="0.2">
      <c r="A20" s="51">
        <v>4.5</v>
      </c>
      <c r="B20" s="51">
        <v>86</v>
      </c>
      <c r="C20" s="51" t="s">
        <v>26</v>
      </c>
      <c r="D20" s="49" t="s">
        <v>24</v>
      </c>
      <c r="E20" s="232" t="s">
        <v>123</v>
      </c>
      <c r="F20" s="235" t="s">
        <v>124</v>
      </c>
      <c r="G20" s="235"/>
      <c r="H20" s="235"/>
      <c r="I20" s="235"/>
      <c r="J20" s="235"/>
    </row>
    <row r="21" spans="1:15" s="20" customFormat="1" ht="38.25" x14ac:dyDescent="0.2">
      <c r="A21" s="51">
        <v>49.3</v>
      </c>
      <c r="B21" s="53">
        <v>7.2</v>
      </c>
      <c r="C21" s="53" t="s">
        <v>51</v>
      </c>
      <c r="D21" s="54" t="s">
        <v>126</v>
      </c>
      <c r="E21" s="232"/>
      <c r="F21" s="235"/>
      <c r="G21" s="235"/>
      <c r="H21" s="235"/>
      <c r="I21" s="235"/>
      <c r="J21" s="235"/>
    </row>
    <row r="22" spans="1:15" s="11" customFormat="1" x14ac:dyDescent="0.25">
      <c r="A22" s="50">
        <v>916.3</v>
      </c>
      <c r="B22" s="51">
        <v>260</v>
      </c>
      <c r="C22" s="225" t="s">
        <v>26</v>
      </c>
      <c r="D22" s="224" t="s">
        <v>24</v>
      </c>
      <c r="E22" s="224" t="s">
        <v>158</v>
      </c>
      <c r="F22" s="224" t="s">
        <v>159</v>
      </c>
      <c r="G22" s="224"/>
      <c r="H22" s="224"/>
      <c r="I22" s="224"/>
      <c r="J22" s="224"/>
    </row>
    <row r="23" spans="1:15" s="11" customFormat="1" x14ac:dyDescent="0.25">
      <c r="A23" s="50">
        <v>745.8</v>
      </c>
      <c r="B23" s="51">
        <v>290</v>
      </c>
      <c r="C23" s="225"/>
      <c r="D23" s="224"/>
      <c r="E23" s="224"/>
      <c r="F23" s="224"/>
      <c r="G23" s="224"/>
      <c r="H23" s="224"/>
      <c r="I23" s="224"/>
      <c r="J23" s="224"/>
    </row>
    <row r="24" spans="1:15" s="11" customFormat="1" x14ac:dyDescent="0.25">
      <c r="A24" s="50">
        <v>682.6</v>
      </c>
      <c r="B24" s="51">
        <v>380</v>
      </c>
      <c r="C24" s="225"/>
      <c r="D24" s="224"/>
      <c r="E24" s="224"/>
      <c r="F24" s="224"/>
      <c r="G24" s="224"/>
      <c r="H24" s="224"/>
      <c r="I24" s="224"/>
      <c r="J24" s="224"/>
    </row>
    <row r="25" spans="1:15" s="11" customFormat="1" x14ac:dyDescent="0.25">
      <c r="A25" s="50">
        <v>565.5</v>
      </c>
      <c r="B25" s="51">
        <v>270</v>
      </c>
      <c r="C25" s="225"/>
      <c r="D25" s="224"/>
      <c r="E25" s="224"/>
      <c r="F25" s="224"/>
      <c r="G25" s="224"/>
      <c r="H25" s="224"/>
      <c r="I25" s="224"/>
      <c r="J25" s="224"/>
    </row>
    <row r="26" spans="1:15" s="20" customFormat="1" ht="25.5" customHeight="1" x14ac:dyDescent="0.2">
      <c r="A26" s="51">
        <v>500</v>
      </c>
      <c r="B26" s="53">
        <v>0.8</v>
      </c>
      <c r="C26" s="236" t="s">
        <v>51</v>
      </c>
      <c r="D26" s="237" t="s">
        <v>169</v>
      </c>
      <c r="E26" s="232" t="s">
        <v>165</v>
      </c>
      <c r="F26" s="235" t="s">
        <v>166</v>
      </c>
      <c r="G26" s="235"/>
      <c r="H26" s="235"/>
      <c r="I26" s="235"/>
      <c r="J26" s="235"/>
    </row>
    <row r="27" spans="1:15" s="20" customFormat="1" ht="25.5" customHeight="1" x14ac:dyDescent="0.2">
      <c r="A27" s="51">
        <v>105</v>
      </c>
      <c r="B27" s="53">
        <v>0.5</v>
      </c>
      <c r="C27" s="236"/>
      <c r="D27" s="237"/>
      <c r="E27" s="232"/>
      <c r="F27" s="235"/>
      <c r="G27" s="235"/>
      <c r="H27" s="235"/>
      <c r="I27" s="235"/>
      <c r="J27" s="235"/>
    </row>
    <row r="28" spans="1:15" s="20" customFormat="1" ht="25.5" customHeight="1" x14ac:dyDescent="0.2">
      <c r="A28" s="51">
        <v>379</v>
      </c>
      <c r="B28" s="53">
        <v>1.75</v>
      </c>
      <c r="C28" s="236"/>
      <c r="D28" s="237"/>
      <c r="E28" s="232"/>
      <c r="F28" s="235"/>
      <c r="G28" s="235"/>
      <c r="H28" s="235"/>
      <c r="I28" s="235"/>
      <c r="J28" s="235"/>
    </row>
  </sheetData>
  <mergeCells count="31">
    <mergeCell ref="D18:D19"/>
    <mergeCell ref="E18:E19"/>
    <mergeCell ref="F18:J19"/>
    <mergeCell ref="C13:C17"/>
    <mergeCell ref="D13:D17"/>
    <mergeCell ref="E13:E17"/>
    <mergeCell ref="F13:J17"/>
    <mergeCell ref="C22:C25"/>
    <mergeCell ref="D22:D25"/>
    <mergeCell ref="E22:E25"/>
    <mergeCell ref="F22:J25"/>
    <mergeCell ref="C26:C28"/>
    <mergeCell ref="D26:D28"/>
    <mergeCell ref="E26:E28"/>
    <mergeCell ref="F26:J28"/>
    <mergeCell ref="E20:E21"/>
    <mergeCell ref="F20:J21"/>
    <mergeCell ref="F1:J1"/>
    <mergeCell ref="C5:C6"/>
    <mergeCell ref="D5:D6"/>
    <mergeCell ref="E5:E6"/>
    <mergeCell ref="F5:J6"/>
    <mergeCell ref="C7:C12"/>
    <mergeCell ref="D7:D12"/>
    <mergeCell ref="E7:E12"/>
    <mergeCell ref="F7:J12"/>
    <mergeCell ref="C2:C4"/>
    <mergeCell ref="D2:D4"/>
    <mergeCell ref="E2:E4"/>
    <mergeCell ref="F2:J4"/>
    <mergeCell ref="C18:C1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Charts</vt:lpstr>
      </vt:variant>
      <vt:variant>
        <vt:i4>6</vt:i4>
      </vt:variant>
    </vt:vector>
  </HeadingPairs>
  <TitlesOfParts>
    <vt:vector size="18" baseType="lpstr">
      <vt:lpstr>Table 1ES</vt:lpstr>
      <vt:lpstr>PS vs PL</vt:lpstr>
      <vt:lpstr>SA vs PL</vt:lpstr>
      <vt:lpstr>PV vs PL</vt:lpstr>
      <vt:lpstr>PS vs RA</vt:lpstr>
      <vt:lpstr>SA vs RA</vt:lpstr>
      <vt:lpstr>PV vs RA</vt:lpstr>
      <vt:lpstr>PS.PL Specifically studied</vt:lpstr>
      <vt:lpstr>SA vs PL specifically studied</vt:lpstr>
      <vt:lpstr>PV.PL specifically studied</vt:lpstr>
      <vt:lpstr>Sheet2</vt:lpstr>
      <vt:lpstr>Sheet3</vt:lpstr>
      <vt:lpstr>PS vs RA chart</vt:lpstr>
      <vt:lpstr>SA vs RA chart</vt:lpstr>
      <vt:lpstr>PV vs RA chart</vt:lpstr>
      <vt:lpstr>PS.PL Specific Chart</vt:lpstr>
      <vt:lpstr>SA.PL specifically studied</vt:lpstr>
      <vt:lpstr>PV.PL specifically studied cha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dc:creator>
  <cp:lastModifiedBy>Lauren</cp:lastModifiedBy>
  <dcterms:created xsi:type="dcterms:W3CDTF">2012-10-22T11:16:03Z</dcterms:created>
  <dcterms:modified xsi:type="dcterms:W3CDTF">2013-08-21T17:35:24Z</dcterms:modified>
</cp:coreProperties>
</file>