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aaawork\Layers\Submit\"/>
    </mc:Choice>
  </mc:AlternateContent>
  <xr:revisionPtr revIDLastSave="0" documentId="13_ncr:1_{8DF434F3-A97E-4A00-A93C-CF954EF9AB8F}" xr6:coauthVersionLast="45" xr6:coauthVersionMax="45" xr10:uidLastSave="{00000000-0000-0000-0000-000000000000}"/>
  <bookViews>
    <workbookView xWindow="-120" yWindow="-120" windowWidth="29040" windowHeight="15840" xr2:uid="{1F6AAC04-A345-466E-910B-2146FD2153C3}"/>
  </bookViews>
  <sheets>
    <sheet name="Alt Layr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26" i="3" l="1"/>
  <c r="L26" i="3"/>
  <c r="M26" i="3"/>
  <c r="N26" i="3"/>
  <c r="O26" i="3"/>
  <c r="P26" i="3"/>
  <c r="Q26" i="3"/>
  <c r="R26" i="3"/>
  <c r="S26" i="3"/>
  <c r="U26" i="3"/>
  <c r="V26" i="3"/>
  <c r="W26" i="3"/>
  <c r="T26" i="3"/>
  <c r="B26" i="3"/>
  <c r="C26" i="3"/>
  <c r="D26" i="3"/>
  <c r="E26" i="3"/>
  <c r="F26" i="3"/>
  <c r="G26" i="3"/>
  <c r="H26" i="3"/>
  <c r="I26" i="3"/>
  <c r="J26" i="3"/>
  <c r="K26" i="3"/>
  <c r="A26" i="3"/>
  <c r="Y11" i="3" l="1"/>
  <c r="Y13" i="3"/>
  <c r="Y14" i="3"/>
  <c r="Y23" i="3"/>
  <c r="Y24" i="3"/>
  <c r="Y2" i="3"/>
  <c r="Y4" i="3"/>
  <c r="Y6" i="3"/>
  <c r="Y7" i="3"/>
  <c r="Y9" i="3"/>
  <c r="Y10" i="3"/>
  <c r="Y12" i="3"/>
  <c r="Y16" i="3"/>
  <c r="Y17" i="3"/>
  <c r="Y18" i="3"/>
  <c r="Y19" i="3"/>
  <c r="Y20" i="3"/>
  <c r="Y21" i="3"/>
  <c r="Y22" i="3"/>
  <c r="Y15" i="3"/>
  <c r="Y5" i="3"/>
  <c r="Y3" i="3"/>
  <c r="Y8" i="3"/>
  <c r="Y26" i="3" l="1"/>
</calcChain>
</file>

<file path=xl/sharedStrings.xml><?xml version="1.0" encoding="utf-8"?>
<sst xmlns="http://schemas.openxmlformats.org/spreadsheetml/2006/main" count="350" uniqueCount="199">
  <si>
    <t>CIFGEE</t>
  </si>
  <si>
    <t>IYUWAB</t>
  </si>
  <si>
    <t>KIWVES</t>
  </si>
  <si>
    <t>LIRXIU</t>
  </si>
  <si>
    <t>MOQJAE</t>
  </si>
  <si>
    <t>YAJJEA</t>
  </si>
  <si>
    <t>AGIXIZ</t>
  </si>
  <si>
    <t>COJJER</t>
  </si>
  <si>
    <t>HAXLAV</t>
  </si>
  <si>
    <t>KITQIN</t>
  </si>
  <si>
    <t>LEXVEP01</t>
  </si>
  <si>
    <t>OTOLIC04</t>
  </si>
  <si>
    <t>PIPQUA</t>
  </si>
  <si>
    <t>QUJSAP</t>
  </si>
  <si>
    <t>QUYNUU</t>
  </si>
  <si>
    <t>SEBZUV</t>
  </si>
  <si>
    <t>UYOPAA</t>
  </si>
  <si>
    <t>OKOXIW</t>
  </si>
  <si>
    <t>GENLAN</t>
  </si>
  <si>
    <t>WIYSAZ</t>
  </si>
  <si>
    <t>(1 0 0)</t>
  </si>
  <si>
    <t>yes</t>
  </si>
  <si>
    <t>flat</t>
  </si>
  <si>
    <t>(0 0 1)</t>
  </si>
  <si>
    <t>1-bar</t>
  </si>
  <si>
    <t>2-D</t>
  </si>
  <si>
    <t>A,B,A,…</t>
  </si>
  <si>
    <t>(0 1 0)</t>
  </si>
  <si>
    <t>0-D</t>
  </si>
  <si>
    <t>1-D</t>
  </si>
  <si>
    <t>corrugated</t>
  </si>
  <si>
    <t>2(1)</t>
  </si>
  <si>
    <t>c/2</t>
  </si>
  <si>
    <t>A,B,A',B', A,…</t>
  </si>
  <si>
    <t>2(1)s</t>
  </si>
  <si>
    <t>A,B,A',A,…</t>
  </si>
  <si>
    <t>A/ 3,4,5,6
B/ 1,2,1',2'</t>
  </si>
  <si>
    <t>A,B,A',A'',B',A''',A,…</t>
  </si>
  <si>
    <t>A,B,A,B,…</t>
  </si>
  <si>
    <t>1-bar
(relates B,B')</t>
  </si>
  <si>
    <t>A,B,B',A,…</t>
  </si>
  <si>
    <t>A</t>
  </si>
  <si>
    <t>A/ 1,2,6,8
B/ 3,4,5,7</t>
  </si>
  <si>
    <t>A1,B,A2,B',A1,…</t>
  </si>
  <si>
    <t>A,B,C,B',A,…</t>
  </si>
  <si>
    <t>A/ 3,4,5,6
B/ 1,2</t>
  </si>
  <si>
    <t>A/ 4,6,4',6'
B/ 1,2,3,5, 1',2',3',5'</t>
  </si>
  <si>
    <t>A/  2,4
B/ 1,3,5,6</t>
  </si>
  <si>
    <t>A,B,B',A', B'',B''',A,...</t>
  </si>
  <si>
    <t>A/ 5,6,5',6'
B/1,2,3,4</t>
  </si>
  <si>
    <t>A/ 1,4,5,6
B/ 2,3,2',3'</t>
  </si>
  <si>
    <t>1-bar
(relates A,A')</t>
  </si>
  <si>
    <t>A,B,A',B,',
A,B, …</t>
  </si>
  <si>
    <t>JUXJIX</t>
  </si>
  <si>
    <t>2(1)
(relates A,A')</t>
  </si>
  <si>
    <t>A1/ 6,6'
B/ 1,2,3,4
A2/ 5,5'</t>
  </si>
  <si>
    <t>YUKLIB</t>
  </si>
  <si>
    <t>A,B,A',B,',A,B, …</t>
  </si>
  <si>
    <t>A/ 1,2,3,4
B/ 5</t>
  </si>
  <si>
    <t>C center-ing</t>
  </si>
  <si>
    <t>2(1),
n glide</t>
  </si>
  <si>
    <t>A/ 1,1'
B/ 2,3,4
C/ 5,5'</t>
  </si>
  <si>
    <t xml:space="preserve">A/ 1,3
B/ 2,4,5
</t>
  </si>
  <si>
    <t>Trans-lational Mod Within Layer?</t>
  </si>
  <si>
    <t>Layer Syms Differ</t>
  </si>
  <si>
    <t>Layer Sym &gt; Xtal Sym</t>
  </si>
  <si>
    <t>Molecules in Layers</t>
  </si>
  <si>
    <t># of Diff Layrs</t>
  </si>
  <si>
    <t># Sym Ind Layrs in Cell</t>
  </si>
  <si>
    <t># Layrs in Cell</t>
  </si>
  <si>
    <t>Spc Grp #</t>
  </si>
  <si>
    <t>Refcode</t>
  </si>
  <si>
    <t>Z'</t>
  </si>
  <si>
    <t xml:space="preserve">A vic-diol.  Two types of H-bonded chains along a.  The bilayer A around z=0 is built from #3,4,5; the layer B at z=1/2 is built from #1,2. In the #1,2 chain an OH in #1 is involved in only one H bond while an OH group in molecule #2 participates in three.  The chains around z=0 are simpler but there is twofold  disorder (64:36) of molecule #4.  </t>
  </si>
  <si>
    <t>0-D in B</t>
  </si>
  <si>
    <t>Strong interactions (eg, H Bonds) in Layers?</t>
  </si>
  <si>
    <t>Sym Relating Layers
(other than trans)</t>
  </si>
  <si>
    <t>A/ 1,2,1',2'
B/ 3,4,5,6, 3',4',5',6'</t>
  </si>
  <si>
    <t>2(1);
1-bar</t>
  </si>
  <si>
    <t>A/ 3,4,5,3',4',5'
B/ 1,2,1',2'</t>
  </si>
  <si>
    <t>Four molecules (#1,2,5,3) make an H-bonded ring at z ca 0.25 with a good 2 around b.  Molecule #4 makes H-bonded chains along a at y,z = 1/4, 1/2 and 3/4, 0.   Molecule #6 is is in the layer with #4 at z = 0 and z = 1/2 but makes an H bond only to #1 in the z=1/4 layer.  The layers (0 0 1) at z=0, 1/2 have symmetry p2(1)11 (#9) with Z'=2;  the layers at z=1/4, 3/4 have exact symmetry p12(1)1 (#9) and approximate symmetry c121 (std c211, #10), also with  Z'=2.</t>
  </si>
  <si>
    <t>yes for B</t>
  </si>
  <si>
    <t>Molecule #2 (of 6) is the "other" enantiomer and seems to be disordered (0.59/0.41) with a related diastereomer.  Two dimers (#3,5, #4,6) with approx sym 2 (but not in a special direction) make a double layer approx sym p2(1)11 (#9)] at z=0;  the screw axes relate dimers.  The  3rd dimer (#1,2) has approx 1-bar sym [approx layer sym p1-bar (#2)].  There are also layers (1 0 1) with dimers lined up along [1 -1 -1] but it has no approximate symmetry because the 1-bars and twofolds are incompatible.</t>
  </si>
  <si>
    <t>yes for A</t>
  </si>
  <si>
    <t>A/ 1,2,3,4
B/ 5,6,5',6'</t>
  </si>
  <si>
    <t>Layers (0 0 1) at z=1/6, 5/6 (#1-4) have approx layer sym p2(1)/b11 (#17) and 85:15 disorder.  Layer at z=1/2 (#5,6) has true p12(1)1 (#9) symmetry and approximate symmetry pbam (#44) if the 50:50 disorder is considered (pbam is p12(1)/a, a nonstandard setting of #17, pius a mirror within the layer).  If the disorder in layer B comes from some kind of twnning rather than disorder within the layer then the layer symmetry is lowered to approximate group #17, but in that case the 2(1) axes are along b rather than along a, as they are in layer A,</t>
  </si>
  <si>
    <t>Flat, Wavy or Corrugated?</t>
  </si>
  <si>
    <t>Other Differ-ences</t>
  </si>
  <si>
    <t>IJUDIC</t>
  </si>
  <si>
    <t>Layer hkl</t>
  </si>
  <si>
    <t>A only</t>
  </si>
  <si>
    <t>Rather weak H bonding between units -NH-C(=O)-N(Cl}OMe.  Chains 3-&gt;5-&gt;3… but 3-&gt;5 is 3.36 Å (sumVDW+0.29 Å).  Linear tetramer 6-&gt;2-&gt;4-&gt;1 have contacts &lt; sumVDW+0.14 Å but contact 1-&gt;6 is 4.50Å.  Obvious structural layers (0 1 0) but the (quite weak) H bonds are between layers.  The layer at y=0 (#3,4,6) has symmetry p1-bar (#2) while the layer at y=1/4 (#1,2,5) has symmetry p1n1 (std p11n, #5).  The layer packings are quite different.  There is 60:40 disorder in the -NH-C(=O)-N(Cl}OMe groups of #5, 6.</t>
  </si>
  <si>
    <t>A/ 1-8,1'-8'
B/ 9-12,9'-12'</t>
  </si>
  <si>
    <t>b/2 in A;
c/2 in B</t>
  </si>
  <si>
    <t>4-Ethynyl-N,N-dimethylaniline.  Three sets of coplanar molecules:  #1-4, 5-8, 9-12;  the sets are roughly perpendicular.  Layers (1 0 0);  sets 1, 2 form a layer at x=0 with sym p1-bar (#2), z'=2 and approximate translation b/2;  set 3 forms a bilayer at x=1/2 with symmetry p1-bar and an approximate translation c/2.  Ethynyl...pi interactions (weak) between layers;  the presence of two layers also solves a space-filling problem that layer A would have by itself.</t>
  </si>
  <si>
    <t>Axes, approx Layer Group  for Layer(s) A
(std setting)</t>
  </si>
  <si>
    <t>Axes, approx Layer Group  for Layer(s) B
(std setting)</t>
  </si>
  <si>
    <t>Axes, approx Layer Group  for Layer(s) C
(std setting)</t>
  </si>
  <si>
    <t xml:space="preserve">
b, a
p2(1)11
(#9)</t>
  </si>
  <si>
    <t>a, b
p1
(#1),
z'=3</t>
  </si>
  <si>
    <t>H-bond patterns</t>
  </si>
  <si>
    <t>composition;
H-bond patterns</t>
  </si>
  <si>
    <t>b, c
p211
(#8)
(exact),
z'=3</t>
  </si>
  <si>
    <t>b, c
p2(1)11
(#9)
(exact),
z'=2</t>
  </si>
  <si>
    <t>a, b
p1-bar
(#2)
(exact),
z'=3</t>
  </si>
  <si>
    <t>a, b
p1-bar
(#2)
(exact),
z'=2</t>
  </si>
  <si>
    <t>Two of five calixarenes form pairs around 1-bar sites in layers at z=0 (A) and z=1/2 (C);  there may be intermolecular H bond connecting the pairs.  The packing in those two layers is not the same.  The other three calixarenes have no special interactions and form columns at z=0.25 with good 3(1) axes along a (layers B).  There is Included p-xylene  in layer A (1.5 molecules) and C (one molecule).  (Note that rod groups can have 3(1) symmetry but that layer groups cannot).</t>
  </si>
  <si>
    <t>packing in B is very different than packing in A and C</t>
  </si>
  <si>
    <t>a, b
p1-bar
(#2)
(exact)</t>
  </si>
  <si>
    <t>b, a
pb11
(#12)
(exact)</t>
  </si>
  <si>
    <t>b, a
p2(1)/b11
(#17), z'=2
(glides exact)</t>
  </si>
  <si>
    <t xml:space="preserve">Three conformations:  #1/#4, #2/#3, and #5.  The approximate inversion centers and 2(1) axes in layer A relate #1&amp;4 as well as #2&amp;3.
</t>
  </si>
  <si>
    <t>0-D in A;
1-D in B</t>
  </si>
  <si>
    <t>A/ 1,2,3,4,1',2',3',4'
B/ 5,5'</t>
  </si>
  <si>
    <t>b, c
p2(1)11
(#9)
(exact)</t>
  </si>
  <si>
    <t>b, c
p211
(#8)
(exact),
z'=4</t>
  </si>
  <si>
    <t>a, b
p2(1)11
(#9)
(exact),
z'=2</t>
  </si>
  <si>
    <t>b, a
p2(1)11
(#9)
(exact),
z'=3</t>
  </si>
  <si>
    <t>Layers (0 0 1).  The layer at z = 0, 1/2 is composed of NH...O= dimers (molecules #4,5);  the dimers have very good local twofold symmetry but those axes are not close to the unit-cell or layer axes,  The layers at z = 1/4, 3/4 are composed of H bonded linear trimers that include a dimer (molecules #1,2;  approximate local twofold symmetry).  The layers  interpenetrate somewhat.  No pseudosymmetry.  Layer A has a crystallographic 2(1) along a;  layer B has a crystallographic 2(1) axis along b.</t>
  </si>
  <si>
    <t>A/ 4,5,4',5'
B/ 1,2,3.1',2',3'</t>
  </si>
  <si>
    <t>b, c
p2(1)/b11
(#17)
(exact)</t>
  </si>
  <si>
    <t>molecular conforma-tions differ</t>
  </si>
  <si>
    <t>2(1)
(also relates 5,5' and B,B')</t>
  </si>
  <si>
    <t>b, a
p2(1)11
(#9)
(exact)</t>
  </si>
  <si>
    <t>b, a
p2(1)2(1)2
(#21)</t>
  </si>
  <si>
    <t>a, b
p2(1)/b11
(#17)</t>
  </si>
  <si>
    <t>a, b
pbam
(#44)
[one set of 2(1)s exact]</t>
  </si>
  <si>
    <t>A/ 3,6
B/ 4.5,1,2</t>
  </si>
  <si>
    <t>a, c
p1-bar (#2)
(exact)
(z'=3)</t>
  </si>
  <si>
    <t>a, c
p11n (#5)
(exact)
(z'=3)</t>
  </si>
  <si>
    <t>A/ 3,4,6,3',4',6'
B/ 1,2,5,1',2',5'</t>
  </si>
  <si>
    <t>A/ 4,5
B/ 1,2,3,6</t>
  </si>
  <si>
    <t>layer packing</t>
  </si>
  <si>
    <t>a, c
p2(1)/b11
(#17)
(1-bars exact)</t>
  </si>
  <si>
    <t xml:space="preserve">a, c 
pba2
(#25) </t>
  </si>
  <si>
    <t>(The original authors described the structure as layered).  The two independent layers are actually very similar;  they differ only in the alternation patterns of the conformational enantiomers.  The conformational difference is the sense of twist of the CH2CF2CF2CH2 part of the C4H4F4O2P ring.  The P atom is also part of a P3N3 ring having four F substituents.</t>
  </si>
  <si>
    <t xml:space="preserve">c, a
p2(1)11
(#12),
 z'=2
</t>
  </si>
  <si>
    <t>a, c (or c, a)
p1-bar
(#2)
(exact),
z'=2</t>
  </si>
  <si>
    <t>b, c
p1-bar (#2)
(centered;  half of 1-bars exact)</t>
  </si>
  <si>
    <t>[0 1 1]/2 in layer A; b/2 in layer B</t>
  </si>
  <si>
    <t>c/2 in layer A</t>
  </si>
  <si>
    <t>Two kinds of -OH...OH...O= bonded layers  (0 1 0).  Layer at y=0.09 (#3,4,5,6) has all the organic rings on the same side;  there is an approximate a glide and a quite approximate c/2 pseudotranslation to give p11a (std  pb11, #12;  c'=c/2).  Layer at y=1/4 (#1,2) has organic rings protruding from both side and approx sym p2(1)ca (std pb2(1)a, #33)].  The local pseudo glides perpendicular to c  (beta 90.3°) are  better for the layers near y=0 than for the layer at y=1/4.</t>
  </si>
  <si>
    <t>c, a
pb2(1)a
(#33)
(a glide exact)</t>
  </si>
  <si>
    <t>c/2, a
pb11
(#12)</t>
  </si>
  <si>
    <t>molecular orientations</t>
  </si>
  <si>
    <t xml:space="preserve"> b, c
p2(1)/b11 (#17)
(glide exact),
z'=2</t>
  </si>
  <si>
    <t>Pairs of molecules #1,6, #2,3, and #4,5 have the same conformation but between pairs the p-Cl-Ph ring rotations vary (avgs 4.1, 19.1. 22.8°)  Double layers A'/A at x=0 and B/B' at x=1/2 have symmetry p2(1)/b11 (#17) for axes b and c.  Local 1-bar sites at 0.33, 0.40, 0.32 that relate pairs #2,3 and #4,5 in layer B are quite exact but the y coordinate should be 0.50.  A corresponding approximate 1-bar in layer A is not very good.  The layers, and especially the bilayers, are quite well separated.</t>
  </si>
  <si>
    <t>a, b
p2(1)11
(#9)</t>
  </si>
  <si>
    <t>1-D in half of A; 0-D (tetramers) in B</t>
  </si>
  <si>
    <t>a, b
p2(1)11
(#9),
z'=2</t>
  </si>
  <si>
    <t>a, b
p1-bar
(#2)</t>
  </si>
  <si>
    <t>Layer A is enantiomerically pure;  B is racemic</t>
  </si>
  <si>
    <t>a, b
p211
(#8),
z'=2</t>
  </si>
  <si>
    <t xml:space="preserve">very different molecular orientations </t>
  </si>
  <si>
    <t>b/2 in layer B</t>
  </si>
  <si>
    <t>The two molecules in layer A are conformationational enantiomers but are not related by any obvious approximate symmetry.  In layer B there are two pairs of molecules related by the b/2 (#1&amp;5;  #3&amp;6);  the two pairs are not related by any obvious approximate symmetry.</t>
  </si>
  <si>
    <t>`</t>
  </si>
  <si>
    <t>In layers A there are H-bonded chains along b with -OH…NC- interactions (even though there is a =O acceptor in the molecule).  In layers B there are H-bonded columns along a in which three molecules are arranged to form H bonds to an included H2O;  the H bonds in the B layers involve the –OH and =O groups.</t>
  </si>
  <si>
    <t>0-D 
in A, C?</t>
  </si>
  <si>
    <t>#1,2 and #3,4 form dimers.  The two dimers are very similar and the pair has approimate 222 symmetry;  the approximate symmetry of the dimer pair, however, is local because the twofold axes are not well aligned with any special crystallographic direction.  The fifth molecule forms H-bonded chains along b using the 2(1) axes of the C2 cell.   Two water molecules are disordered over twofold sites, form H bonds only to each other, and seem to just fill space.</t>
  </si>
  <si>
    <t>A1/ 2,2',2",2'"
B/ 1,3,4,6, 1',3'.4',6'
A2/ 5,5',5",5"'</t>
  </si>
  <si>
    <t>A1,B,A2,B',A1,...</t>
  </si>
  <si>
    <t>b, c
p2/b11
(#16)
(glides exact)</t>
  </si>
  <si>
    <t>(yes)</t>
  </si>
  <si>
    <t>interdigi-tating</t>
  </si>
  <si>
    <t>Strong inter-actions or Confs Differ</t>
  </si>
  <si>
    <t xml:space="preserve"> c/2, a
p11a
(#5)</t>
  </si>
  <si>
    <t>c, a
p-1
(#2)</t>
  </si>
  <si>
    <t>c/2 in B only</t>
  </si>
  <si>
    <t>Exact Sectional Layer Groups of the Space Group?</t>
  </si>
  <si>
    <t>A, C only
(not B)</t>
  </si>
  <si>
    <t>B only</t>
  </si>
  <si>
    <t>A1, A2 only</t>
  </si>
  <si>
    <t>Planar molecules form dimers through Br…O contacts (distance &lt; sumVDW+0.2 Å).  Layers at x=0, 1/2 are can be superposed by translation [0, 1/2, 1/2] and are related by the 2(1) axes of the space group.  Layer B has axes 2 rather than 2(1) and is twice as thick.  The molecular conformations in the two layers differ by a 180 deg rotation of  a -C(=O)OMe group.   The O atom in the dimers is different (an ether O in the A layers;  there are more O..Br contacts in the A layers.  Layers A1 and A2 are related by the approximate twofold in the center of bilayer B;  structure could be distorted C2/c, Z'=3.</t>
  </si>
  <si>
    <t xml:space="preserve"> A,B,A',A,B, A',... </t>
  </si>
  <si>
    <t>b/2, c
p1-bar (#2), z'=2;  half of 
1-bars exact)</t>
  </si>
  <si>
    <t xml:space="preserve">1,8-Di-iodonaphthalene.  Two kinds of layers (1 0 0).  Molecules #1,2 in layer at x=0;  layer symmetry is a1-bar (#2) (ie, p1-bar with pseudotranslation [0 1 -1]/2).  Molecules #3-6 in layer at x=1/2, which has two different stacks along b with molecules related by a pseudotranslation b/2.  The two stacks (#3,4 and #5,6) are separated by c/2 but the tilts differ a little and alpha=77 deg so that there is no glide.  Symmetry of layer B is also p1-bar (#2) but the direction of the pseudotranslation is different than it is in A.
</t>
  </si>
  <si>
    <t>a, b
p1-bar
(#2)
(exact);  z'=2</t>
  </si>
  <si>
    <t>a, b/2
p1-bar (#2);  half of 1-bars exact);  z'=2</t>
  </si>
  <si>
    <t>A/ 1,6,1',6',1",6", 1"',6"'
B/ 2,3,4,5,2',3', 4',5'</t>
  </si>
  <si>
    <t xml:space="preserve"> b, c
p2(1)/b11 (#17)
(exact),
z'=1</t>
  </si>
  <si>
    <t>b,a
c211
(#10)
[2(1)s exact]</t>
  </si>
  <si>
    <t>Layers (0 0 1) at z ca 0.1 (p211, #8) and z ca 0.6 (p2(1)11, #9);  each contains H-bonded columns along a of diols (#1&amp;8 and #2&amp;6 at z ca 0.1;  #3,7,4,5 at z ca 0.6) but the columns are very different.  The layers are linked by two weaker -OH...NC- bonds (#1,3 at z ca 0.2;  #6,7 at z ca 0.9).  The cell angle beta= 94.9° means there can be no approximate monoclinic symmetry.</t>
  </si>
  <si>
    <t>b, c/2
p1-bar
(#2)
(half of 
1-bars exact)</t>
  </si>
  <si>
    <t>b/2, c
p1-bar
(#2)
(half of 
1-bars exact)</t>
  </si>
  <si>
    <t>Molecules # 3,4,5 make a double layer around axes 2 at x=0, 1/2 (p12(1)1;  std p2(1)11, #9); no N(H)...O= distances less than sum(VDW)+0.2 Å for molecules #3, #4.  Molecules #1,2 make more compact double layers around 2(1) axes at x=1/4, 3/4 (p121;  std p211, #8);  there are H-bonded dimers although the #2...1 distance is somewhat long (3.11 Å or &lt; SumVDW+0.1 Å).  There one NH...O= bond, between #2 and #5, that bridges the layers.</t>
  </si>
  <si>
    <t>Salt of diethylammonium  and 1,3,2-dioxaphosphinane-2-thiolate 2-sulfide.  Ions make H-bonded chains along a.  There are two different layer types (0 1 0), one with approximate symmetry p-1 (#2) and the other with  approx sym p11a and a twofold pseudotranslations.  One of the 1-bar sites in A is at 0.000, -0.035, 0.375, so is well offset along c from the 2(1) axis at x=0, z=0.5.</t>
  </si>
  <si>
    <t>Comments</t>
  </si>
  <si>
    <t>Type of Stack</t>
  </si>
  <si>
    <t>Stacking Pattern</t>
  </si>
  <si>
    <t>|in-plane angle - ideal value|,
deg</t>
  </si>
  <si>
    <t>(NA)</t>
  </si>
  <si>
    <t>(0 by sym)</t>
  </si>
  <si>
    <t>Rows along [0 1 -1] containing molecules in two very different orientations (||||=||||=||…;  #3,2,1,6 and #4,5).  Molecular conformations in the two groups are quite different.  Alternating layers (0 0 1) of #4,5 and of #3,2,1,6.  The layer axes, a and [1 2 0], make angle 90.13 deg.</t>
  </si>
  <si>
    <t>a, [1 2 0]
c211
(#10)</t>
  </si>
  <si>
    <t>a, [1 2 0]
c211
(#10),
z'=2</t>
  </si>
  <si>
    <t>Molecules all basically the same but #2 and #4 are twisted a little differently.  Twofold modulation along c generates additional approximatel 2(1) axes.  Alternating, corrgated layers (0 0 1).  Pairs of molecules #1,2 and #3,4 are related by rather approximate twofolds.   Layers at z=0, 1/2 (#6,6' and #5,5') have exact symmetry p12(1)1 (#9) and no pseudosymmetry;  layer at z ca 1/4 has approximate symmetry p2(1)2(1)2 (#21).</t>
  </si>
  <si>
    <t>Fourth polymorph of o-toluic acid with approximate 1-bar dimers (z'=2 in both layers).  Layer (0 1 0) at y=0 z(#5&amp;6) has exact symmetry p1-bar (#2);  the dimer centroids are offset from the the closest 1-bar site  by 0.14, -0.02, 0.08 (1.9 Å).  The layer at y=0.17 has approximate symmetry p2(1)11 , but the axes are less perpendicular (beta=94.4°) than in most cases (acos(beta)/c=-0.08).  Neither layer type is quite like the packing in the OTOLIC01/02 polymorph although the layer at y=-0 shows some similarities to the simple, RT polymorph.</t>
  </si>
  <si>
    <t>c glides relate A&amp;A',  B&amp; B', B''&amp; B'"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</si>
</sst>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6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165" fontId="16" fillId="0" borderId="0" xfId="0" applyNumberFormat="1" applyFont="1" applyAlignment="1">
      <alignment horizontal="center" wrapText="1"/>
    </xf>
    <xf numFmtId="164" fontId="0" fillId="0" borderId="0" xfId="0" quotePrefix="1" applyNumberFormat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7"/>
  <sheetViews>
    <sheetView tabSelected="1" zoomScale="91" zoomScaleNormal="91" workbookViewId="0">
      <pane ySplit="1" topLeftCell="A8" activePane="bottomLeft" state="frozen"/>
      <selection pane="bottomLeft" activeCell="X1" sqref="X1"/>
    </sheetView>
  </sheetViews>
  <sheetFormatPr defaultColWidth="9.140625" defaultRowHeight="15" x14ac:dyDescent="0.25"/>
  <cols>
    <col min="1" max="1" width="5.7109375" style="3" customWidth="1"/>
    <col min="2" max="2" width="6.7109375" style="3" customWidth="1"/>
    <col min="3" max="3" width="10.7109375" style="3" customWidth="1"/>
    <col min="4" max="4" width="5.7109375" style="3" customWidth="1"/>
    <col min="5" max="5" width="8.7109375" style="3" customWidth="1"/>
    <col min="6" max="7" width="6.7109375" style="3" customWidth="1"/>
    <col min="8" max="8" width="8.7109375" style="3" customWidth="1"/>
    <col min="9" max="9" width="6.7109375" style="3" customWidth="1"/>
    <col min="10" max="10" width="15.7109375" style="3" customWidth="1"/>
    <col min="11" max="11" width="10.7109375" style="3" customWidth="1"/>
    <col min="12" max="12" width="11.7109375" style="15" customWidth="1"/>
    <col min="13" max="16" width="12.7109375" style="3" customWidth="1"/>
    <col min="17" max="19" width="6.7109375" style="3" customWidth="1"/>
    <col min="20" max="20" width="6.7109375" style="4" customWidth="1"/>
    <col min="21" max="21" width="12.7109375" style="15" customWidth="1"/>
    <col min="22" max="22" width="10.7109375" style="3" customWidth="1"/>
    <col min="23" max="23" width="10.7109375" style="15" customWidth="1"/>
    <col min="24" max="24" width="100.7109375" style="2" customWidth="1"/>
    <col min="25" max="25" width="10.7109375" style="3" customWidth="1"/>
    <col min="26" max="16384" width="9.140625" style="1"/>
  </cols>
  <sheetData>
    <row r="1" spans="1:25" s="8" customFormat="1" ht="90" customHeight="1" x14ac:dyDescent="0.25">
      <c r="A1" s="10" t="s">
        <v>72</v>
      </c>
      <c r="B1" s="10" t="s">
        <v>188</v>
      </c>
      <c r="C1" s="10" t="s">
        <v>71</v>
      </c>
      <c r="D1" s="10" t="s">
        <v>70</v>
      </c>
      <c r="E1" s="10" t="s">
        <v>89</v>
      </c>
      <c r="F1" s="10" t="s">
        <v>69</v>
      </c>
      <c r="G1" s="10" t="s">
        <v>68</v>
      </c>
      <c r="H1" s="10" t="s">
        <v>76</v>
      </c>
      <c r="I1" s="10" t="s">
        <v>67</v>
      </c>
      <c r="J1" s="10" t="s">
        <v>66</v>
      </c>
      <c r="K1" s="10" t="s">
        <v>189</v>
      </c>
      <c r="L1" s="13" t="s">
        <v>86</v>
      </c>
      <c r="M1" s="10" t="s">
        <v>95</v>
      </c>
      <c r="N1" s="10" t="s">
        <v>96</v>
      </c>
      <c r="O1" s="10" t="s">
        <v>97</v>
      </c>
      <c r="P1" s="10" t="s">
        <v>169</v>
      </c>
      <c r="Q1" s="10" t="s">
        <v>65</v>
      </c>
      <c r="R1" s="10" t="s">
        <v>64</v>
      </c>
      <c r="S1" s="10" t="s">
        <v>165</v>
      </c>
      <c r="T1" s="16" t="s">
        <v>190</v>
      </c>
      <c r="U1" s="13" t="s">
        <v>87</v>
      </c>
      <c r="V1" s="10" t="s">
        <v>75</v>
      </c>
      <c r="W1" s="13" t="s">
        <v>63</v>
      </c>
      <c r="X1" s="9" t="s">
        <v>187</v>
      </c>
      <c r="Y1" s="10"/>
    </row>
    <row r="2" spans="1:25" s="6" customFormat="1" ht="75" customHeight="1" x14ac:dyDescent="0.25">
      <c r="A2" s="4">
        <v>6</v>
      </c>
      <c r="B2" s="4" t="s">
        <v>41</v>
      </c>
      <c r="C2" s="4" t="s">
        <v>6</v>
      </c>
      <c r="D2" s="4">
        <v>14</v>
      </c>
      <c r="E2" s="4" t="s">
        <v>20</v>
      </c>
      <c r="F2" s="4">
        <v>4</v>
      </c>
      <c r="G2" s="4">
        <v>3</v>
      </c>
      <c r="H2" s="4" t="s">
        <v>39</v>
      </c>
      <c r="I2" s="4">
        <v>2</v>
      </c>
      <c r="J2" s="4" t="s">
        <v>160</v>
      </c>
      <c r="K2" s="4" t="s">
        <v>161</v>
      </c>
      <c r="L2" s="14" t="s">
        <v>22</v>
      </c>
      <c r="M2" s="4" t="s">
        <v>120</v>
      </c>
      <c r="N2" s="4" t="s">
        <v>162</v>
      </c>
      <c r="O2" s="4"/>
      <c r="P2" s="4" t="s">
        <v>172</v>
      </c>
      <c r="Q2" s="4" t="s">
        <v>163</v>
      </c>
      <c r="R2" s="4" t="s">
        <v>21</v>
      </c>
      <c r="S2" s="4" t="s">
        <v>21</v>
      </c>
      <c r="T2" s="17" t="s">
        <v>192</v>
      </c>
      <c r="U2" s="14" t="s">
        <v>121</v>
      </c>
      <c r="V2" s="4" t="s">
        <v>28</v>
      </c>
      <c r="W2" s="14"/>
      <c r="X2" s="2" t="s">
        <v>173</v>
      </c>
      <c r="Y2" s="4" t="str">
        <f>C2</f>
        <v>AGIXIZ</v>
      </c>
    </row>
    <row r="3" spans="1:25" s="6" customFormat="1" ht="75" customHeight="1" x14ac:dyDescent="0.25">
      <c r="A3" s="4">
        <v>5</v>
      </c>
      <c r="B3" s="4" t="s">
        <v>41</v>
      </c>
      <c r="C3" s="4" t="s">
        <v>0</v>
      </c>
      <c r="D3" s="4">
        <v>1</v>
      </c>
      <c r="E3" s="4" t="s">
        <v>23</v>
      </c>
      <c r="F3" s="4">
        <v>2</v>
      </c>
      <c r="G3" s="4">
        <v>2</v>
      </c>
      <c r="H3" s="4"/>
      <c r="I3" s="4">
        <v>2</v>
      </c>
      <c r="J3" s="4" t="s">
        <v>62</v>
      </c>
      <c r="K3" s="4" t="s">
        <v>38</v>
      </c>
      <c r="L3" s="14" t="s">
        <v>30</v>
      </c>
      <c r="M3" s="4" t="s">
        <v>98</v>
      </c>
      <c r="N3" s="4" t="s">
        <v>99</v>
      </c>
      <c r="O3" s="4"/>
      <c r="P3" s="4"/>
      <c r="Q3" s="4" t="s">
        <v>21</v>
      </c>
      <c r="R3" s="4" t="s">
        <v>21</v>
      </c>
      <c r="S3" s="4" t="s">
        <v>21</v>
      </c>
      <c r="T3" s="11">
        <v>0.2</v>
      </c>
      <c r="U3" s="14" t="s">
        <v>101</v>
      </c>
      <c r="V3" s="4" t="s">
        <v>29</v>
      </c>
      <c r="W3" s="14"/>
      <c r="X3" s="2" t="s">
        <v>157</v>
      </c>
      <c r="Y3" s="4" t="str">
        <f>C3</f>
        <v>CIFGEE</v>
      </c>
    </row>
    <row r="4" spans="1:25" s="6" customFormat="1" ht="75" customHeight="1" x14ac:dyDescent="0.25">
      <c r="A4" s="4">
        <v>6</v>
      </c>
      <c r="B4" s="4" t="s">
        <v>41</v>
      </c>
      <c r="C4" s="4" t="s">
        <v>7</v>
      </c>
      <c r="D4" s="4">
        <v>4</v>
      </c>
      <c r="E4" s="4" t="s">
        <v>23</v>
      </c>
      <c r="F4" s="4">
        <v>4</v>
      </c>
      <c r="G4" s="4">
        <v>3</v>
      </c>
      <c r="H4" s="4" t="s">
        <v>122</v>
      </c>
      <c r="I4" s="4">
        <v>2</v>
      </c>
      <c r="J4" s="4" t="s">
        <v>55</v>
      </c>
      <c r="K4" s="4" t="s">
        <v>43</v>
      </c>
      <c r="L4" s="14" t="s">
        <v>164</v>
      </c>
      <c r="M4" s="4" t="s">
        <v>123</v>
      </c>
      <c r="N4" s="4" t="s">
        <v>124</v>
      </c>
      <c r="O4" s="4"/>
      <c r="P4" s="4" t="s">
        <v>172</v>
      </c>
      <c r="Q4" s="4" t="s">
        <v>21</v>
      </c>
      <c r="R4" s="4" t="s">
        <v>21</v>
      </c>
      <c r="S4" s="4"/>
      <c r="T4" s="17" t="s">
        <v>192</v>
      </c>
      <c r="U4" s="14"/>
      <c r="V4" s="4"/>
      <c r="W4" s="14" t="s">
        <v>32</v>
      </c>
      <c r="X4" s="2" t="s">
        <v>196</v>
      </c>
      <c r="Y4" s="4" t="str">
        <f>C4</f>
        <v>COJJER</v>
      </c>
    </row>
    <row r="5" spans="1:25" s="6" customFormat="1" ht="75" customHeight="1" x14ac:dyDescent="0.25">
      <c r="A5" s="4">
        <v>12</v>
      </c>
      <c r="B5" s="4" t="s">
        <v>41</v>
      </c>
      <c r="C5" s="4" t="s">
        <v>18</v>
      </c>
      <c r="D5" s="4">
        <v>2</v>
      </c>
      <c r="E5" s="4" t="s">
        <v>20</v>
      </c>
      <c r="F5" s="4">
        <v>2</v>
      </c>
      <c r="G5" s="4">
        <v>2</v>
      </c>
      <c r="H5" s="4"/>
      <c r="I5" s="4">
        <v>2</v>
      </c>
      <c r="J5" s="4" t="s">
        <v>92</v>
      </c>
      <c r="K5" s="4" t="s">
        <v>26</v>
      </c>
      <c r="L5" s="14" t="s">
        <v>30</v>
      </c>
      <c r="M5" s="4" t="s">
        <v>184</v>
      </c>
      <c r="N5" s="4" t="s">
        <v>183</v>
      </c>
      <c r="O5" s="4"/>
      <c r="P5" s="4"/>
      <c r="Q5" s="4" t="s">
        <v>21</v>
      </c>
      <c r="R5" s="4" t="s">
        <v>21</v>
      </c>
      <c r="S5" s="4"/>
      <c r="T5" s="11" t="s">
        <v>191</v>
      </c>
      <c r="U5" s="14" t="s">
        <v>153</v>
      </c>
      <c r="V5" s="4"/>
      <c r="W5" s="14" t="s">
        <v>93</v>
      </c>
      <c r="X5" s="2" t="s">
        <v>94</v>
      </c>
      <c r="Y5" s="4" t="str">
        <f>C5</f>
        <v>GENLAN</v>
      </c>
    </row>
    <row r="6" spans="1:25" s="6" customFormat="1" ht="75" customHeight="1" x14ac:dyDescent="0.25">
      <c r="A6" s="4">
        <v>6</v>
      </c>
      <c r="B6" s="4" t="s">
        <v>41</v>
      </c>
      <c r="C6" s="4" t="s">
        <v>8</v>
      </c>
      <c r="D6" s="4">
        <v>4</v>
      </c>
      <c r="E6" s="4" t="s">
        <v>23</v>
      </c>
      <c r="F6" s="4">
        <v>3</v>
      </c>
      <c r="G6" s="4">
        <v>2</v>
      </c>
      <c r="H6" s="4" t="s">
        <v>54</v>
      </c>
      <c r="I6" s="4">
        <v>2</v>
      </c>
      <c r="J6" s="4" t="s">
        <v>84</v>
      </c>
      <c r="K6" s="4" t="s">
        <v>35</v>
      </c>
      <c r="L6" s="14" t="s">
        <v>22</v>
      </c>
      <c r="M6" s="4" t="s">
        <v>125</v>
      </c>
      <c r="N6" s="4" t="s">
        <v>126</v>
      </c>
      <c r="O6" s="4"/>
      <c r="P6" s="4"/>
      <c r="Q6" s="4" t="s">
        <v>21</v>
      </c>
      <c r="R6" s="4" t="s">
        <v>21</v>
      </c>
      <c r="S6" s="4"/>
      <c r="T6" s="17" t="s">
        <v>192</v>
      </c>
      <c r="U6" s="14"/>
      <c r="V6" s="4" t="s">
        <v>29</v>
      </c>
      <c r="W6" s="14"/>
      <c r="X6" s="2" t="s">
        <v>85</v>
      </c>
      <c r="Y6" s="4" t="str">
        <f>C6</f>
        <v>HAXLAV</v>
      </c>
    </row>
    <row r="7" spans="1:25" s="6" customFormat="1" ht="75" customHeight="1" x14ac:dyDescent="0.25">
      <c r="A7" s="4">
        <v>6</v>
      </c>
      <c r="B7" s="4" t="s">
        <v>41</v>
      </c>
      <c r="C7" s="4" t="s">
        <v>88</v>
      </c>
      <c r="D7" s="4">
        <v>4</v>
      </c>
      <c r="E7" s="4" t="s">
        <v>27</v>
      </c>
      <c r="F7" s="4">
        <v>4</v>
      </c>
      <c r="G7" s="4">
        <v>2</v>
      </c>
      <c r="H7" s="6" t="s">
        <v>31</v>
      </c>
      <c r="I7" s="4">
        <v>2</v>
      </c>
      <c r="J7" s="4" t="s">
        <v>127</v>
      </c>
      <c r="K7" s="4" t="s">
        <v>33</v>
      </c>
      <c r="L7" s="14" t="s">
        <v>22</v>
      </c>
      <c r="M7" s="4" t="s">
        <v>167</v>
      </c>
      <c r="N7" s="4" t="s">
        <v>166</v>
      </c>
      <c r="O7" s="4"/>
      <c r="P7" s="12" t="s">
        <v>171</v>
      </c>
      <c r="Q7" s="4" t="s">
        <v>21</v>
      </c>
      <c r="R7" s="4" t="s">
        <v>21</v>
      </c>
      <c r="S7" s="4"/>
      <c r="T7" s="11" t="s">
        <v>191</v>
      </c>
      <c r="U7" s="14"/>
      <c r="V7" s="4" t="s">
        <v>29</v>
      </c>
      <c r="W7" s="14" t="s">
        <v>168</v>
      </c>
      <c r="X7" s="2" t="s">
        <v>186</v>
      </c>
      <c r="Y7" s="4" t="str">
        <f>C7</f>
        <v>IJUDIC</v>
      </c>
    </row>
    <row r="8" spans="1:25" s="6" customFormat="1" ht="75" customHeight="1" x14ac:dyDescent="0.25">
      <c r="A8" s="4">
        <v>5</v>
      </c>
      <c r="B8" s="4" t="s">
        <v>41</v>
      </c>
      <c r="C8" s="4" t="s">
        <v>1</v>
      </c>
      <c r="D8" s="4">
        <v>5</v>
      </c>
      <c r="E8" s="4" t="s">
        <v>20</v>
      </c>
      <c r="F8" s="4">
        <v>4</v>
      </c>
      <c r="G8" s="4">
        <v>2</v>
      </c>
      <c r="H8" s="4" t="s">
        <v>59</v>
      </c>
      <c r="I8" s="4">
        <v>2</v>
      </c>
      <c r="J8" s="4" t="s">
        <v>79</v>
      </c>
      <c r="K8" s="4" t="s">
        <v>57</v>
      </c>
      <c r="L8" s="14" t="s">
        <v>22</v>
      </c>
      <c r="M8" s="4" t="s">
        <v>102</v>
      </c>
      <c r="N8" s="4" t="s">
        <v>103</v>
      </c>
      <c r="O8" s="4"/>
      <c r="P8" s="4" t="s">
        <v>21</v>
      </c>
      <c r="Q8" s="4"/>
      <c r="R8" s="4" t="s">
        <v>21</v>
      </c>
      <c r="S8" s="4"/>
      <c r="T8" s="17" t="s">
        <v>192</v>
      </c>
      <c r="U8" s="14"/>
      <c r="V8" s="4" t="s">
        <v>74</v>
      </c>
      <c r="W8" s="14"/>
      <c r="X8" s="2" t="s">
        <v>185</v>
      </c>
      <c r="Y8" s="4" t="str">
        <f>C8</f>
        <v>IYUWAB</v>
      </c>
    </row>
    <row r="9" spans="1:25" s="6" customFormat="1" ht="75" customHeight="1" x14ac:dyDescent="0.25">
      <c r="A9" s="4">
        <v>6</v>
      </c>
      <c r="B9" s="4" t="s">
        <v>41</v>
      </c>
      <c r="C9" s="4" t="s">
        <v>53</v>
      </c>
      <c r="D9" s="4">
        <v>14</v>
      </c>
      <c r="E9" s="4" t="s">
        <v>27</v>
      </c>
      <c r="F9" s="4">
        <v>4</v>
      </c>
      <c r="G9" s="4">
        <v>2</v>
      </c>
      <c r="H9" s="4" t="s">
        <v>31</v>
      </c>
      <c r="I9" s="4">
        <v>2</v>
      </c>
      <c r="J9" s="4" t="s">
        <v>130</v>
      </c>
      <c r="K9" s="4" t="s">
        <v>52</v>
      </c>
      <c r="L9" s="14" t="s">
        <v>30</v>
      </c>
      <c r="M9" s="4" t="s">
        <v>128</v>
      </c>
      <c r="N9" s="4" t="s">
        <v>129</v>
      </c>
      <c r="O9" s="4"/>
      <c r="P9" s="4" t="s">
        <v>21</v>
      </c>
      <c r="Q9" s="4"/>
      <c r="R9" s="4" t="s">
        <v>21</v>
      </c>
      <c r="S9" s="4"/>
      <c r="T9" s="4" t="s">
        <v>191</v>
      </c>
      <c r="U9" s="14"/>
      <c r="V9" s="4"/>
      <c r="W9" s="14"/>
      <c r="X9" s="5" t="s">
        <v>91</v>
      </c>
      <c r="Y9" s="4" t="str">
        <f>C9</f>
        <v>JUXJIX</v>
      </c>
    </row>
    <row r="10" spans="1:25" s="6" customFormat="1" ht="75" customHeight="1" x14ac:dyDescent="0.25">
      <c r="A10" s="4">
        <v>6</v>
      </c>
      <c r="B10" s="4" t="s">
        <v>41</v>
      </c>
      <c r="C10" s="4" t="s">
        <v>9</v>
      </c>
      <c r="D10" s="4">
        <v>1</v>
      </c>
      <c r="E10" s="4" t="s">
        <v>23</v>
      </c>
      <c r="F10" s="4">
        <v>2</v>
      </c>
      <c r="G10" s="4">
        <v>2</v>
      </c>
      <c r="H10" s="4"/>
      <c r="I10" s="4">
        <v>2</v>
      </c>
      <c r="J10" s="4" t="s">
        <v>131</v>
      </c>
      <c r="K10" s="4" t="s">
        <v>38</v>
      </c>
      <c r="L10" s="14" t="s">
        <v>30</v>
      </c>
      <c r="M10" s="4" t="s">
        <v>194</v>
      </c>
      <c r="N10" s="4" t="s">
        <v>195</v>
      </c>
      <c r="O10" s="4"/>
      <c r="P10" s="4"/>
      <c r="Q10" s="4" t="s">
        <v>21</v>
      </c>
      <c r="R10" s="4"/>
      <c r="S10" s="4" t="s">
        <v>21</v>
      </c>
      <c r="T10" s="11">
        <v>0.1</v>
      </c>
      <c r="U10" s="14" t="s">
        <v>132</v>
      </c>
      <c r="V10" s="4"/>
      <c r="W10" s="14"/>
      <c r="X10" s="2" t="s">
        <v>193</v>
      </c>
      <c r="Y10" s="4" t="str">
        <f>C10</f>
        <v>KITQIN</v>
      </c>
    </row>
    <row r="11" spans="1:25" s="6" customFormat="1" ht="75" customHeight="1" x14ac:dyDescent="0.25">
      <c r="A11" s="4">
        <v>5</v>
      </c>
      <c r="B11" s="4" t="s">
        <v>41</v>
      </c>
      <c r="C11" s="4" t="s">
        <v>2</v>
      </c>
      <c r="D11" s="4">
        <v>2</v>
      </c>
      <c r="E11" s="4" t="s">
        <v>23</v>
      </c>
      <c r="F11" s="4">
        <v>2</v>
      </c>
      <c r="G11" s="4">
        <v>2</v>
      </c>
      <c r="H11" s="4"/>
      <c r="I11" s="4">
        <v>2</v>
      </c>
      <c r="J11" s="4" t="s">
        <v>79</v>
      </c>
      <c r="K11" s="4" t="s">
        <v>38</v>
      </c>
      <c r="L11" s="14" t="s">
        <v>30</v>
      </c>
      <c r="M11" s="4" t="s">
        <v>104</v>
      </c>
      <c r="N11" s="4" t="s">
        <v>105</v>
      </c>
      <c r="O11" s="4"/>
      <c r="P11" s="4" t="s">
        <v>21</v>
      </c>
      <c r="Q11" s="4"/>
      <c r="R11" s="4"/>
      <c r="S11" s="4" t="s">
        <v>21</v>
      </c>
      <c r="T11" s="11" t="s">
        <v>191</v>
      </c>
      <c r="U11" s="14"/>
      <c r="V11" s="4" t="s">
        <v>29</v>
      </c>
      <c r="W11" s="14"/>
      <c r="X11" s="2" t="s">
        <v>73</v>
      </c>
      <c r="Y11" s="4" t="str">
        <f>C11</f>
        <v>KIWVES</v>
      </c>
    </row>
    <row r="12" spans="1:25" s="6" customFormat="1" ht="75" customHeight="1" x14ac:dyDescent="0.25">
      <c r="A12" s="4">
        <v>6</v>
      </c>
      <c r="B12" s="4" t="s">
        <v>41</v>
      </c>
      <c r="C12" s="4" t="s">
        <v>10</v>
      </c>
      <c r="D12" s="4">
        <v>2</v>
      </c>
      <c r="E12" s="4" t="s">
        <v>27</v>
      </c>
      <c r="F12" s="4">
        <v>3</v>
      </c>
      <c r="G12" s="4">
        <v>2</v>
      </c>
      <c r="H12" s="4" t="s">
        <v>51</v>
      </c>
      <c r="I12" s="4">
        <v>2</v>
      </c>
      <c r="J12" s="4" t="s">
        <v>50</v>
      </c>
      <c r="K12" s="4" t="s">
        <v>174</v>
      </c>
      <c r="L12" s="14" t="s">
        <v>22</v>
      </c>
      <c r="M12" s="4" t="s">
        <v>134</v>
      </c>
      <c r="N12" s="4" t="s">
        <v>133</v>
      </c>
      <c r="O12" s="4"/>
      <c r="P12" s="4"/>
      <c r="Q12" s="4" t="s">
        <v>21</v>
      </c>
      <c r="R12" s="4" t="s">
        <v>21</v>
      </c>
      <c r="S12" s="4"/>
      <c r="T12" s="11">
        <v>0</v>
      </c>
      <c r="U12" s="14"/>
      <c r="V12" s="4"/>
      <c r="W12" s="14"/>
      <c r="X12" s="2" t="s">
        <v>135</v>
      </c>
      <c r="Y12" s="4" t="str">
        <f>C12</f>
        <v>LEXVEP01</v>
      </c>
    </row>
    <row r="13" spans="1:25" s="6" customFormat="1" ht="75" customHeight="1" x14ac:dyDescent="0.25">
      <c r="A13" s="4">
        <v>5</v>
      </c>
      <c r="B13" s="4" t="s">
        <v>41</v>
      </c>
      <c r="C13" s="4" t="s">
        <v>3</v>
      </c>
      <c r="D13" s="4">
        <v>2</v>
      </c>
      <c r="E13" s="4" t="s">
        <v>23</v>
      </c>
      <c r="F13" s="4">
        <v>4</v>
      </c>
      <c r="G13" s="4">
        <v>3</v>
      </c>
      <c r="H13" s="4" t="s">
        <v>24</v>
      </c>
      <c r="I13" s="4">
        <v>3</v>
      </c>
      <c r="J13" s="4" t="s">
        <v>61</v>
      </c>
      <c r="K13" s="4" t="s">
        <v>44</v>
      </c>
      <c r="L13" s="14" t="s">
        <v>30</v>
      </c>
      <c r="M13" s="4" t="s">
        <v>108</v>
      </c>
      <c r="N13" s="4" t="s">
        <v>99</v>
      </c>
      <c r="O13" s="4" t="s">
        <v>108</v>
      </c>
      <c r="P13" s="4" t="s">
        <v>170</v>
      </c>
      <c r="Q13" s="4"/>
      <c r="R13" s="4" t="s">
        <v>21</v>
      </c>
      <c r="S13" s="4" t="s">
        <v>21</v>
      </c>
      <c r="T13" s="11" t="s">
        <v>191</v>
      </c>
      <c r="U13" s="14" t="s">
        <v>107</v>
      </c>
      <c r="V13" s="4" t="s">
        <v>158</v>
      </c>
      <c r="W13" s="14"/>
      <c r="X13" s="2" t="s">
        <v>106</v>
      </c>
      <c r="Y13" s="4" t="str">
        <f>C13</f>
        <v>LIRXIU</v>
      </c>
    </row>
    <row r="14" spans="1:25" s="6" customFormat="1" ht="75" customHeight="1" x14ac:dyDescent="0.25">
      <c r="A14" s="4">
        <v>5</v>
      </c>
      <c r="B14" s="4" t="s">
        <v>41</v>
      </c>
      <c r="C14" s="4" t="s">
        <v>4</v>
      </c>
      <c r="D14" s="4">
        <v>33</v>
      </c>
      <c r="E14" s="4" t="s">
        <v>23</v>
      </c>
      <c r="F14" s="4">
        <v>4</v>
      </c>
      <c r="G14" s="4">
        <v>2</v>
      </c>
      <c r="H14" s="4" t="s">
        <v>60</v>
      </c>
      <c r="I14" s="4">
        <v>2</v>
      </c>
      <c r="J14" s="4" t="s">
        <v>58</v>
      </c>
      <c r="K14" s="4" t="s">
        <v>57</v>
      </c>
      <c r="L14" s="14" t="s">
        <v>22</v>
      </c>
      <c r="M14" s="4" t="s">
        <v>110</v>
      </c>
      <c r="N14" s="4" t="s">
        <v>109</v>
      </c>
      <c r="P14" s="4" t="s">
        <v>171</v>
      </c>
      <c r="Q14" s="4" t="s">
        <v>83</v>
      </c>
      <c r="R14" s="4" t="s">
        <v>21</v>
      </c>
      <c r="S14" s="4"/>
      <c r="T14" s="17" t="s">
        <v>192</v>
      </c>
      <c r="U14" s="14"/>
      <c r="V14" s="4"/>
      <c r="W14" s="14"/>
      <c r="X14" s="2" t="s">
        <v>111</v>
      </c>
      <c r="Y14" s="4" t="str">
        <f>C14</f>
        <v>MOQJAE</v>
      </c>
    </row>
    <row r="15" spans="1:25" s="6" customFormat="1" ht="75" customHeight="1" x14ac:dyDescent="0.25">
      <c r="A15" s="4">
        <v>8</v>
      </c>
      <c r="B15" s="4" t="s">
        <v>41</v>
      </c>
      <c r="C15" s="4" t="s">
        <v>17</v>
      </c>
      <c r="D15" s="4">
        <v>1</v>
      </c>
      <c r="E15" s="4" t="s">
        <v>23</v>
      </c>
      <c r="F15" s="4">
        <v>2</v>
      </c>
      <c r="G15" s="4">
        <v>2</v>
      </c>
      <c r="H15" s="4"/>
      <c r="I15" s="4">
        <v>2</v>
      </c>
      <c r="J15" s="4" t="s">
        <v>42</v>
      </c>
      <c r="K15" s="4" t="s">
        <v>26</v>
      </c>
      <c r="L15" s="14" t="s">
        <v>30</v>
      </c>
      <c r="M15" s="4" t="s">
        <v>152</v>
      </c>
      <c r="N15" s="4" t="s">
        <v>149</v>
      </c>
      <c r="O15" s="4"/>
      <c r="P15" s="4"/>
      <c r="Q15" s="4" t="s">
        <v>21</v>
      </c>
      <c r="R15" s="4" t="s">
        <v>21</v>
      </c>
      <c r="S15" s="4" t="s">
        <v>21</v>
      </c>
      <c r="T15" s="11">
        <v>0</v>
      </c>
      <c r="U15" s="14"/>
      <c r="V15" s="4" t="s">
        <v>29</v>
      </c>
      <c r="W15" s="14"/>
      <c r="X15" s="2" t="s">
        <v>182</v>
      </c>
      <c r="Y15" s="4" t="str">
        <f>C15</f>
        <v>OKOXIW</v>
      </c>
    </row>
    <row r="16" spans="1:25" s="6" customFormat="1" ht="75" customHeight="1" x14ac:dyDescent="0.25">
      <c r="A16" s="4">
        <v>6</v>
      </c>
      <c r="B16" s="4" t="s">
        <v>41</v>
      </c>
      <c r="C16" s="4" t="s">
        <v>11</v>
      </c>
      <c r="D16" s="4">
        <v>14</v>
      </c>
      <c r="E16" s="4" t="s">
        <v>27</v>
      </c>
      <c r="F16" s="4">
        <v>6</v>
      </c>
      <c r="G16" s="4">
        <v>2</v>
      </c>
      <c r="H16" s="4" t="s">
        <v>198</v>
      </c>
      <c r="I16" s="4">
        <v>2</v>
      </c>
      <c r="J16" s="4" t="s">
        <v>49</v>
      </c>
      <c r="K16" s="4" t="s">
        <v>48</v>
      </c>
      <c r="L16" s="14" t="s">
        <v>30</v>
      </c>
      <c r="M16" s="4" t="s">
        <v>137</v>
      </c>
      <c r="N16" s="4" t="s">
        <v>136</v>
      </c>
      <c r="O16" s="4"/>
      <c r="P16" s="4" t="s">
        <v>90</v>
      </c>
      <c r="Q16" s="4"/>
      <c r="R16" s="4" t="s">
        <v>21</v>
      </c>
      <c r="S16" s="4"/>
      <c r="T16" s="11">
        <v>4.4000000000000004</v>
      </c>
      <c r="U16" s="14"/>
      <c r="V16" s="4" t="s">
        <v>28</v>
      </c>
      <c r="W16" s="14"/>
      <c r="X16" s="5" t="s">
        <v>197</v>
      </c>
      <c r="Y16" s="4" t="str">
        <f>C16</f>
        <v>OTOLIC04</v>
      </c>
    </row>
    <row r="17" spans="1:25" s="6" customFormat="1" ht="75" customHeight="1" x14ac:dyDescent="0.25">
      <c r="A17" s="4">
        <v>6</v>
      </c>
      <c r="B17" s="4" t="s">
        <v>41</v>
      </c>
      <c r="C17" s="4" t="s">
        <v>12</v>
      </c>
      <c r="D17" s="4">
        <v>2</v>
      </c>
      <c r="E17" s="4" t="s">
        <v>20</v>
      </c>
      <c r="F17" s="4">
        <v>2</v>
      </c>
      <c r="G17" s="4">
        <v>2</v>
      </c>
      <c r="H17" s="4"/>
      <c r="I17" s="4">
        <v>2</v>
      </c>
      <c r="J17" s="4" t="s">
        <v>77</v>
      </c>
      <c r="K17" s="4" t="s">
        <v>38</v>
      </c>
      <c r="L17" s="14" t="s">
        <v>22</v>
      </c>
      <c r="M17" s="4" t="s">
        <v>138</v>
      </c>
      <c r="N17" s="4" t="s">
        <v>175</v>
      </c>
      <c r="O17" s="4"/>
      <c r="P17" s="4"/>
      <c r="Q17" s="4" t="s">
        <v>21</v>
      </c>
      <c r="R17" s="4" t="s">
        <v>21</v>
      </c>
      <c r="S17" s="4"/>
      <c r="T17" s="11" t="s">
        <v>191</v>
      </c>
      <c r="U17" s="14"/>
      <c r="V17" s="4"/>
      <c r="W17" s="14" t="s">
        <v>139</v>
      </c>
      <c r="X17" s="2" t="s">
        <v>176</v>
      </c>
      <c r="Y17" s="4" t="str">
        <f>C17</f>
        <v>PIPQUA</v>
      </c>
    </row>
    <row r="18" spans="1:25" ht="75" customHeight="1" x14ac:dyDescent="0.25">
      <c r="A18" s="4">
        <v>6</v>
      </c>
      <c r="B18" s="4" t="s">
        <v>41</v>
      </c>
      <c r="C18" s="4" t="s">
        <v>13</v>
      </c>
      <c r="D18" s="4">
        <v>2</v>
      </c>
      <c r="E18" s="4" t="s">
        <v>23</v>
      </c>
      <c r="F18" s="4">
        <v>2</v>
      </c>
      <c r="G18" s="4">
        <v>2</v>
      </c>
      <c r="H18" s="4"/>
      <c r="I18" s="4">
        <v>2</v>
      </c>
      <c r="J18" s="4" t="s">
        <v>47</v>
      </c>
      <c r="K18" s="4" t="s">
        <v>38</v>
      </c>
      <c r="L18" s="14" t="s">
        <v>22</v>
      </c>
      <c r="M18" s="4" t="s">
        <v>177</v>
      </c>
      <c r="N18" s="4" t="s">
        <v>178</v>
      </c>
      <c r="O18" s="4"/>
      <c r="P18" s="4" t="s">
        <v>90</v>
      </c>
      <c r="Q18" s="4"/>
      <c r="R18" s="4" t="s">
        <v>21</v>
      </c>
      <c r="S18" s="4"/>
      <c r="T18" s="11" t="s">
        <v>191</v>
      </c>
      <c r="U18" s="14"/>
      <c r="V18" s="4"/>
      <c r="W18" s="14" t="s">
        <v>154</v>
      </c>
      <c r="X18" s="2" t="s">
        <v>155</v>
      </c>
      <c r="Y18" s="4" t="str">
        <f>C18</f>
        <v>QUJSAP</v>
      </c>
    </row>
    <row r="19" spans="1:25" s="6" customFormat="1" ht="75" customHeight="1" x14ac:dyDescent="0.25">
      <c r="A19" s="4">
        <v>6</v>
      </c>
      <c r="B19" s="4" t="s">
        <v>41</v>
      </c>
      <c r="C19" s="4" t="s">
        <v>14</v>
      </c>
      <c r="D19" s="4">
        <v>14</v>
      </c>
      <c r="E19" s="4" t="s">
        <v>27</v>
      </c>
      <c r="F19" s="4">
        <v>6</v>
      </c>
      <c r="G19" s="4">
        <v>2</v>
      </c>
      <c r="H19" s="4" t="s">
        <v>78</v>
      </c>
      <c r="I19" s="4">
        <v>2</v>
      </c>
      <c r="J19" s="4" t="s">
        <v>36</v>
      </c>
      <c r="K19" s="4" t="s">
        <v>37</v>
      </c>
      <c r="L19" s="14" t="s">
        <v>30</v>
      </c>
      <c r="M19" s="4" t="s">
        <v>143</v>
      </c>
      <c r="N19" s="4" t="s">
        <v>142</v>
      </c>
      <c r="O19" s="4"/>
      <c r="P19" s="4"/>
      <c r="Q19" s="4" t="s">
        <v>21</v>
      </c>
      <c r="R19" s="4" t="s">
        <v>21</v>
      </c>
      <c r="S19" s="4"/>
      <c r="T19" s="11">
        <v>0.3</v>
      </c>
      <c r="U19" s="14" t="s">
        <v>144</v>
      </c>
      <c r="V19" s="4" t="s">
        <v>25</v>
      </c>
      <c r="W19" s="14" t="s">
        <v>140</v>
      </c>
      <c r="X19" s="2" t="s">
        <v>141</v>
      </c>
      <c r="Y19" s="4" t="str">
        <f>C19</f>
        <v>QUYNUU</v>
      </c>
    </row>
    <row r="20" spans="1:25" s="6" customFormat="1" ht="75" customHeight="1" x14ac:dyDescent="0.25">
      <c r="A20" s="4">
        <v>6</v>
      </c>
      <c r="B20" s="4" t="s">
        <v>41</v>
      </c>
      <c r="C20" s="4" t="s">
        <v>15</v>
      </c>
      <c r="D20" s="4">
        <v>14</v>
      </c>
      <c r="E20" s="4" t="s">
        <v>20</v>
      </c>
      <c r="F20" s="4">
        <v>3</v>
      </c>
      <c r="G20" s="4">
        <v>2</v>
      </c>
      <c r="H20" s="4" t="s">
        <v>78</v>
      </c>
      <c r="I20" s="4" t="s">
        <v>156</v>
      </c>
      <c r="J20" s="4" t="s">
        <v>179</v>
      </c>
      <c r="K20" s="4" t="s">
        <v>40</v>
      </c>
      <c r="L20" s="14" t="s">
        <v>22</v>
      </c>
      <c r="M20" s="4" t="s">
        <v>180</v>
      </c>
      <c r="N20" s="4" t="s">
        <v>145</v>
      </c>
      <c r="O20" s="4"/>
      <c r="P20" s="4" t="s">
        <v>90</v>
      </c>
      <c r="Q20" s="4"/>
      <c r="R20" s="4"/>
      <c r="S20" s="4" t="s">
        <v>21</v>
      </c>
      <c r="T20" s="4" t="s">
        <v>192</v>
      </c>
      <c r="U20" s="14" t="s">
        <v>144</v>
      </c>
      <c r="V20" s="4"/>
      <c r="W20" s="14"/>
      <c r="X20" s="2" t="s">
        <v>146</v>
      </c>
      <c r="Y20" s="4" t="str">
        <f>C20</f>
        <v>SEBZUV</v>
      </c>
    </row>
    <row r="21" spans="1:25" s="6" customFormat="1" ht="75" customHeight="1" x14ac:dyDescent="0.25">
      <c r="A21" s="4">
        <v>6</v>
      </c>
      <c r="B21" s="4" t="s">
        <v>41</v>
      </c>
      <c r="C21" s="4" t="s">
        <v>16</v>
      </c>
      <c r="D21" s="4">
        <v>19</v>
      </c>
      <c r="E21" s="4" t="s">
        <v>23</v>
      </c>
      <c r="F21" s="4">
        <v>4</v>
      </c>
      <c r="G21" s="4">
        <v>2</v>
      </c>
      <c r="H21" s="4" t="s">
        <v>34</v>
      </c>
      <c r="I21" s="4">
        <v>2</v>
      </c>
      <c r="J21" s="4" t="s">
        <v>46</v>
      </c>
      <c r="K21" s="4" t="s">
        <v>33</v>
      </c>
      <c r="L21" s="14" t="s">
        <v>22</v>
      </c>
      <c r="M21" s="4" t="s">
        <v>147</v>
      </c>
      <c r="N21" s="4" t="s">
        <v>181</v>
      </c>
      <c r="O21" s="4"/>
      <c r="P21" s="4" t="s">
        <v>90</v>
      </c>
      <c r="Q21" s="4" t="s">
        <v>81</v>
      </c>
      <c r="R21" s="4" t="s">
        <v>21</v>
      </c>
      <c r="S21" s="4" t="s">
        <v>21</v>
      </c>
      <c r="T21" s="4" t="s">
        <v>192</v>
      </c>
      <c r="U21" s="14"/>
      <c r="V21" s="4" t="s">
        <v>148</v>
      </c>
      <c r="W21" s="14"/>
      <c r="X21" s="2" t="s">
        <v>80</v>
      </c>
      <c r="Y21" s="4" t="str">
        <f>C21</f>
        <v>UYOPAA</v>
      </c>
    </row>
    <row r="22" spans="1:25" s="6" customFormat="1" ht="75" customHeight="1" x14ac:dyDescent="0.25">
      <c r="A22" s="4">
        <v>6</v>
      </c>
      <c r="B22" s="4" t="s">
        <v>41</v>
      </c>
      <c r="C22" s="4" t="s">
        <v>19</v>
      </c>
      <c r="D22" s="4">
        <v>1</v>
      </c>
      <c r="E22" s="4" t="s">
        <v>23</v>
      </c>
      <c r="F22" s="4">
        <v>2</v>
      </c>
      <c r="G22" s="4">
        <v>2</v>
      </c>
      <c r="H22" s="4"/>
      <c r="I22" s="4">
        <v>2</v>
      </c>
      <c r="J22" s="4" t="s">
        <v>45</v>
      </c>
      <c r="K22" s="4" t="s">
        <v>26</v>
      </c>
      <c r="L22" s="14" t="s">
        <v>22</v>
      </c>
      <c r="M22" s="4" t="s">
        <v>149</v>
      </c>
      <c r="N22" s="4" t="s">
        <v>150</v>
      </c>
      <c r="O22" s="4"/>
      <c r="P22" s="4"/>
      <c r="Q22" s="4" t="s">
        <v>21</v>
      </c>
      <c r="R22" s="4" t="s">
        <v>21</v>
      </c>
      <c r="S22" s="4"/>
      <c r="T22" s="11">
        <v>0.8</v>
      </c>
      <c r="U22" s="14" t="s">
        <v>151</v>
      </c>
      <c r="V22" s="4" t="s">
        <v>28</v>
      </c>
      <c r="W22" s="14"/>
      <c r="X22" s="2" t="s">
        <v>82</v>
      </c>
      <c r="Y22" s="4" t="str">
        <f>C22</f>
        <v>WIYSAZ</v>
      </c>
    </row>
    <row r="23" spans="1:25" ht="75" customHeight="1" x14ac:dyDescent="0.25">
      <c r="A23" s="4">
        <v>5</v>
      </c>
      <c r="B23" s="4" t="s">
        <v>41</v>
      </c>
      <c r="C23" s="4" t="s">
        <v>5</v>
      </c>
      <c r="D23" s="4">
        <v>5</v>
      </c>
      <c r="E23" s="4" t="s">
        <v>20</v>
      </c>
      <c r="F23" s="4">
        <v>4</v>
      </c>
      <c r="G23" s="4">
        <v>2</v>
      </c>
      <c r="H23" s="4" t="s">
        <v>59</v>
      </c>
      <c r="I23" s="4">
        <v>2</v>
      </c>
      <c r="J23" s="4" t="s">
        <v>113</v>
      </c>
      <c r="K23" s="4" t="s">
        <v>57</v>
      </c>
      <c r="L23" s="14" t="s">
        <v>22</v>
      </c>
      <c r="M23" s="4" t="s">
        <v>115</v>
      </c>
      <c r="N23" s="4" t="s">
        <v>114</v>
      </c>
      <c r="O23" s="4"/>
      <c r="P23" s="4" t="s">
        <v>21</v>
      </c>
      <c r="Q23" s="4"/>
      <c r="R23" s="4" t="s">
        <v>21</v>
      </c>
      <c r="S23" s="4" t="s">
        <v>21</v>
      </c>
      <c r="T23" s="17" t="s">
        <v>192</v>
      </c>
      <c r="U23" s="14" t="s">
        <v>100</v>
      </c>
      <c r="V23" s="4" t="s">
        <v>112</v>
      </c>
      <c r="W23" s="14"/>
      <c r="X23" s="2" t="s">
        <v>159</v>
      </c>
      <c r="Y23" s="4" t="str">
        <f>C23</f>
        <v>YAJJEA</v>
      </c>
    </row>
    <row r="24" spans="1:25" ht="75" customHeight="1" x14ac:dyDescent="0.25">
      <c r="A24" s="4">
        <v>5</v>
      </c>
      <c r="B24" s="4" t="s">
        <v>41</v>
      </c>
      <c r="C24" s="4" t="s">
        <v>56</v>
      </c>
      <c r="D24" s="4">
        <v>19</v>
      </c>
      <c r="E24" s="4" t="s">
        <v>23</v>
      </c>
      <c r="F24" s="4">
        <v>4</v>
      </c>
      <c r="G24" s="4">
        <v>2</v>
      </c>
      <c r="H24" s="4" t="s">
        <v>31</v>
      </c>
      <c r="I24" s="4">
        <v>2</v>
      </c>
      <c r="J24" s="4" t="s">
        <v>119</v>
      </c>
      <c r="K24" s="4" t="s">
        <v>52</v>
      </c>
      <c r="L24" s="14" t="s">
        <v>30</v>
      </c>
      <c r="M24" s="4" t="s">
        <v>116</v>
      </c>
      <c r="N24" s="4" t="s">
        <v>117</v>
      </c>
      <c r="O24" s="4"/>
      <c r="P24" s="4" t="s">
        <v>21</v>
      </c>
      <c r="Q24" s="4"/>
      <c r="R24" s="4"/>
      <c r="S24" s="4" t="s">
        <v>21</v>
      </c>
      <c r="T24" s="17" t="s">
        <v>192</v>
      </c>
      <c r="U24" s="14"/>
      <c r="V24" s="4" t="s">
        <v>28</v>
      </c>
      <c r="W24" s="14"/>
      <c r="X24" s="5" t="s">
        <v>118</v>
      </c>
      <c r="Y24" s="4" t="str">
        <f>C24</f>
        <v>YUKLIB</v>
      </c>
    </row>
    <row r="25" spans="1:25" ht="15" customHeigh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14"/>
      <c r="M25" s="4"/>
      <c r="N25" s="4"/>
      <c r="O25" s="4"/>
      <c r="P25" s="4"/>
      <c r="Q25" s="4"/>
      <c r="R25" s="4"/>
      <c r="S25" s="4"/>
      <c r="T25" s="11"/>
      <c r="U25" s="14"/>
      <c r="V25" s="4"/>
      <c r="W25" s="14"/>
    </row>
    <row r="26" spans="1:25" ht="30" customHeight="1" x14ac:dyDescent="0.25">
      <c r="A26" s="4">
        <f>COUNTA(A2:A25)</f>
        <v>23</v>
      </c>
      <c r="B26" s="4">
        <f t="shared" ref="B26:L26" si="0">COUNTA(B2:B25)</f>
        <v>23</v>
      </c>
      <c r="C26" s="4">
        <f t="shared" si="0"/>
        <v>23</v>
      </c>
      <c r="D26" s="4">
        <f t="shared" si="0"/>
        <v>23</v>
      </c>
      <c r="E26" s="4">
        <f t="shared" si="0"/>
        <v>23</v>
      </c>
      <c r="F26" s="4">
        <f t="shared" si="0"/>
        <v>23</v>
      </c>
      <c r="G26" s="4">
        <f t="shared" si="0"/>
        <v>23</v>
      </c>
      <c r="H26" s="4">
        <f t="shared" si="0"/>
        <v>15</v>
      </c>
      <c r="I26" s="4">
        <f t="shared" si="0"/>
        <v>23</v>
      </c>
      <c r="J26" s="4">
        <f t="shared" si="0"/>
        <v>23</v>
      </c>
      <c r="K26" s="4">
        <f t="shared" si="0"/>
        <v>23</v>
      </c>
      <c r="L26" s="14">
        <f t="shared" si="0"/>
        <v>23</v>
      </c>
      <c r="M26" s="4">
        <f t="shared" ref="M26" si="1">COUNTA(M2:M25)</f>
        <v>23</v>
      </c>
      <c r="N26" s="4">
        <f t="shared" ref="N26" si="2">COUNTA(N2:N25)</f>
        <v>23</v>
      </c>
      <c r="O26" s="4">
        <f t="shared" ref="O26" si="3">COUNTA(O2:O25)</f>
        <v>1</v>
      </c>
      <c r="P26" s="4">
        <f t="shared" ref="P26" si="4">COUNTA(P2:P25)</f>
        <v>14</v>
      </c>
      <c r="Q26" s="4">
        <f t="shared" ref="Q26" si="5">COUNTA(Q2:Q25)</f>
        <v>14</v>
      </c>
      <c r="R26" s="4">
        <f t="shared" ref="R26" si="6">COUNTA(R2:R25)</f>
        <v>19</v>
      </c>
      <c r="S26" s="4">
        <f t="shared" ref="S26" si="7">COUNTA(S2:S25)</f>
        <v>10</v>
      </c>
      <c r="T26" s="4">
        <f t="shared" ref="T26" si="8">COUNTA(T2:T25)</f>
        <v>23</v>
      </c>
      <c r="U26" s="14">
        <f t="shared" ref="U26" si="9">COUNTA(U2:U25)</f>
        <v>9</v>
      </c>
      <c r="V26" s="4">
        <f t="shared" ref="V26:W26" si="10">COUNTA(V2:V25)</f>
        <v>14</v>
      </c>
      <c r="W26" s="14">
        <f t="shared" si="10"/>
        <v>6</v>
      </c>
      <c r="X26" s="4">
        <f>COUNTA(X2:X25)</f>
        <v>23</v>
      </c>
      <c r="Y26" s="4">
        <f t="shared" ref="Y26" si="11">COUNTA(Y2:Y25)</f>
        <v>23</v>
      </c>
    </row>
    <row r="27" spans="1:25" s="6" customFormat="1" ht="20.100000000000001" customHeight="1" x14ac:dyDescent="0.25">
      <c r="A27" s="7"/>
      <c r="B27" s="4"/>
      <c r="C27" s="4"/>
      <c r="D27" s="4"/>
      <c r="E27" s="4"/>
      <c r="F27" s="4"/>
      <c r="G27" s="4"/>
      <c r="H27" s="4"/>
      <c r="I27" s="4"/>
      <c r="J27" s="4"/>
      <c r="K27" s="4"/>
      <c r="L27" s="14"/>
      <c r="M27" s="4"/>
      <c r="N27" s="4"/>
      <c r="O27" s="4"/>
      <c r="P27" s="4"/>
      <c r="Q27" s="4"/>
      <c r="R27" s="4"/>
      <c r="S27" s="4"/>
      <c r="T27" s="11"/>
      <c r="U27" s="14"/>
      <c r="V27" s="4"/>
      <c r="W27" s="14"/>
      <c r="X27" s="5"/>
      <c r="Y27" s="4"/>
    </row>
  </sheetData>
  <sortState xmlns:xlrd2="http://schemas.microsoft.com/office/spreadsheetml/2017/richdata2" ref="A2:Y24">
    <sortCondition ref="C2:C2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Alt Layrs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CPBrock</dc:creator>
  <cp:lastModifiedBy>CPBrock</cp:lastModifiedBy>
  <cp:lastPrinted>2016-10-17T14:01:50Z</cp:lastPrinted>
  <dcterms:created xsi:type="dcterms:W3CDTF">2016-06-14T17:38:06Z</dcterms:created>
  <dcterms:modified xsi:type="dcterms:W3CDTF">2020-02-25T15:46:53Z</dcterms:modified>
</cp:coreProperties>
</file>