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uhnen AC1\sciebo\Promotion\Tutorial review\Supporting Information files\"/>
    </mc:Choice>
  </mc:AlternateContent>
  <bookViews>
    <workbookView xWindow="0" yWindow="0" windowWidth="28800" windowHeight="12330"/>
  </bookViews>
  <sheets>
    <sheet name="MIL16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J37" i="1" l="1"/>
  <c r="J8" i="1"/>
  <c r="J38" i="1" l="1"/>
  <c r="J39" i="1"/>
  <c r="J40" i="1"/>
  <c r="J41" i="1"/>
  <c r="J42" i="1"/>
  <c r="J43" i="1"/>
  <c r="J44" i="1"/>
  <c r="J45" i="1"/>
  <c r="J46" i="1"/>
  <c r="K45" i="1" l="1"/>
  <c r="K43" i="1"/>
  <c r="K41" i="1"/>
  <c r="K38" i="1"/>
  <c r="K39" i="1"/>
  <c r="J9" i="1"/>
  <c r="J10" i="1"/>
  <c r="J11" i="1"/>
  <c r="J12" i="1"/>
  <c r="J13" i="1"/>
  <c r="J14" i="1"/>
  <c r="J15" i="1"/>
  <c r="J16" i="1"/>
  <c r="J17" i="1"/>
  <c r="I10" i="1"/>
  <c r="I11" i="1"/>
  <c r="I12" i="1"/>
  <c r="I13" i="1"/>
  <c r="I14" i="1"/>
  <c r="I15" i="1"/>
  <c r="I16" i="1"/>
  <c r="I17" i="1"/>
  <c r="K46" i="1" l="1"/>
  <c r="H46" i="1"/>
  <c r="H37" i="1"/>
  <c r="H40" i="1"/>
  <c r="H42" i="1"/>
  <c r="H44" i="1"/>
  <c r="K37" i="1"/>
  <c r="K40" i="1"/>
  <c r="K42" i="1"/>
  <c r="K44" i="1"/>
</calcChain>
</file>

<file path=xl/sharedStrings.xml><?xml version="1.0" encoding="utf-8"?>
<sst xmlns="http://schemas.openxmlformats.org/spreadsheetml/2006/main" count="52" uniqueCount="28">
  <si>
    <t>kPa</t>
  </si>
  <si>
    <t>mmol/g</t>
  </si>
  <si>
    <t>b</t>
  </si>
  <si>
    <t>1/T [K]</t>
  </si>
  <si>
    <t>CO2</t>
  </si>
  <si>
    <t>m</t>
  </si>
  <si>
    <t>lnP kPa</t>
  </si>
  <si>
    <t xml:space="preserve"> n mmol/g</t>
  </si>
  <si>
    <t>R [J/mol*K]</t>
  </si>
  <si>
    <t xml:space="preserve"> ln p kPa</t>
  </si>
  <si>
    <t>n mmol/g</t>
  </si>
  <si>
    <t xml:space="preserve"> n = 0.4</t>
  </si>
  <si>
    <t xml:space="preserve"> n = 0.6</t>
  </si>
  <si>
    <t xml:space="preserve"> n = 0.8</t>
  </si>
  <si>
    <t xml:space="preserve"> n = 1</t>
  </si>
  <si>
    <t xml:space="preserve"> n = 1.5</t>
  </si>
  <si>
    <t xml:space="preserve"> n = 2</t>
  </si>
  <si>
    <t xml:space="preserve"> n = 2.5</t>
  </si>
  <si>
    <t xml:space="preserve"> n = 3</t>
  </si>
  <si>
    <t xml:space="preserve"> n = 3.5</t>
  </si>
  <si>
    <t xml:space="preserve"> n = 4</t>
  </si>
  <si>
    <t>linear fit 273K</t>
  </si>
  <si>
    <t>linear fit 293K</t>
  </si>
  <si>
    <t>Hads via ln p vs 1/T plot</t>
  </si>
  <si>
    <t>– Hads [J/mol]</t>
  </si>
  <si>
    <t>– Hads [kJ/mol]</t>
  </si>
  <si>
    <t>Slope m of ln p vs 1/T</t>
  </si>
  <si>
    <t>Hads = m *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</si>
</sst>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0" borderId="0" xfId="0" applyNumberFormat="1"/>
    <xf numFmtId="0" fontId="0" fillId="0" borderId="0" xfId="0" applyFill="1"/>
    <xf numFmtId="0" fontId="0" fillId="2" borderId="0" xfId="0" applyFill="1"/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tabSelected="1" zoomScale="85" zoomScaleNormal="85" workbookViewId="0">
      <selection activeCell="I10" sqref="I10"/>
    </sheetView>
  </sheetViews>
  <sheetFormatPr baseColWidth="10" defaultRowHeight="15" x14ac:dyDescent="0.25"/>
  <cols>
    <col min="3" max="3" width="17.7109375" customWidth="1"/>
    <col min="4" max="4" width="16.7109375" customWidth="1"/>
    <col min="8" max="8" width="15.7109375" customWidth="1"/>
    <col min="9" max="9" width="20.7109375" customWidth="1"/>
    <col min="10" max="11" width="15.7109375" customWidth="1"/>
    <col min="12" max="13" width="12" bestFit="1" customWidth="1"/>
    <col min="17" max="18" width="12" bestFit="1" customWidth="1"/>
    <col min="20" max="20" width="12" bestFit="1" customWidth="1"/>
  </cols>
  <sheetData>
    <row r="1" spans="2:15" x14ac:dyDescent="0.25">
      <c r="H1" s="4" t="s">
        <v>21</v>
      </c>
      <c r="I1" s="3"/>
      <c r="K1" s="4" t="s">
        <v>22</v>
      </c>
    </row>
    <row r="2" spans="2:15" x14ac:dyDescent="0.25">
      <c r="H2" t="s">
        <v>2</v>
      </c>
      <c r="I2" s="3">
        <v>0.49082999999999999</v>
      </c>
      <c r="K2" t="s">
        <v>2</v>
      </c>
      <c r="L2" s="3">
        <v>1.3728899999999999</v>
      </c>
    </row>
    <row r="3" spans="2:15" x14ac:dyDescent="0.25">
      <c r="G3" s="3"/>
      <c r="H3" s="3" t="s">
        <v>5</v>
      </c>
      <c r="I3" s="3">
        <v>0.77883000000000002</v>
      </c>
      <c r="K3" s="3" t="s">
        <v>5</v>
      </c>
      <c r="L3" s="3">
        <v>0.77849999999999997</v>
      </c>
      <c r="O3" s="3"/>
    </row>
    <row r="4" spans="2:15" x14ac:dyDescent="0.25">
      <c r="G4" s="3"/>
      <c r="H4" s="3"/>
      <c r="I4" s="3"/>
      <c r="J4" s="3"/>
      <c r="K4" s="3"/>
      <c r="L4" s="3"/>
      <c r="M4" s="3"/>
      <c r="N4" s="3"/>
      <c r="O4" s="3"/>
    </row>
    <row r="5" spans="2:15" x14ac:dyDescent="0.25">
      <c r="G5" s="3"/>
      <c r="H5" s="3"/>
      <c r="I5" s="3"/>
      <c r="J5" s="3"/>
      <c r="K5" s="3"/>
      <c r="L5" s="3"/>
      <c r="M5" s="3"/>
      <c r="N5" s="3"/>
      <c r="O5" s="3"/>
    </row>
    <row r="6" spans="2:15" x14ac:dyDescent="0.25">
      <c r="B6" t="s">
        <v>4</v>
      </c>
      <c r="E6" t="s">
        <v>4</v>
      </c>
      <c r="G6" s="3"/>
      <c r="H6" s="3"/>
      <c r="I6" s="3">
        <v>273.14999999999998</v>
      </c>
      <c r="J6" s="3">
        <v>293.14999999999998</v>
      </c>
      <c r="K6" s="3"/>
      <c r="L6" s="3"/>
      <c r="M6" s="3"/>
      <c r="N6" s="3"/>
      <c r="O6" s="3"/>
    </row>
    <row r="7" spans="2:15" x14ac:dyDescent="0.25">
      <c r="B7">
        <v>273.14999999999998</v>
      </c>
      <c r="E7">
        <v>293.14999999999998</v>
      </c>
      <c r="G7" s="3"/>
      <c r="H7" s="3" t="s">
        <v>10</v>
      </c>
      <c r="I7" s="3" t="s">
        <v>6</v>
      </c>
      <c r="J7" s="3" t="s">
        <v>6</v>
      </c>
      <c r="K7" s="3"/>
      <c r="L7" s="3"/>
      <c r="M7" s="3"/>
      <c r="N7" s="3"/>
      <c r="O7" s="3"/>
    </row>
    <row r="8" spans="2:15" x14ac:dyDescent="0.25">
      <c r="B8" s="1" t="s">
        <v>0</v>
      </c>
      <c r="C8" t="s">
        <v>1</v>
      </c>
      <c r="D8" s="1"/>
      <c r="E8" t="s">
        <v>0</v>
      </c>
      <c r="F8" t="s">
        <v>1</v>
      </c>
      <c r="G8" s="3"/>
      <c r="H8" s="3">
        <v>0.4</v>
      </c>
      <c r="I8" s="3">
        <f>$I$3*H8+$I$2</f>
        <v>0.80236200000000002</v>
      </c>
      <c r="J8" s="3">
        <f t="shared" ref="J8:J17" si="0">$L$3*H8+$L$2</f>
        <v>1.6842899999999998</v>
      </c>
      <c r="K8" s="3"/>
      <c r="L8" s="3"/>
      <c r="M8" s="3"/>
      <c r="N8" s="3"/>
      <c r="O8" s="3"/>
    </row>
    <row r="9" spans="2:15" x14ac:dyDescent="0.25">
      <c r="B9" s="2">
        <v>5.9154971399999999E-4</v>
      </c>
      <c r="C9" s="2">
        <v>1.0754464285714287E-2</v>
      </c>
      <c r="E9">
        <v>5.26355256E-4</v>
      </c>
      <c r="F9">
        <v>1.1160714285714287E-3</v>
      </c>
      <c r="G9" s="3"/>
      <c r="H9" s="3">
        <v>0.6</v>
      </c>
      <c r="I9" s="3">
        <f>$I$3*H9+$I$2</f>
        <v>0.95812799999999998</v>
      </c>
      <c r="J9" s="3">
        <f t="shared" si="0"/>
        <v>1.8399899999999998</v>
      </c>
      <c r="K9" s="3"/>
      <c r="L9" s="3"/>
      <c r="M9" s="3"/>
      <c r="N9" s="3"/>
      <c r="O9" s="3"/>
    </row>
    <row r="10" spans="2:15" x14ac:dyDescent="0.25">
      <c r="B10" s="2">
        <v>1.148702352E-3</v>
      </c>
      <c r="C10" s="2">
        <v>2.5580357142857141E-2</v>
      </c>
      <c r="E10">
        <v>1.0504440380000001E-3</v>
      </c>
      <c r="F10">
        <v>6.1205357142857146E-3</v>
      </c>
      <c r="G10" s="3"/>
      <c r="H10" s="3">
        <v>0.8</v>
      </c>
      <c r="I10" s="3">
        <f t="shared" ref="I8:I17" si="1">$I$3*H10+$I$2</f>
        <v>1.1138940000000002</v>
      </c>
      <c r="J10" s="3">
        <f t="shared" si="0"/>
        <v>1.99569</v>
      </c>
      <c r="K10" s="3"/>
      <c r="L10" s="3"/>
      <c r="M10" s="3"/>
      <c r="N10" s="3"/>
      <c r="O10" s="3"/>
    </row>
    <row r="11" spans="2:15" x14ac:dyDescent="0.25">
      <c r="B11" s="2">
        <v>1.634261076E-3</v>
      </c>
      <c r="C11" s="2">
        <v>3.886607142857143E-2</v>
      </c>
      <c r="E11">
        <v>1.524403748E-3</v>
      </c>
      <c r="F11">
        <v>1.0995535714285715E-2</v>
      </c>
      <c r="G11" s="3"/>
      <c r="H11" s="3">
        <v>1</v>
      </c>
      <c r="I11" s="3">
        <f t="shared" si="1"/>
        <v>1.26966</v>
      </c>
      <c r="J11" s="3">
        <f t="shared" si="0"/>
        <v>2.1513900000000001</v>
      </c>
      <c r="K11" s="3"/>
      <c r="L11" s="3"/>
      <c r="M11" s="3"/>
      <c r="N11" s="3"/>
      <c r="O11" s="3"/>
    </row>
    <row r="12" spans="2:15" x14ac:dyDescent="0.25">
      <c r="B12" s="2">
        <v>2.1359517620000001E-3</v>
      </c>
      <c r="C12" s="2">
        <v>5.266071428571429E-2</v>
      </c>
      <c r="E12">
        <v>2.048092564E-3</v>
      </c>
      <c r="F12">
        <v>1.6303571428571431E-2</v>
      </c>
      <c r="G12" s="3"/>
      <c r="H12" s="3">
        <v>1.5</v>
      </c>
      <c r="I12" s="3">
        <f t="shared" si="1"/>
        <v>1.6590750000000001</v>
      </c>
      <c r="J12" s="3">
        <f t="shared" si="0"/>
        <v>2.5406399999999998</v>
      </c>
      <c r="K12" s="3"/>
      <c r="L12" s="3"/>
      <c r="M12" s="3"/>
      <c r="N12" s="3"/>
      <c r="O12" s="3"/>
    </row>
    <row r="13" spans="2:15" x14ac:dyDescent="0.25">
      <c r="B13" s="2">
        <v>2.6527078339999999E-3</v>
      </c>
      <c r="C13" s="2">
        <v>6.7026785714285719E-2</v>
      </c>
      <c r="E13">
        <v>2.54378376E-3</v>
      </c>
      <c r="F13">
        <v>2.1473214285714286E-2</v>
      </c>
      <c r="G13" s="3"/>
      <c r="H13" s="3">
        <v>2</v>
      </c>
      <c r="I13" s="3">
        <f t="shared" si="1"/>
        <v>2.0484900000000001</v>
      </c>
      <c r="J13" s="3">
        <f t="shared" si="0"/>
        <v>2.9298899999999999</v>
      </c>
      <c r="K13" s="3"/>
      <c r="L13" s="3"/>
      <c r="M13" s="3"/>
      <c r="N13" s="3"/>
      <c r="O13" s="3"/>
    </row>
    <row r="14" spans="2:15" x14ac:dyDescent="0.25">
      <c r="B14" s="2">
        <v>3.1625311619999999E-3</v>
      </c>
      <c r="C14" s="2">
        <v>8.120982142857143E-2</v>
      </c>
      <c r="E14">
        <v>3.0498740719999999E-3</v>
      </c>
      <c r="F14">
        <v>2.6875E-2</v>
      </c>
      <c r="G14" s="3"/>
      <c r="H14" s="3">
        <v>2.5</v>
      </c>
      <c r="I14" s="3">
        <f t="shared" si="1"/>
        <v>2.4379050000000002</v>
      </c>
      <c r="J14" s="3">
        <f t="shared" si="0"/>
        <v>3.31914</v>
      </c>
      <c r="K14" s="3"/>
      <c r="L14" s="3"/>
      <c r="M14" s="3"/>
      <c r="N14" s="3"/>
      <c r="O14" s="3"/>
    </row>
    <row r="15" spans="2:15" x14ac:dyDescent="0.25">
      <c r="B15" s="2">
        <v>4.14698081E-3</v>
      </c>
      <c r="C15" s="2">
        <v>0.10880803571428573</v>
      </c>
      <c r="E15">
        <v>4.0780533360000003E-3</v>
      </c>
      <c r="F15">
        <v>3.811607142857143E-2</v>
      </c>
      <c r="G15" s="3"/>
      <c r="H15" s="3">
        <v>3</v>
      </c>
      <c r="I15" s="3">
        <f t="shared" si="1"/>
        <v>2.8273199999999998</v>
      </c>
      <c r="J15" s="3">
        <f t="shared" si="0"/>
        <v>3.7083899999999996</v>
      </c>
      <c r="K15" s="3"/>
      <c r="L15" s="3"/>
      <c r="M15" s="3"/>
      <c r="N15" s="3"/>
      <c r="O15" s="3"/>
    </row>
    <row r="16" spans="2:15" x14ac:dyDescent="0.25">
      <c r="B16" s="2">
        <v>5.1231644939999993E-3</v>
      </c>
      <c r="C16" s="2">
        <v>0.13612053571428573</v>
      </c>
      <c r="E16">
        <v>5.1007663979999998E-3</v>
      </c>
      <c r="F16">
        <v>4.9254464285714283E-2</v>
      </c>
      <c r="G16" s="3"/>
      <c r="H16" s="3">
        <v>3.5</v>
      </c>
      <c r="I16" s="3">
        <f t="shared" si="1"/>
        <v>3.2167349999999999</v>
      </c>
      <c r="J16" s="3">
        <f t="shared" si="0"/>
        <v>4.0976400000000002</v>
      </c>
      <c r="K16" s="3"/>
      <c r="L16" s="3"/>
      <c r="M16" s="3"/>
      <c r="N16" s="3"/>
      <c r="O16" s="3"/>
    </row>
    <row r="17" spans="2:17" x14ac:dyDescent="0.25">
      <c r="B17" s="2">
        <v>7.6892130280000002E-3</v>
      </c>
      <c r="C17" s="2">
        <v>0.2079151785714286</v>
      </c>
      <c r="E17">
        <v>7.6128195219999995E-3</v>
      </c>
      <c r="F17">
        <v>7.7040178571428572E-2</v>
      </c>
      <c r="G17" s="3"/>
      <c r="H17" s="3">
        <v>4</v>
      </c>
      <c r="I17" s="3">
        <f t="shared" si="1"/>
        <v>3.60615</v>
      </c>
      <c r="J17" s="3">
        <f t="shared" si="0"/>
        <v>4.4868899999999998</v>
      </c>
      <c r="K17" s="3"/>
      <c r="L17" s="3"/>
      <c r="M17" s="3"/>
      <c r="N17" s="3"/>
      <c r="O17" s="3"/>
    </row>
    <row r="18" spans="2:17" x14ac:dyDescent="0.25">
      <c r="B18" s="2">
        <v>1.0208865506E-2</v>
      </c>
      <c r="C18" s="2">
        <v>0.27791517857142856</v>
      </c>
      <c r="E18">
        <v>1.0135538405999999E-2</v>
      </c>
      <c r="F18">
        <v>0.10485714285714287</v>
      </c>
    </row>
    <row r="19" spans="2:17" x14ac:dyDescent="0.25">
      <c r="B19" s="2">
        <v>1.5509081615999998E-2</v>
      </c>
      <c r="C19" s="2">
        <v>0.42269642857142864</v>
      </c>
      <c r="E19">
        <v>1.5546545097999999E-2</v>
      </c>
      <c r="F19">
        <v>0.16529017857142858</v>
      </c>
    </row>
    <row r="20" spans="2:17" x14ac:dyDescent="0.25">
      <c r="B20" s="2">
        <v>2.1840676718000003E-2</v>
      </c>
      <c r="C20" s="2">
        <v>0.5908883928571429</v>
      </c>
      <c r="E20">
        <v>2.0425863653999999E-2</v>
      </c>
      <c r="F20">
        <v>0.21300000000000002</v>
      </c>
    </row>
    <row r="21" spans="2:17" x14ac:dyDescent="0.25">
      <c r="B21" s="2">
        <v>2.6958908298E-2</v>
      </c>
      <c r="C21" s="2">
        <v>0.721607142857143</v>
      </c>
      <c r="E21">
        <v>2.5476101013999997E-2</v>
      </c>
      <c r="F21">
        <v>0.2668794642857143</v>
      </c>
      <c r="H21" t="s">
        <v>11</v>
      </c>
      <c r="J21" t="s">
        <v>12</v>
      </c>
      <c r="L21" t="s">
        <v>13</v>
      </c>
      <c r="N21" t="s">
        <v>14</v>
      </c>
      <c r="P21" t="s">
        <v>15</v>
      </c>
    </row>
    <row r="22" spans="2:17" x14ac:dyDescent="0.25">
      <c r="B22" s="2">
        <v>3.1640510327999999E-2</v>
      </c>
      <c r="C22" s="2">
        <v>0.84009821428571441</v>
      </c>
      <c r="E22">
        <v>3.2691754298000003E-2</v>
      </c>
      <c r="F22">
        <v>0.34413839285714287</v>
      </c>
      <c r="H22" t="s">
        <v>3</v>
      </c>
      <c r="I22" t="s">
        <v>9</v>
      </c>
      <c r="J22" t="s">
        <v>3</v>
      </c>
      <c r="K22" t="s">
        <v>9</v>
      </c>
      <c r="L22" t="s">
        <v>3</v>
      </c>
      <c r="M22" t="s">
        <v>9</v>
      </c>
      <c r="N22" t="s">
        <v>3</v>
      </c>
      <c r="O22" t="s">
        <v>9</v>
      </c>
      <c r="P22" t="s">
        <v>3</v>
      </c>
      <c r="Q22" t="s">
        <v>9</v>
      </c>
    </row>
    <row r="23" spans="2:17" x14ac:dyDescent="0.25">
      <c r="B23" s="2">
        <v>3.6628086348000001E-2</v>
      </c>
      <c r="C23" s="2">
        <v>0.9598660714285715</v>
      </c>
      <c r="E23">
        <v>3.8036233311999998E-2</v>
      </c>
      <c r="F23">
        <v>0.40108928571428576</v>
      </c>
      <c r="H23">
        <v>3.6609921288669198E-3</v>
      </c>
      <c r="I23">
        <v>0.80236200000000002</v>
      </c>
      <c r="J23">
        <v>3.6609921288669233E-3</v>
      </c>
      <c r="K23">
        <v>0.95812799999999998</v>
      </c>
      <c r="L23">
        <v>3.6609921288669233E-3</v>
      </c>
      <c r="M23">
        <v>1.1138940000000002</v>
      </c>
      <c r="N23">
        <v>3.6609921288669233E-3</v>
      </c>
      <c r="O23">
        <v>1.26966</v>
      </c>
      <c r="P23">
        <v>3.6609921288669233E-3</v>
      </c>
      <c r="Q23">
        <v>1.6590750000000001</v>
      </c>
    </row>
    <row r="24" spans="2:17" x14ac:dyDescent="0.25">
      <c r="B24" s="2">
        <v>4.1742184946000002E-2</v>
      </c>
      <c r="C24" s="2">
        <v>1.0809553571428572</v>
      </c>
      <c r="E24">
        <v>4.3290320010000001E-2</v>
      </c>
      <c r="F24">
        <v>0.4560669642857143</v>
      </c>
      <c r="H24">
        <v>3.4112229234180458E-3</v>
      </c>
      <c r="I24">
        <v>1.6842899999999998</v>
      </c>
      <c r="J24">
        <v>3.4112229234180458E-3</v>
      </c>
      <c r="K24">
        <v>1.8399899999999998</v>
      </c>
      <c r="L24">
        <v>3.4112229234180458E-3</v>
      </c>
      <c r="M24">
        <v>1.99569</v>
      </c>
      <c r="N24">
        <v>3.4112229234180458E-3</v>
      </c>
      <c r="O24">
        <v>2.1513900000000001</v>
      </c>
      <c r="P24">
        <v>3.4112229234180458E-3</v>
      </c>
      <c r="Q24">
        <v>2.5406399999999998</v>
      </c>
    </row>
    <row r="25" spans="2:17" x14ac:dyDescent="0.25">
      <c r="B25" s="2">
        <v>5.0194399780000003E-2</v>
      </c>
      <c r="C25" s="2">
        <v>1.2739687500000001</v>
      </c>
      <c r="E25">
        <v>5.2562331822E-2</v>
      </c>
      <c r="F25">
        <v>0.55195535714285715</v>
      </c>
    </row>
    <row r="26" spans="2:17" x14ac:dyDescent="0.25">
      <c r="B26" s="2">
        <v>5.9985300816000002E-2</v>
      </c>
      <c r="C26" s="2">
        <v>1.4822053571428573</v>
      </c>
      <c r="E26">
        <v>6.2608277843999999E-2</v>
      </c>
      <c r="F26">
        <v>0.65072767857142866</v>
      </c>
      <c r="H26" t="s">
        <v>16</v>
      </c>
      <c r="J26" t="s">
        <v>17</v>
      </c>
      <c r="L26" t="s">
        <v>18</v>
      </c>
      <c r="N26" t="s">
        <v>19</v>
      </c>
      <c r="P26" t="s">
        <v>20</v>
      </c>
    </row>
    <row r="27" spans="2:17" x14ac:dyDescent="0.25">
      <c r="B27" s="2">
        <v>7.0435879108000005E-2</v>
      </c>
      <c r="C27" s="2">
        <v>1.6915714285714285</v>
      </c>
      <c r="E27">
        <v>7.2782879595999994E-2</v>
      </c>
      <c r="F27">
        <v>0.75691517857142854</v>
      </c>
      <c r="H27" t="s">
        <v>3</v>
      </c>
      <c r="I27" t="s">
        <v>9</v>
      </c>
      <c r="J27" t="s">
        <v>3</v>
      </c>
      <c r="K27" t="s">
        <v>9</v>
      </c>
      <c r="L27" t="s">
        <v>3</v>
      </c>
      <c r="M27" t="s">
        <v>9</v>
      </c>
      <c r="N27" t="s">
        <v>3</v>
      </c>
      <c r="O27" t="s">
        <v>9</v>
      </c>
      <c r="P27" t="s">
        <v>3</v>
      </c>
      <c r="Q27" t="s">
        <v>9</v>
      </c>
    </row>
    <row r="28" spans="2:17" x14ac:dyDescent="0.25">
      <c r="B28" s="2">
        <v>8.0797531625999994E-2</v>
      </c>
      <c r="C28" s="2">
        <v>1.8815223214285715</v>
      </c>
      <c r="E28">
        <v>8.2803494438000003E-2</v>
      </c>
      <c r="F28">
        <v>0.85592410714285716</v>
      </c>
      <c r="H28">
        <v>3.6609921288669233E-3</v>
      </c>
      <c r="I28">
        <v>2.0484900000000001</v>
      </c>
      <c r="J28">
        <v>3.6609921288669233E-3</v>
      </c>
      <c r="K28">
        <v>2.4379050000000002</v>
      </c>
      <c r="L28">
        <v>3.6609921288669233E-3</v>
      </c>
      <c r="M28">
        <v>2.8273199999999998</v>
      </c>
      <c r="N28">
        <v>3.6609921288669233E-3</v>
      </c>
      <c r="O28">
        <v>3.2167349999999999</v>
      </c>
      <c r="P28">
        <v>3.6609921288669233E-3</v>
      </c>
      <c r="Q28">
        <v>3.60615</v>
      </c>
    </row>
    <row r="29" spans="2:17" x14ac:dyDescent="0.25">
      <c r="B29" s="2">
        <v>9.1198247489999995E-2</v>
      </c>
      <c r="C29" s="2">
        <v>2.0562946428571429</v>
      </c>
      <c r="E29">
        <v>9.3190744780000001E-2</v>
      </c>
      <c r="F29">
        <v>0.95401785714285725</v>
      </c>
      <c r="H29">
        <v>3.4112229234180458E-3</v>
      </c>
      <c r="I29">
        <v>2.9298899999999999</v>
      </c>
      <c r="J29">
        <v>3.4112229234180458E-3</v>
      </c>
      <c r="K29">
        <v>3.31914</v>
      </c>
      <c r="L29">
        <v>3.4112229234180458E-3</v>
      </c>
      <c r="M29">
        <v>3.7083899999999996</v>
      </c>
      <c r="N29">
        <v>3.4112229234180458E-3</v>
      </c>
      <c r="O29">
        <v>4.0976400000000002</v>
      </c>
      <c r="P29">
        <v>3.4112229234180458E-3</v>
      </c>
      <c r="Q29">
        <v>4.4868899999999998</v>
      </c>
    </row>
    <row r="30" spans="2:17" x14ac:dyDescent="0.25">
      <c r="B30" s="2">
        <v>0.101758149822</v>
      </c>
      <c r="C30" s="2">
        <v>2.2211116071428569</v>
      </c>
      <c r="E30">
        <v>0.10347653708</v>
      </c>
      <c r="F30">
        <v>1.0449464285714287</v>
      </c>
    </row>
    <row r="31" spans="2:17" x14ac:dyDescent="0.25">
      <c r="B31" s="2">
        <v>0.154479934756</v>
      </c>
      <c r="C31" s="2">
        <v>2.8671651785714292</v>
      </c>
      <c r="E31">
        <v>0.152309852562</v>
      </c>
      <c r="F31">
        <v>1.463825892857143</v>
      </c>
    </row>
    <row r="32" spans="2:17" x14ac:dyDescent="0.25">
      <c r="B32" s="2">
        <v>0.203205792706</v>
      </c>
      <c r="C32" s="2">
        <v>3.2804419642857141</v>
      </c>
      <c r="E32">
        <v>0.20367028655400002</v>
      </c>
      <c r="F32">
        <v>1.8470580357142858</v>
      </c>
      <c r="H32" s="4" t="s">
        <v>23</v>
      </c>
      <c r="I32" s="4"/>
    </row>
    <row r="33" spans="2:11" x14ac:dyDescent="0.25">
      <c r="B33" s="2">
        <v>0.25551027978000002</v>
      </c>
      <c r="C33" s="2">
        <v>3.6070580357142861</v>
      </c>
      <c r="E33">
        <v>0.25554587675399998</v>
      </c>
      <c r="F33">
        <v>2.1800669642857144</v>
      </c>
      <c r="H33" s="1"/>
      <c r="I33" s="3"/>
      <c r="J33" s="1"/>
    </row>
    <row r="34" spans="2:11" x14ac:dyDescent="0.25">
      <c r="B34" s="2">
        <v>0.30256574639200001</v>
      </c>
      <c r="C34" s="2">
        <v>3.8366250000000002</v>
      </c>
      <c r="E34">
        <v>0.30729654423999997</v>
      </c>
      <c r="F34">
        <v>2.4674955357142858</v>
      </c>
      <c r="H34" s="5" t="s">
        <v>8</v>
      </c>
      <c r="I34" s="5">
        <v>8.3140000000000001</v>
      </c>
      <c r="J34" s="1" t="s">
        <v>27</v>
      </c>
    </row>
    <row r="35" spans="2:11" x14ac:dyDescent="0.25">
      <c r="B35" s="2">
        <v>0.35379179180799997</v>
      </c>
      <c r="C35" s="2">
        <v>4.0364196428571431</v>
      </c>
      <c r="E35">
        <v>0.35315411268200003</v>
      </c>
      <c r="F35">
        <v>2.6873794642857143</v>
      </c>
    </row>
    <row r="36" spans="2:11" x14ac:dyDescent="0.25">
      <c r="B36" s="2">
        <v>0.40540140461800001</v>
      </c>
      <c r="C36" s="2">
        <v>4.2037500000000003</v>
      </c>
      <c r="E36">
        <v>0.40422163824000001</v>
      </c>
      <c r="F36">
        <v>2.9019375000000003</v>
      </c>
      <c r="H36" t="s">
        <v>7</v>
      </c>
      <c r="I36" t="s">
        <v>26</v>
      </c>
      <c r="J36" t="s">
        <v>24</v>
      </c>
      <c r="K36" t="s">
        <v>25</v>
      </c>
    </row>
    <row r="37" spans="2:11" x14ac:dyDescent="0.25">
      <c r="B37" s="2">
        <v>0.456826766424</v>
      </c>
      <c r="C37" s="2">
        <v>4.3475892857142862</v>
      </c>
      <c r="E37">
        <v>0.45554767515599998</v>
      </c>
      <c r="F37">
        <v>3.0908616071428572</v>
      </c>
      <c r="H37">
        <f>H8</f>
        <v>0.4</v>
      </c>
      <c r="I37">
        <v>-3530.97172</v>
      </c>
      <c r="J37">
        <f t="shared" ref="J37:J46" si="2">-$I$34*I37</f>
        <v>29356.498880080002</v>
      </c>
      <c r="K37">
        <f t="shared" ref="K37:K46" si="3">J37/1000</f>
        <v>29.356498880080004</v>
      </c>
    </row>
    <row r="38" spans="2:11" x14ac:dyDescent="0.25">
      <c r="B38" s="2">
        <v>0.50759885042999997</v>
      </c>
      <c r="C38" s="2">
        <v>4.4702321428571432</v>
      </c>
      <c r="E38">
        <v>0.50666253002399997</v>
      </c>
      <c r="F38">
        <v>3.2618616071428574</v>
      </c>
      <c r="H38">
        <v>0.6</v>
      </c>
      <c r="I38">
        <v>-3530.7074699999998</v>
      </c>
      <c r="J38">
        <f t="shared" si="2"/>
        <v>29354.30190558</v>
      </c>
      <c r="K38">
        <f t="shared" si="3"/>
        <v>29.354301905579998</v>
      </c>
    </row>
    <row r="39" spans="2:11" x14ac:dyDescent="0.25">
      <c r="B39" s="2">
        <v>0.55877170036799995</v>
      </c>
      <c r="C39" s="2">
        <v>4.5774687500000004</v>
      </c>
      <c r="E39">
        <v>0.557754986796</v>
      </c>
      <c r="F39">
        <v>3.410995535714286</v>
      </c>
      <c r="H39">
        <v>0.8</v>
      </c>
      <c r="I39">
        <v>-3530.4432299999999</v>
      </c>
      <c r="J39">
        <f t="shared" si="2"/>
        <v>29352.10501422</v>
      </c>
      <c r="K39">
        <f t="shared" si="3"/>
        <v>29.352105014220001</v>
      </c>
    </row>
    <row r="40" spans="2:11" x14ac:dyDescent="0.25">
      <c r="B40" s="2">
        <v>0.60956911555400006</v>
      </c>
      <c r="C40" s="2">
        <v>4.675455357142857</v>
      </c>
      <c r="E40">
        <v>0.60884064414600003</v>
      </c>
      <c r="F40">
        <v>3.5448526785714289</v>
      </c>
      <c r="H40">
        <f>H11</f>
        <v>1</v>
      </c>
      <c r="I40">
        <v>-3530.1789800000001</v>
      </c>
      <c r="J40">
        <f t="shared" si="2"/>
        <v>29349.908039720001</v>
      </c>
      <c r="K40">
        <f t="shared" si="3"/>
        <v>29.349908039720003</v>
      </c>
    </row>
    <row r="41" spans="2:11" x14ac:dyDescent="0.25">
      <c r="B41" s="2">
        <v>0.66013655028999996</v>
      </c>
      <c r="C41" s="2">
        <v>4.7675848214285717</v>
      </c>
      <c r="E41">
        <v>0.65984470843199994</v>
      </c>
      <c r="F41">
        <v>3.6676517857142859</v>
      </c>
      <c r="H41">
        <v>1.5</v>
      </c>
      <c r="I41">
        <v>-3529.5183699999998</v>
      </c>
      <c r="J41">
        <f t="shared" si="2"/>
        <v>29344.41572818</v>
      </c>
      <c r="K41">
        <f t="shared" si="3"/>
        <v>29.34441572818</v>
      </c>
    </row>
    <row r="42" spans="2:11" x14ac:dyDescent="0.25">
      <c r="B42" s="2">
        <v>0.71128153592999999</v>
      </c>
      <c r="C42" s="2">
        <v>4.8528392857142855</v>
      </c>
      <c r="E42">
        <v>0.71076091351999993</v>
      </c>
      <c r="F42">
        <v>3.7752232142857145</v>
      </c>
      <c r="H42">
        <f>H13</f>
        <v>2</v>
      </c>
      <c r="I42">
        <v>-3528.8577599999999</v>
      </c>
      <c r="J42">
        <f t="shared" si="2"/>
        <v>29338.923416639998</v>
      </c>
      <c r="K42">
        <f t="shared" si="3"/>
        <v>29.338923416639997</v>
      </c>
    </row>
    <row r="43" spans="2:11" x14ac:dyDescent="0.25">
      <c r="B43" s="2">
        <v>0.76204282085399999</v>
      </c>
      <c r="C43" s="2">
        <v>4.9225803571428575</v>
      </c>
      <c r="E43">
        <v>0.76141234111599998</v>
      </c>
      <c r="F43">
        <v>3.8761026785714292</v>
      </c>
      <c r="H43">
        <v>2.5</v>
      </c>
      <c r="I43">
        <v>-3528.19715</v>
      </c>
      <c r="J43">
        <f t="shared" si="2"/>
        <v>29333.4311051</v>
      </c>
      <c r="K43">
        <f t="shared" si="3"/>
        <v>29.333431105100001</v>
      </c>
    </row>
    <row r="44" spans="2:11" x14ac:dyDescent="0.25">
      <c r="B44" s="2">
        <v>0.81306475028800007</v>
      </c>
      <c r="C44" s="2">
        <v>4.9910312499999998</v>
      </c>
      <c r="E44">
        <v>0.81272877884799999</v>
      </c>
      <c r="F44">
        <v>3.9733214285714284</v>
      </c>
      <c r="H44">
        <f>H15</f>
        <v>3</v>
      </c>
      <c r="I44">
        <v>-3527.5365400000001</v>
      </c>
      <c r="J44">
        <f t="shared" si="2"/>
        <v>29327.938793559999</v>
      </c>
      <c r="K44">
        <f t="shared" si="3"/>
        <v>29.327938793559998</v>
      </c>
    </row>
    <row r="45" spans="2:11" x14ac:dyDescent="0.25">
      <c r="B45" s="2">
        <v>0.86363885112400007</v>
      </c>
      <c r="C45" s="2">
        <v>5.0608303571428577</v>
      </c>
      <c r="E45">
        <v>0.86322795271999997</v>
      </c>
      <c r="F45">
        <v>4.0614687500000004</v>
      </c>
      <c r="H45">
        <v>3.5</v>
      </c>
      <c r="I45">
        <v>-3526.8759300000002</v>
      </c>
      <c r="J45">
        <f t="shared" si="2"/>
        <v>29322.446482020001</v>
      </c>
      <c r="K45">
        <f t="shared" si="3"/>
        <v>29.322446482020002</v>
      </c>
    </row>
    <row r="46" spans="2:11" x14ac:dyDescent="0.25">
      <c r="B46" s="2">
        <v>0.91453545787799995</v>
      </c>
      <c r="C46" s="2">
        <v>5.1222901785714292</v>
      </c>
      <c r="E46">
        <v>0.91385324920400002</v>
      </c>
      <c r="F46">
        <v>4.1463258928571429</v>
      </c>
      <c r="H46">
        <f>H17</f>
        <v>4</v>
      </c>
      <c r="I46">
        <v>-3526.21533</v>
      </c>
      <c r="J46">
        <f t="shared" si="2"/>
        <v>29316.954253619999</v>
      </c>
      <c r="K46">
        <f t="shared" si="3"/>
        <v>29.316954253620001</v>
      </c>
    </row>
    <row r="47" spans="2:11" x14ac:dyDescent="0.25">
      <c r="B47" s="2">
        <v>0.96483024912400006</v>
      </c>
      <c r="C47" s="2">
        <v>5.1816964285714286</v>
      </c>
      <c r="E47">
        <v>0.96443641593599994</v>
      </c>
      <c r="F47">
        <v>4.2252812500000001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MIL160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Nuhnen AC1</dc:creator>
  <cp:lastModifiedBy>Nuhnen AC1</cp:lastModifiedBy>
  <dcterms:created xsi:type="dcterms:W3CDTF">2019-02-14T09:07:44Z</dcterms:created>
  <dcterms:modified xsi:type="dcterms:W3CDTF">2020-04-15T13:08:27Z</dcterms:modified>
</cp:coreProperties>
</file>