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gg\Box\Manuscript Files\2020_NPs-in-WWTPs_ES-Nano\Third Submission\"/>
    </mc:Choice>
  </mc:AlternateContent>
  <bookViews>
    <workbookView xWindow="0" yWindow="0" windowWidth="28800" windowHeight="14100"/>
  </bookViews>
  <sheets>
    <sheet name="Particle data" sheetId="1" r:id="rId1"/>
    <sheet name="Dissolved bkgd concentration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2" l="1"/>
  <c r="N50" i="2" s="1"/>
  <c r="AA26" i="2"/>
  <c r="AA50" i="2" s="1"/>
  <c r="AB26" i="2"/>
  <c r="AB50" i="2" s="1"/>
  <c r="AC26" i="2"/>
  <c r="AC50" i="2" s="1"/>
  <c r="AD26" i="2"/>
  <c r="M27" i="2"/>
  <c r="M51" i="2" s="1"/>
  <c r="AB27" i="2"/>
  <c r="AB51" i="2" s="1"/>
  <c r="AC27" i="2"/>
  <c r="L28" i="2"/>
  <c r="L52" i="2" s="1"/>
  <c r="AB28" i="2"/>
  <c r="AB52" i="2" s="1"/>
  <c r="H29" i="2"/>
  <c r="H53" i="2" s="1"/>
  <c r="I29" i="2"/>
  <c r="I53" i="2" s="1"/>
  <c r="K29" i="2"/>
  <c r="K53" i="2" s="1"/>
  <c r="AA29" i="2"/>
  <c r="AA53" i="2" s="1"/>
  <c r="G30" i="2"/>
  <c r="G54" i="2" s="1"/>
  <c r="H30" i="2"/>
  <c r="H54" i="2" s="1"/>
  <c r="I30" i="2"/>
  <c r="I54" i="2" s="1"/>
  <c r="J30" i="2"/>
  <c r="J54" i="2" s="1"/>
  <c r="Z30" i="2"/>
  <c r="Z54" i="2" s="1"/>
  <c r="F31" i="2"/>
  <c r="F55" i="2" s="1"/>
  <c r="H31" i="2"/>
  <c r="H55" i="2" s="1"/>
  <c r="I31" i="2"/>
  <c r="Y31" i="2"/>
  <c r="Y55" i="2" s="1"/>
  <c r="H32" i="2"/>
  <c r="H56" i="2" s="1"/>
  <c r="V32" i="2"/>
  <c r="V56" i="2" s="1"/>
  <c r="X32" i="2"/>
  <c r="X56" i="2" s="1"/>
  <c r="G33" i="2"/>
  <c r="G57" i="2" s="1"/>
  <c r="T33" i="2"/>
  <c r="T57" i="2" s="1"/>
  <c r="U33" i="2"/>
  <c r="U57" i="2" s="1"/>
  <c r="V33" i="2"/>
  <c r="V57" i="2" s="1"/>
  <c r="W33" i="2"/>
  <c r="W57" i="2" s="1"/>
  <c r="F34" i="2"/>
  <c r="F58" i="2" s="1"/>
  <c r="S34" i="2"/>
  <c r="S58" i="2" s="1"/>
  <c r="T34" i="2"/>
  <c r="T58" i="2" s="1"/>
  <c r="U34" i="2"/>
  <c r="U58" i="2" s="1"/>
  <c r="V34" i="2"/>
  <c r="V58" i="2" s="1"/>
  <c r="E35" i="2"/>
  <c r="E59" i="2" s="1"/>
  <c r="R35" i="2"/>
  <c r="R59" i="2" s="1"/>
  <c r="T35" i="2"/>
  <c r="T59" i="2" s="1"/>
  <c r="U35" i="2"/>
  <c r="U59" i="2" s="1"/>
  <c r="B26" i="2"/>
  <c r="C26" i="2"/>
  <c r="C50" i="2" s="1"/>
  <c r="D26" i="2"/>
  <c r="D50" i="2" s="1"/>
  <c r="E26" i="2"/>
  <c r="E50" i="2" s="1"/>
  <c r="F26" i="2"/>
  <c r="F50" i="2" s="1"/>
  <c r="G26" i="2"/>
  <c r="G50" i="2" s="1"/>
  <c r="O26" i="2"/>
  <c r="P26" i="2"/>
  <c r="P50" i="2" s="1"/>
  <c r="Q26" i="2"/>
  <c r="Q50" i="2" s="1"/>
  <c r="R26" i="2"/>
  <c r="R50" i="2" s="1"/>
  <c r="T26" i="2"/>
  <c r="T50" i="2" s="1"/>
  <c r="U26" i="2"/>
  <c r="U50" i="2" s="1"/>
  <c r="AG26" i="2"/>
  <c r="AG50" i="2" s="1"/>
  <c r="AH26" i="2"/>
  <c r="AH50" i="2" s="1"/>
  <c r="B27" i="2"/>
  <c r="B51" i="2" s="1"/>
  <c r="C27" i="2"/>
  <c r="C51" i="2" s="1"/>
  <c r="D27" i="2"/>
  <c r="D51" i="2" s="1"/>
  <c r="E27" i="2"/>
  <c r="E51" i="2" s="1"/>
  <c r="F27" i="2"/>
  <c r="F51" i="2" s="1"/>
  <c r="P27" i="2"/>
  <c r="P51" i="2" s="1"/>
  <c r="Q27" i="2"/>
  <c r="Q51" i="2" s="1"/>
  <c r="S27" i="2"/>
  <c r="S51" i="2" s="1"/>
  <c r="T27" i="2"/>
  <c r="T51" i="2" s="1"/>
  <c r="U27" i="2"/>
  <c r="U51" i="2" s="1"/>
  <c r="V27" i="2"/>
  <c r="V51" i="2" s="1"/>
  <c r="AF27" i="2"/>
  <c r="AF51" i="2" s="1"/>
  <c r="AG27" i="2"/>
  <c r="AG51" i="2" s="1"/>
  <c r="AH27" i="2"/>
  <c r="AH51" i="2" s="1"/>
  <c r="B28" i="2"/>
  <c r="B52" i="2" s="1"/>
  <c r="C28" i="2"/>
  <c r="C52" i="2" s="1"/>
  <c r="E28" i="2"/>
  <c r="E52" i="2" s="1"/>
  <c r="K28" i="2"/>
  <c r="K52" i="2" s="1"/>
  <c r="O28" i="2"/>
  <c r="O52" i="2" s="1"/>
  <c r="P28" i="2"/>
  <c r="P52" i="2" s="1"/>
  <c r="Q28" i="2"/>
  <c r="Q52" i="2" s="1"/>
  <c r="R28" i="2"/>
  <c r="R52" i="2" s="1"/>
  <c r="S28" i="2"/>
  <c r="S52" i="2" s="1"/>
  <c r="T28" i="2"/>
  <c r="T52" i="2" s="1"/>
  <c r="U28" i="2"/>
  <c r="U52" i="2" s="1"/>
  <c r="AE28" i="2"/>
  <c r="AE52" i="2" s="1"/>
  <c r="AF28" i="2"/>
  <c r="AF52" i="2" s="1"/>
  <c r="AH28" i="2"/>
  <c r="AH52" i="2" s="1"/>
  <c r="B29" i="2"/>
  <c r="B53" i="2" s="1"/>
  <c r="D29" i="2"/>
  <c r="D53" i="2" s="1"/>
  <c r="J29" i="2"/>
  <c r="J53" i="2" s="1"/>
  <c r="N29" i="2"/>
  <c r="N53" i="2" s="1"/>
  <c r="O29" i="2"/>
  <c r="O53" i="2" s="1"/>
  <c r="P29" i="2"/>
  <c r="P53" i="2" s="1"/>
  <c r="Q29" i="2"/>
  <c r="Q53" i="2" s="1"/>
  <c r="R29" i="2"/>
  <c r="R53" i="2" s="1"/>
  <c r="S29" i="2"/>
  <c r="S53" i="2" s="1"/>
  <c r="T29" i="2"/>
  <c r="T53" i="2" s="1"/>
  <c r="AD29" i="2"/>
  <c r="AD53" i="2" s="1"/>
  <c r="AE29" i="2"/>
  <c r="AE53" i="2" s="1"/>
  <c r="AG29" i="2"/>
  <c r="AG53" i="2" s="1"/>
  <c r="AH29" i="2"/>
  <c r="AH53" i="2" s="1"/>
  <c r="C30" i="2"/>
  <c r="C54" i="2" s="1"/>
  <c r="N30" i="2"/>
  <c r="N54" i="2" s="1"/>
  <c r="O30" i="2"/>
  <c r="O54" i="2" s="1"/>
  <c r="P30" i="2"/>
  <c r="P54" i="2" s="1"/>
  <c r="Q30" i="2"/>
  <c r="Q54" i="2" s="1"/>
  <c r="R30" i="2"/>
  <c r="R54" i="2" s="1"/>
  <c r="S30" i="2"/>
  <c r="S54" i="2" s="1"/>
  <c r="AD30" i="2"/>
  <c r="AD54" i="2" s="1"/>
  <c r="AF30" i="2"/>
  <c r="AF54" i="2" s="1"/>
  <c r="AG30" i="2"/>
  <c r="AG54" i="2" s="1"/>
  <c r="B31" i="2"/>
  <c r="B55" i="2" s="1"/>
  <c r="M31" i="2"/>
  <c r="M55" i="2" s="1"/>
  <c r="N31" i="2"/>
  <c r="N55" i="2" s="1"/>
  <c r="O31" i="2"/>
  <c r="O55" i="2" s="1"/>
  <c r="P31" i="2"/>
  <c r="P55" i="2" s="1"/>
  <c r="Q31" i="2"/>
  <c r="Q55" i="2" s="1"/>
  <c r="R31" i="2"/>
  <c r="R55" i="2" s="1"/>
  <c r="AC31" i="2"/>
  <c r="AD31" i="2"/>
  <c r="AD55" i="2" s="1"/>
  <c r="AE31" i="2"/>
  <c r="AE55" i="2" s="1"/>
  <c r="AF31" i="2"/>
  <c r="AF55" i="2" s="1"/>
  <c r="AG31" i="2"/>
  <c r="AG55" i="2" s="1"/>
  <c r="AH31" i="2"/>
  <c r="AH55" i="2" s="1"/>
  <c r="L32" i="2"/>
  <c r="L56" i="2" s="1"/>
  <c r="N32" i="2"/>
  <c r="N56" i="2" s="1"/>
  <c r="O32" i="2"/>
  <c r="O56" i="2" s="1"/>
  <c r="P32" i="2"/>
  <c r="P56" i="2" s="1"/>
  <c r="Q32" i="2"/>
  <c r="Q56" i="2" s="1"/>
  <c r="W32" i="2"/>
  <c r="W56" i="2" s="1"/>
  <c r="AB32" i="2"/>
  <c r="AB56" i="2" s="1"/>
  <c r="AC32" i="2"/>
  <c r="AC56" i="2" s="1"/>
  <c r="AD32" i="2"/>
  <c r="AD56" i="2" s="1"/>
  <c r="AE32" i="2"/>
  <c r="AE56" i="2" s="1"/>
  <c r="AF32" i="2"/>
  <c r="AF56" i="2" s="1"/>
  <c r="AG32" i="2"/>
  <c r="AG56" i="2" s="1"/>
  <c r="K33" i="2"/>
  <c r="K57" i="2" s="1"/>
  <c r="M33" i="2"/>
  <c r="M57" i="2" s="1"/>
  <c r="N33" i="2"/>
  <c r="N57" i="2" s="1"/>
  <c r="O33" i="2"/>
  <c r="O57" i="2" s="1"/>
  <c r="P33" i="2"/>
  <c r="P57" i="2" s="1"/>
  <c r="AA33" i="2"/>
  <c r="AA57" i="2" s="1"/>
  <c r="AB33" i="2"/>
  <c r="AB57" i="2" s="1"/>
  <c r="AC33" i="2"/>
  <c r="AC57" i="2" s="1"/>
  <c r="AD33" i="2"/>
  <c r="AD57" i="2" s="1"/>
  <c r="AE33" i="2"/>
  <c r="AE57" i="2" s="1"/>
  <c r="AF33" i="2"/>
  <c r="AF57" i="2" s="1"/>
  <c r="J34" i="2"/>
  <c r="J58" i="2" s="1"/>
  <c r="L34" i="2"/>
  <c r="L58" i="2" s="1"/>
  <c r="M34" i="2"/>
  <c r="M58" i="2" s="1"/>
  <c r="Z34" i="2"/>
  <c r="Z58" i="2" s="1"/>
  <c r="AA34" i="2"/>
  <c r="AA58" i="2" s="1"/>
  <c r="AB34" i="2"/>
  <c r="AB58" i="2" s="1"/>
  <c r="AC34" i="2"/>
  <c r="AC58" i="2" s="1"/>
  <c r="AD34" i="2"/>
  <c r="AD58" i="2" s="1"/>
  <c r="AE34" i="2"/>
  <c r="AE58" i="2" s="1"/>
  <c r="I35" i="2"/>
  <c r="I59" i="2" s="1"/>
  <c r="K35" i="2"/>
  <c r="K59" i="2" s="1"/>
  <c r="L35" i="2"/>
  <c r="L59" i="2" s="1"/>
  <c r="M35" i="2"/>
  <c r="M59" i="2" s="1"/>
  <c r="N35" i="2"/>
  <c r="N59" i="2" s="1"/>
  <c r="Y35" i="2"/>
  <c r="Y59" i="2" s="1"/>
  <c r="Z35" i="2"/>
  <c r="Z59" i="2" s="1"/>
  <c r="AA35" i="2"/>
  <c r="AA59" i="2" s="1"/>
  <c r="AB35" i="2"/>
  <c r="AB59" i="2" s="1"/>
  <c r="AC35" i="2"/>
  <c r="AC59" i="2" s="1"/>
  <c r="AD35" i="2"/>
  <c r="AD59" i="2" s="1"/>
  <c r="H26" i="2"/>
  <c r="H50" i="2" s="1"/>
  <c r="I26" i="2"/>
  <c r="I50" i="2" s="1"/>
  <c r="J26" i="2"/>
  <c r="J50" i="2" s="1"/>
  <c r="K26" i="2"/>
  <c r="K50" i="2" s="1"/>
  <c r="L26" i="2"/>
  <c r="L50" i="2" s="1"/>
  <c r="M26" i="2"/>
  <c r="M50" i="2" s="1"/>
  <c r="S26" i="2"/>
  <c r="S50" i="2" s="1"/>
  <c r="V26" i="2"/>
  <c r="V50" i="2" s="1"/>
  <c r="W26" i="2"/>
  <c r="W50" i="2" s="1"/>
  <c r="X26" i="2"/>
  <c r="X50" i="2" s="1"/>
  <c r="Y26" i="2"/>
  <c r="Y50" i="2" s="1"/>
  <c r="Z26" i="2"/>
  <c r="Z50" i="2" s="1"/>
  <c r="G27" i="2"/>
  <c r="G51" i="2" s="1"/>
  <c r="H27" i="2"/>
  <c r="H51" i="2" s="1"/>
  <c r="I27" i="2"/>
  <c r="I51" i="2" s="1"/>
  <c r="J27" i="2"/>
  <c r="J51" i="2" s="1"/>
  <c r="K27" i="2"/>
  <c r="K51" i="2" s="1"/>
  <c r="L27" i="2"/>
  <c r="L51" i="2" s="1"/>
  <c r="R27" i="2"/>
  <c r="R51" i="2" s="1"/>
  <c r="W27" i="2"/>
  <c r="W51" i="2" s="1"/>
  <c r="X27" i="2"/>
  <c r="X51" i="2" s="1"/>
  <c r="Y27" i="2"/>
  <c r="Y51" i="2" s="1"/>
  <c r="Z27" i="2"/>
  <c r="Z51" i="2" s="1"/>
  <c r="AA27" i="2"/>
  <c r="AA51" i="2" s="1"/>
  <c r="D28" i="2"/>
  <c r="D52" i="2" s="1"/>
  <c r="F28" i="2"/>
  <c r="F52" i="2" s="1"/>
  <c r="G28" i="2"/>
  <c r="G52" i="2" s="1"/>
  <c r="H28" i="2"/>
  <c r="H52" i="2" s="1"/>
  <c r="I28" i="2"/>
  <c r="I52" i="2" s="1"/>
  <c r="J28" i="2"/>
  <c r="J52" i="2" s="1"/>
  <c r="V28" i="2"/>
  <c r="V52" i="2" s="1"/>
  <c r="W28" i="2"/>
  <c r="W52" i="2" s="1"/>
  <c r="X28" i="2"/>
  <c r="X52" i="2" s="1"/>
  <c r="Y28" i="2"/>
  <c r="Y52" i="2" s="1"/>
  <c r="Z28" i="2"/>
  <c r="Z52" i="2" s="1"/>
  <c r="AA28" i="2"/>
  <c r="AA52" i="2" s="1"/>
  <c r="AG28" i="2"/>
  <c r="AG52" i="2" s="1"/>
  <c r="C29" i="2"/>
  <c r="C53" i="2" s="1"/>
  <c r="E29" i="2"/>
  <c r="E53" i="2" s="1"/>
  <c r="F29" i="2"/>
  <c r="F53" i="2" s="1"/>
  <c r="G29" i="2"/>
  <c r="G53" i="2" s="1"/>
  <c r="U29" i="2"/>
  <c r="U53" i="2" s="1"/>
  <c r="V29" i="2"/>
  <c r="V53" i="2" s="1"/>
  <c r="W29" i="2"/>
  <c r="W53" i="2" s="1"/>
  <c r="X29" i="2"/>
  <c r="X53" i="2" s="1"/>
  <c r="Y29" i="2"/>
  <c r="Y53" i="2" s="1"/>
  <c r="Z29" i="2"/>
  <c r="Z53" i="2" s="1"/>
  <c r="AF29" i="2"/>
  <c r="AF53" i="2" s="1"/>
  <c r="B30" i="2"/>
  <c r="B54" i="2" s="1"/>
  <c r="D30" i="2"/>
  <c r="D54" i="2" s="1"/>
  <c r="E30" i="2"/>
  <c r="E54" i="2" s="1"/>
  <c r="F30" i="2"/>
  <c r="F54" i="2" s="1"/>
  <c r="T30" i="2"/>
  <c r="T54" i="2" s="1"/>
  <c r="U30" i="2"/>
  <c r="U54" i="2" s="1"/>
  <c r="V30" i="2"/>
  <c r="V54" i="2" s="1"/>
  <c r="W30" i="2"/>
  <c r="W54" i="2" s="1"/>
  <c r="X30" i="2"/>
  <c r="X54" i="2" s="1"/>
  <c r="Y30" i="2"/>
  <c r="Y54" i="2" s="1"/>
  <c r="AE30" i="2"/>
  <c r="AE54" i="2" s="1"/>
  <c r="AH30" i="2"/>
  <c r="AH54" i="2" s="1"/>
  <c r="C31" i="2"/>
  <c r="C55" i="2" s="1"/>
  <c r="D31" i="2"/>
  <c r="D55" i="2" s="1"/>
  <c r="E31" i="2"/>
  <c r="E55" i="2" s="1"/>
  <c r="G31" i="2"/>
  <c r="S31" i="2"/>
  <c r="S55" i="2" s="1"/>
  <c r="T31" i="2"/>
  <c r="T55" i="2" s="1"/>
  <c r="U31" i="2"/>
  <c r="U55" i="2" s="1"/>
  <c r="V31" i="2"/>
  <c r="V55" i="2" s="1"/>
  <c r="W31" i="2"/>
  <c r="W55" i="2" s="1"/>
  <c r="X31" i="2"/>
  <c r="X55" i="2" s="1"/>
  <c r="B32" i="2"/>
  <c r="C32" i="2"/>
  <c r="C56" i="2" s="1"/>
  <c r="D32" i="2"/>
  <c r="D56" i="2" s="1"/>
  <c r="E32" i="2"/>
  <c r="E56" i="2" s="1"/>
  <c r="F32" i="2"/>
  <c r="F56" i="2" s="1"/>
  <c r="G32" i="2"/>
  <c r="G56" i="2" s="1"/>
  <c r="M32" i="2"/>
  <c r="M56" i="2" s="1"/>
  <c r="R32" i="2"/>
  <c r="R56" i="2" s="1"/>
  <c r="S32" i="2"/>
  <c r="S56" i="2" s="1"/>
  <c r="T32" i="2"/>
  <c r="T56" i="2" s="1"/>
  <c r="U32" i="2"/>
  <c r="U56" i="2" s="1"/>
  <c r="AH32" i="2"/>
  <c r="AH56" i="2" s="1"/>
  <c r="B33" i="2"/>
  <c r="B57" i="2" s="1"/>
  <c r="C33" i="2"/>
  <c r="C57" i="2" s="1"/>
  <c r="D33" i="2"/>
  <c r="D57" i="2" s="1"/>
  <c r="E33" i="2"/>
  <c r="E57" i="2" s="1"/>
  <c r="F33" i="2"/>
  <c r="F57" i="2" s="1"/>
  <c r="L33" i="2"/>
  <c r="L57" i="2" s="1"/>
  <c r="Q33" i="2"/>
  <c r="Q57" i="2" s="1"/>
  <c r="R33" i="2"/>
  <c r="R57" i="2" s="1"/>
  <c r="S33" i="2"/>
  <c r="S57" i="2" s="1"/>
  <c r="AG33" i="2"/>
  <c r="AG57" i="2" s="1"/>
  <c r="AH33" i="2"/>
  <c r="AH57" i="2" s="1"/>
  <c r="B34" i="2"/>
  <c r="B58" i="2" s="1"/>
  <c r="C34" i="2"/>
  <c r="C58" i="2" s="1"/>
  <c r="D34" i="2"/>
  <c r="D58" i="2" s="1"/>
  <c r="E34" i="2"/>
  <c r="E58" i="2" s="1"/>
  <c r="K34" i="2"/>
  <c r="K58" i="2" s="1"/>
  <c r="N34" i="2"/>
  <c r="N58" i="2" s="1"/>
  <c r="O34" i="2"/>
  <c r="O58" i="2" s="1"/>
  <c r="P34" i="2"/>
  <c r="P58" i="2" s="1"/>
  <c r="Q34" i="2"/>
  <c r="Q58" i="2" s="1"/>
  <c r="R34" i="2"/>
  <c r="R58" i="2" s="1"/>
  <c r="AF34" i="2"/>
  <c r="AF58" i="2" s="1"/>
  <c r="AG34" i="2"/>
  <c r="AG58" i="2" s="1"/>
  <c r="AH34" i="2"/>
  <c r="AH58" i="2" s="1"/>
  <c r="B35" i="2"/>
  <c r="B59" i="2" s="1"/>
  <c r="C35" i="2"/>
  <c r="C59" i="2" s="1"/>
  <c r="D35" i="2"/>
  <c r="D59" i="2" s="1"/>
  <c r="J35" i="2"/>
  <c r="J59" i="2" s="1"/>
  <c r="O35" i="2"/>
  <c r="O59" i="2" s="1"/>
  <c r="P35" i="2"/>
  <c r="Q35" i="2"/>
  <c r="Q59" i="2" s="1"/>
  <c r="S35" i="2"/>
  <c r="S59" i="2" s="1"/>
  <c r="AE35" i="2"/>
  <c r="AE59" i="2" s="1"/>
  <c r="AF35" i="2"/>
  <c r="AF59" i="2" s="1"/>
  <c r="AG35" i="2"/>
  <c r="AG59" i="2" s="1"/>
  <c r="AH35" i="2"/>
  <c r="AH59" i="2" s="1"/>
  <c r="B50" i="2"/>
  <c r="O50" i="2"/>
  <c r="AD50" i="2"/>
  <c r="AC51" i="2"/>
  <c r="G55" i="2"/>
  <c r="I55" i="2"/>
  <c r="AC55" i="2"/>
  <c r="B56" i="2"/>
  <c r="P59" i="2"/>
  <c r="X35" i="2" l="1"/>
  <c r="X59" i="2" s="1"/>
  <c r="J33" i="2"/>
  <c r="J57" i="2" s="1"/>
  <c r="M30" i="2"/>
  <c r="M54" i="2" s="1"/>
  <c r="AB31" i="2"/>
  <c r="AB55" i="2" s="1"/>
  <c r="X34" i="2"/>
  <c r="X58" i="2" s="1"/>
  <c r="H34" i="2"/>
  <c r="H58" i="2" s="1"/>
  <c r="Y33" i="2"/>
  <c r="Y57" i="2" s="1"/>
  <c r="I33" i="2"/>
  <c r="I57" i="2" s="1"/>
  <c r="Z32" i="2"/>
  <c r="Z56" i="2" s="1"/>
  <c r="J32" i="2"/>
  <c r="J56" i="2" s="1"/>
  <c r="AA31" i="2"/>
  <c r="AA55" i="2" s="1"/>
  <c r="K31" i="2"/>
  <c r="K55" i="2" s="1"/>
  <c r="AB30" i="2"/>
  <c r="AB54" i="2" s="1"/>
  <c r="L30" i="2"/>
  <c r="L54" i="2" s="1"/>
  <c r="AC29" i="2"/>
  <c r="AC53" i="2" s="1"/>
  <c r="M29" i="2"/>
  <c r="M53" i="2" s="1"/>
  <c r="AD28" i="2"/>
  <c r="AD52" i="2" s="1"/>
  <c r="N28" i="2"/>
  <c r="N52" i="2" s="1"/>
  <c r="AE27" i="2"/>
  <c r="AE51" i="2" s="1"/>
  <c r="O27" i="2"/>
  <c r="O51" i="2" s="1"/>
  <c r="AF26" i="2"/>
  <c r="AF50" i="2" s="1"/>
  <c r="AA32" i="2"/>
  <c r="AA56" i="2" s="1"/>
  <c r="V35" i="2"/>
  <c r="V59" i="2" s="1"/>
  <c r="F35" i="2"/>
  <c r="F59" i="2" s="1"/>
  <c r="W34" i="2"/>
  <c r="W58" i="2" s="1"/>
  <c r="G34" i="2"/>
  <c r="G58" i="2" s="1"/>
  <c r="X33" i="2"/>
  <c r="X57" i="2" s="1"/>
  <c r="H33" i="2"/>
  <c r="H57" i="2" s="1"/>
  <c r="Y32" i="2"/>
  <c r="Y56" i="2" s="1"/>
  <c r="I32" i="2"/>
  <c r="I56" i="2" s="1"/>
  <c r="Z31" i="2"/>
  <c r="Z55" i="2" s="1"/>
  <c r="J31" i="2"/>
  <c r="J55" i="2" s="1"/>
  <c r="AA30" i="2"/>
  <c r="AA54" i="2" s="1"/>
  <c r="K30" i="2"/>
  <c r="K54" i="2" s="1"/>
  <c r="AB29" i="2"/>
  <c r="AB53" i="2" s="1"/>
  <c r="L29" i="2"/>
  <c r="L53" i="2" s="1"/>
  <c r="AC28" i="2"/>
  <c r="AC52" i="2" s="1"/>
  <c r="M28" i="2"/>
  <c r="M52" i="2" s="1"/>
  <c r="AD27" i="2"/>
  <c r="AD51" i="2" s="1"/>
  <c r="N27" i="2"/>
  <c r="N51" i="2" s="1"/>
  <c r="AE26" i="2"/>
  <c r="AE50" i="2" s="1"/>
  <c r="Y34" i="2"/>
  <c r="Y58" i="2" s="1"/>
  <c r="Z33" i="2"/>
  <c r="Z57" i="2" s="1"/>
  <c r="W35" i="2"/>
  <c r="W59" i="2" s="1"/>
  <c r="I34" i="2"/>
  <c r="I58" i="2" s="1"/>
  <c r="H35" i="2"/>
  <c r="H59" i="2" s="1"/>
  <c r="AC30" i="2"/>
  <c r="AC54" i="2" s="1"/>
  <c r="L31" i="2"/>
  <c r="L55" i="2" s="1"/>
  <c r="K32" i="2"/>
  <c r="K56" i="2" s="1"/>
  <c r="G35" i="2"/>
  <c r="G59" i="2" s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V69" i="1"/>
  <c r="W69" i="1"/>
  <c r="X69" i="1"/>
  <c r="Y69" i="1"/>
  <c r="Z69" i="1"/>
  <c r="Z80" i="1" s="1"/>
  <c r="AA69" i="1"/>
  <c r="AB69" i="1"/>
  <c r="AC69" i="1"/>
  <c r="AD69" i="1"/>
  <c r="AE69" i="1"/>
  <c r="AF69" i="1"/>
  <c r="AG69" i="1"/>
  <c r="AH69" i="1"/>
  <c r="U69" i="1"/>
  <c r="X80" i="1" l="1"/>
  <c r="C80" i="1"/>
  <c r="T80" i="1"/>
  <c r="O80" i="1"/>
  <c r="W80" i="1"/>
  <c r="AC80" i="1"/>
  <c r="AD80" i="1"/>
  <c r="V80" i="1"/>
  <c r="B80" i="1"/>
  <c r="K80" i="1"/>
  <c r="R80" i="1"/>
  <c r="F80" i="1"/>
  <c r="M80" i="1"/>
  <c r="AH80" i="1"/>
  <c r="L80" i="1"/>
  <c r="AB80" i="1"/>
  <c r="J80" i="1"/>
  <c r="Y80" i="1"/>
  <c r="H80" i="1"/>
  <c r="U80" i="1"/>
  <c r="G80" i="1"/>
  <c r="S80" i="1"/>
  <c r="E80" i="1"/>
  <c r="AA80" i="1"/>
  <c r="Q80" i="1"/>
  <c r="I80" i="1"/>
  <c r="D80" i="1"/>
  <c r="AE80" i="1"/>
  <c r="AG80" i="1"/>
  <c r="AF80" i="1"/>
  <c r="N80" i="1"/>
  <c r="P80" i="1"/>
</calcChain>
</file>

<file path=xl/sharedStrings.xml><?xml version="1.0" encoding="utf-8"?>
<sst xmlns="http://schemas.openxmlformats.org/spreadsheetml/2006/main" count="371" uniqueCount="91">
  <si>
    <t>Sensitivity (counts/fg)*</t>
  </si>
  <si>
    <t>Al</t>
  </si>
  <si>
    <t>Ti</t>
  </si>
  <si>
    <t>V</t>
  </si>
  <si>
    <t>Cr</t>
  </si>
  <si>
    <t>Fe</t>
  </si>
  <si>
    <t>Mn</t>
  </si>
  <si>
    <t>Ni</t>
  </si>
  <si>
    <t>Cu</t>
  </si>
  <si>
    <t>Zn</t>
  </si>
  <si>
    <t>Y</t>
  </si>
  <si>
    <t>Zr</t>
  </si>
  <si>
    <t>Nb</t>
  </si>
  <si>
    <t>Mo</t>
  </si>
  <si>
    <t>Rh</t>
  </si>
  <si>
    <t>Pd</t>
  </si>
  <si>
    <t>Ag</t>
  </si>
  <si>
    <t>Sn</t>
  </si>
  <si>
    <t>Sb</t>
  </si>
  <si>
    <t>Ba</t>
  </si>
  <si>
    <t>La</t>
  </si>
  <si>
    <t>Ce</t>
  </si>
  <si>
    <t>Nd</t>
  </si>
  <si>
    <t>Er</t>
  </si>
  <si>
    <t>Hf</t>
  </si>
  <si>
    <t>Ta</t>
  </si>
  <si>
    <t>W</t>
  </si>
  <si>
    <t>Pt</t>
  </si>
  <si>
    <t>Au</t>
  </si>
  <si>
    <t>Tl</t>
  </si>
  <si>
    <t>Pb</t>
  </si>
  <si>
    <t>Bi</t>
  </si>
  <si>
    <t>Th</t>
  </si>
  <si>
    <t>U</t>
  </si>
  <si>
    <t>I5</t>
  </si>
  <si>
    <t>I4</t>
  </si>
  <si>
    <t>I3</t>
  </si>
  <si>
    <t>I2</t>
  </si>
  <si>
    <t>I1</t>
  </si>
  <si>
    <t>E5</t>
  </si>
  <si>
    <t>E4</t>
  </si>
  <si>
    <t>E3</t>
  </si>
  <si>
    <t>E2</t>
  </si>
  <si>
    <t>E1</t>
  </si>
  <si>
    <t>* Sensitivities are quite different for W1,W5 samples compared to W2, W3, W4 samples because these were measured on two different days with slightly different instrument conditions.</t>
  </si>
  <si>
    <t>Lamda (counts)</t>
  </si>
  <si>
    <t>Alpha for setting L_C</t>
  </si>
  <si>
    <t>L_C,sp (counts)</t>
  </si>
  <si>
    <t>L_C,sp mass (fg)</t>
  </si>
  <si>
    <t>Estimated formula</t>
  </si>
  <si>
    <t>Al2O3</t>
  </si>
  <si>
    <t>TiO2</t>
  </si>
  <si>
    <t>V2O3</t>
  </si>
  <si>
    <t>Cr2O3</t>
  </si>
  <si>
    <t>Fe2O3</t>
  </si>
  <si>
    <t>NiO</t>
  </si>
  <si>
    <t>CuO</t>
  </si>
  <si>
    <t>ZnO</t>
  </si>
  <si>
    <t>Y2O3</t>
  </si>
  <si>
    <t>ZrO2</t>
  </si>
  <si>
    <t xml:space="preserve">MoO2 </t>
  </si>
  <si>
    <t>SnO2</t>
  </si>
  <si>
    <t>Sb2O3</t>
  </si>
  <si>
    <t>CeO2</t>
  </si>
  <si>
    <t>HfO2</t>
  </si>
  <si>
    <t>TaO2</t>
  </si>
  <si>
    <t>WO2</t>
  </si>
  <si>
    <t>Tl2O</t>
  </si>
  <si>
    <t>PbO2</t>
  </si>
  <si>
    <t>Bi2O3</t>
  </si>
  <si>
    <t>ThO2</t>
  </si>
  <si>
    <t>UO2</t>
  </si>
  <si>
    <t>AW (g/mole)</t>
  </si>
  <si>
    <t>MW (gr/mole)</t>
  </si>
  <si>
    <t>Density (g/mL)</t>
  </si>
  <si>
    <t>L_C,sp estimated Size (nm)</t>
  </si>
  <si>
    <t>La2O3</t>
  </si>
  <si>
    <t>mol Element</t>
  </si>
  <si>
    <t>MnO2</t>
  </si>
  <si>
    <t>Nb2O5</t>
  </si>
  <si>
    <t>Nd2o3</t>
  </si>
  <si>
    <t>Er2O3</t>
  </si>
  <si>
    <t>BaO</t>
  </si>
  <si>
    <t>Average diameter L_C,sp</t>
  </si>
  <si>
    <t>Sample dilution (W/W)</t>
  </si>
  <si>
    <t>Plasma uptake (mL/s)</t>
  </si>
  <si>
    <t>Dillution Factor</t>
  </si>
  <si>
    <t>Lamda (dissolved background singal) cps</t>
  </si>
  <si>
    <t>Sensitivity cps/ppb</t>
  </si>
  <si>
    <t>Concentration Dissolved Bkgd in Measured Samples (ng/mL)</t>
  </si>
  <si>
    <t>Concentration Dissolved Bkgd in WWTP Samples (ng/mL)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</si>
</sst>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18" fillId="0" borderId="0" xfId="42"/>
    <xf numFmtId="0" fontId="18" fillId="0" borderId="0" xfId="42" applyFill="1"/>
    <xf numFmtId="2" fontId="0" fillId="0" borderId="0" xfId="0" applyNumberFormat="1"/>
    <xf numFmtId="1" fontId="0" fillId="0" borderId="0" xfId="0" applyNumberFormat="1"/>
    <xf numFmtId="1" fontId="18" fillId="0" borderId="0" xfId="42" applyNumberForma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workbookViewId="0">
      <selection activeCell="C100" sqref="C100"/>
    </sheetView>
  </sheetViews>
  <sheetFormatPr defaultColWidth="8.85546875" defaultRowHeight="15" x14ac:dyDescent="0.25"/>
  <cols>
    <col min="1" max="1" width="33.7109375" customWidth="1"/>
    <col min="2" max="2" width="10.28515625" customWidth="1"/>
    <col min="3" max="3" width="9.5703125" bestFit="1" customWidth="1"/>
    <col min="21" max="21" width="12" bestFit="1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 x14ac:dyDescent="0.25">
      <c r="A2" t="s">
        <v>34</v>
      </c>
      <c r="B2">
        <v>0.42</v>
      </c>
      <c r="C2">
        <v>0.54</v>
      </c>
      <c r="D2">
        <v>22.35</v>
      </c>
      <c r="E2">
        <v>17.059999999999999</v>
      </c>
      <c r="F2">
        <v>0.81</v>
      </c>
      <c r="G2">
        <v>24.73</v>
      </c>
      <c r="H2">
        <v>7.13</v>
      </c>
      <c r="I2">
        <v>27.25</v>
      </c>
      <c r="J2">
        <v>13.74</v>
      </c>
      <c r="K2">
        <v>64.09</v>
      </c>
      <c r="L2">
        <v>33.44</v>
      </c>
      <c r="M2">
        <v>67.63</v>
      </c>
      <c r="N2">
        <v>17.75</v>
      </c>
      <c r="O2">
        <v>75.28</v>
      </c>
      <c r="P2">
        <v>17.11</v>
      </c>
      <c r="Q2">
        <v>80.84</v>
      </c>
      <c r="R2">
        <v>53.27</v>
      </c>
      <c r="S2">
        <v>86.36</v>
      </c>
      <c r="T2">
        <v>11.49</v>
      </c>
      <c r="U2">
        <v>101.12</v>
      </c>
      <c r="V2">
        <v>102.87</v>
      </c>
      <c r="W2">
        <v>28.88</v>
      </c>
      <c r="X2">
        <v>29.96</v>
      </c>
      <c r="Y2">
        <v>23.28</v>
      </c>
      <c r="Z2">
        <v>84.41</v>
      </c>
      <c r="AA2">
        <v>71.459999999999994</v>
      </c>
      <c r="AB2">
        <v>79.86</v>
      </c>
      <c r="AC2">
        <v>47.01</v>
      </c>
      <c r="AD2">
        <v>54.91</v>
      </c>
      <c r="AE2">
        <v>68.58</v>
      </c>
      <c r="AF2">
        <v>76.959999999999994</v>
      </c>
      <c r="AG2">
        <v>72.19</v>
      </c>
      <c r="AH2">
        <v>62.84</v>
      </c>
    </row>
    <row r="3" spans="1:34" x14ac:dyDescent="0.25">
      <c r="A3" t="s">
        <v>35</v>
      </c>
      <c r="B3">
        <v>0.34</v>
      </c>
      <c r="C3">
        <v>0.68</v>
      </c>
      <c r="D3">
        <v>17.5</v>
      </c>
      <c r="E3">
        <v>12.73</v>
      </c>
      <c r="F3">
        <v>0.56999999999999995</v>
      </c>
      <c r="G3">
        <v>19.27</v>
      </c>
      <c r="H3">
        <v>5.53</v>
      </c>
      <c r="I3">
        <v>22</v>
      </c>
      <c r="J3">
        <v>12.33</v>
      </c>
      <c r="K3">
        <v>70.099999999999994</v>
      </c>
      <c r="L3">
        <v>36.67</v>
      </c>
      <c r="M3">
        <v>74.66</v>
      </c>
      <c r="N3">
        <v>19.690000000000001</v>
      </c>
      <c r="O3">
        <v>84.5</v>
      </c>
      <c r="P3">
        <v>19.260000000000002</v>
      </c>
      <c r="Q3">
        <v>93.91</v>
      </c>
      <c r="R3">
        <v>60.51</v>
      </c>
      <c r="S3">
        <v>98.74</v>
      </c>
      <c r="T3">
        <v>12.72</v>
      </c>
      <c r="U3">
        <v>113.85</v>
      </c>
      <c r="V3">
        <v>116.35</v>
      </c>
      <c r="W3">
        <v>34.06</v>
      </c>
      <c r="X3">
        <v>40.68</v>
      </c>
      <c r="Y3">
        <v>33.840000000000003</v>
      </c>
      <c r="Z3">
        <v>124.63</v>
      </c>
      <c r="AA3">
        <v>107.15</v>
      </c>
      <c r="AB3">
        <v>94.11</v>
      </c>
      <c r="AC3">
        <v>53.31</v>
      </c>
      <c r="AD3">
        <v>90.77</v>
      </c>
      <c r="AE3">
        <v>98.31</v>
      </c>
      <c r="AF3">
        <v>129.38</v>
      </c>
      <c r="AG3">
        <v>132.41999999999999</v>
      </c>
      <c r="AH3">
        <v>132.35</v>
      </c>
    </row>
    <row r="4" spans="1:34" x14ac:dyDescent="0.25">
      <c r="A4" t="s">
        <v>36</v>
      </c>
      <c r="B4">
        <v>0.54</v>
      </c>
      <c r="C4">
        <v>0.78</v>
      </c>
      <c r="D4">
        <v>23.54</v>
      </c>
      <c r="E4">
        <v>17.39</v>
      </c>
      <c r="F4">
        <v>0.73</v>
      </c>
      <c r="G4">
        <v>26.11</v>
      </c>
      <c r="H4">
        <v>7.54</v>
      </c>
      <c r="I4">
        <v>32.22</v>
      </c>
      <c r="J4">
        <v>17.079999999999998</v>
      </c>
      <c r="K4">
        <v>87.72</v>
      </c>
      <c r="L4">
        <v>45.85</v>
      </c>
      <c r="M4">
        <v>93.15</v>
      </c>
      <c r="N4">
        <v>24.53</v>
      </c>
      <c r="O4">
        <v>104.9</v>
      </c>
      <c r="P4">
        <v>23.89</v>
      </c>
      <c r="Q4">
        <v>113.46</v>
      </c>
      <c r="R4">
        <v>74.08</v>
      </c>
      <c r="S4">
        <v>121.9</v>
      </c>
      <c r="T4">
        <v>15.03</v>
      </c>
      <c r="U4">
        <v>133.32</v>
      </c>
      <c r="V4">
        <v>125.52</v>
      </c>
      <c r="W4">
        <v>38.92</v>
      </c>
      <c r="X4">
        <v>43.29</v>
      </c>
      <c r="Y4">
        <v>34.85</v>
      </c>
      <c r="Z4">
        <v>127.41</v>
      </c>
      <c r="AA4">
        <v>108.76</v>
      </c>
      <c r="AB4">
        <v>101.1</v>
      </c>
      <c r="AC4">
        <v>59.2</v>
      </c>
      <c r="AD4">
        <v>88.17</v>
      </c>
      <c r="AE4">
        <v>106.38</v>
      </c>
      <c r="AF4">
        <v>124.76</v>
      </c>
      <c r="AG4">
        <v>123.05</v>
      </c>
      <c r="AH4">
        <v>113.34</v>
      </c>
    </row>
    <row r="5" spans="1:34" x14ac:dyDescent="0.25">
      <c r="A5" t="s">
        <v>37</v>
      </c>
      <c r="B5">
        <v>0.49</v>
      </c>
      <c r="C5">
        <v>0.82</v>
      </c>
      <c r="D5">
        <v>22.24</v>
      </c>
      <c r="E5">
        <v>15.87</v>
      </c>
      <c r="F5">
        <v>0.73</v>
      </c>
      <c r="G5">
        <v>24.55</v>
      </c>
      <c r="H5">
        <v>7.07</v>
      </c>
      <c r="I5">
        <v>28.71</v>
      </c>
      <c r="J5">
        <v>15.95</v>
      </c>
      <c r="K5">
        <v>82.82</v>
      </c>
      <c r="L5">
        <v>43.29</v>
      </c>
      <c r="M5">
        <v>87.93</v>
      </c>
      <c r="N5">
        <v>23.15</v>
      </c>
      <c r="O5">
        <v>98.99</v>
      </c>
      <c r="P5">
        <v>22.54</v>
      </c>
      <c r="Q5">
        <v>109.67</v>
      </c>
      <c r="R5">
        <v>70.27</v>
      </c>
      <c r="S5">
        <v>115</v>
      </c>
      <c r="T5">
        <v>14.53</v>
      </c>
      <c r="U5">
        <v>129.58000000000001</v>
      </c>
      <c r="V5">
        <v>126.72</v>
      </c>
      <c r="W5">
        <v>38.36</v>
      </c>
      <c r="X5">
        <v>44.47</v>
      </c>
      <c r="Y5">
        <v>36.5</v>
      </c>
      <c r="Z5">
        <v>134.04</v>
      </c>
      <c r="AA5">
        <v>114.91</v>
      </c>
      <c r="AB5">
        <v>105.96</v>
      </c>
      <c r="AC5">
        <v>61.44</v>
      </c>
      <c r="AD5">
        <v>95.67</v>
      </c>
      <c r="AE5">
        <v>111.8</v>
      </c>
      <c r="AF5">
        <v>135.99</v>
      </c>
      <c r="AG5">
        <v>137.22999999999999</v>
      </c>
      <c r="AH5">
        <v>130.29</v>
      </c>
    </row>
    <row r="6" spans="1:34" x14ac:dyDescent="0.25">
      <c r="A6" t="s">
        <v>38</v>
      </c>
      <c r="B6">
        <v>0.55000000000000004</v>
      </c>
      <c r="C6">
        <v>0.62</v>
      </c>
      <c r="D6">
        <v>20.45</v>
      </c>
      <c r="E6">
        <v>16.600000000000001</v>
      </c>
      <c r="F6">
        <v>0.66</v>
      </c>
      <c r="G6">
        <v>22.59</v>
      </c>
      <c r="H6">
        <v>6.5</v>
      </c>
      <c r="I6">
        <v>26.27</v>
      </c>
      <c r="J6">
        <v>13.74</v>
      </c>
      <c r="K6">
        <v>61.5</v>
      </c>
      <c r="L6">
        <v>32.090000000000003</v>
      </c>
      <c r="M6">
        <v>64.87</v>
      </c>
      <c r="N6">
        <v>17.02</v>
      </c>
      <c r="O6">
        <v>72.150000000000006</v>
      </c>
      <c r="P6">
        <v>16.399999999999999</v>
      </c>
      <c r="Q6">
        <v>77.319999999999993</v>
      </c>
      <c r="R6">
        <v>51.34</v>
      </c>
      <c r="S6">
        <v>82.7</v>
      </c>
      <c r="T6">
        <v>10.77</v>
      </c>
      <c r="U6">
        <v>94.9</v>
      </c>
      <c r="V6">
        <v>93.97</v>
      </c>
      <c r="W6">
        <v>27.19</v>
      </c>
      <c r="X6">
        <v>28.54</v>
      </c>
      <c r="Y6">
        <v>22.31</v>
      </c>
      <c r="Z6">
        <v>81</v>
      </c>
      <c r="AA6">
        <v>68.680000000000007</v>
      </c>
      <c r="AB6">
        <v>76.98</v>
      </c>
      <c r="AC6">
        <v>45.06</v>
      </c>
      <c r="AD6">
        <v>53.28</v>
      </c>
      <c r="AE6">
        <v>68.52</v>
      </c>
      <c r="AF6">
        <v>74.819999999999993</v>
      </c>
      <c r="AG6">
        <v>70.849999999999994</v>
      </c>
      <c r="AH6">
        <v>60.53</v>
      </c>
    </row>
    <row r="7" spans="1:34" x14ac:dyDescent="0.25">
      <c r="A7" t="s">
        <v>39</v>
      </c>
      <c r="B7">
        <v>0.45</v>
      </c>
      <c r="C7">
        <v>0.6</v>
      </c>
      <c r="D7">
        <v>19.489999999999998</v>
      </c>
      <c r="E7">
        <v>16.14</v>
      </c>
      <c r="F7">
        <v>0.6</v>
      </c>
      <c r="G7">
        <v>21.54</v>
      </c>
      <c r="H7">
        <v>6.21</v>
      </c>
      <c r="I7">
        <v>25.47</v>
      </c>
      <c r="J7">
        <v>13.46</v>
      </c>
      <c r="K7">
        <v>59.51</v>
      </c>
      <c r="L7">
        <v>31.05</v>
      </c>
      <c r="M7">
        <v>62.77</v>
      </c>
      <c r="N7">
        <v>16.47</v>
      </c>
      <c r="O7">
        <v>69.819999999999993</v>
      </c>
      <c r="P7">
        <v>15.87</v>
      </c>
      <c r="Q7">
        <v>74.55</v>
      </c>
      <c r="R7">
        <v>49.84</v>
      </c>
      <c r="S7">
        <v>80.03</v>
      </c>
      <c r="T7">
        <v>10.7</v>
      </c>
      <c r="U7">
        <v>94.21</v>
      </c>
      <c r="V7">
        <v>96.51</v>
      </c>
      <c r="W7">
        <v>26.91</v>
      </c>
      <c r="X7">
        <v>27.93</v>
      </c>
      <c r="Y7">
        <v>21.71</v>
      </c>
      <c r="Z7">
        <v>78.7</v>
      </c>
      <c r="AA7">
        <v>66.63</v>
      </c>
      <c r="AB7">
        <v>74.400000000000006</v>
      </c>
      <c r="AC7">
        <v>43.82</v>
      </c>
      <c r="AD7">
        <v>51.22</v>
      </c>
      <c r="AE7">
        <v>64.03</v>
      </c>
      <c r="AF7">
        <v>71.8</v>
      </c>
      <c r="AG7">
        <v>67.37</v>
      </c>
      <c r="AH7">
        <v>58.58</v>
      </c>
    </row>
    <row r="8" spans="1:34" x14ac:dyDescent="0.25">
      <c r="A8" t="s">
        <v>40</v>
      </c>
      <c r="B8">
        <v>0.53</v>
      </c>
      <c r="C8">
        <v>0.82</v>
      </c>
      <c r="D8">
        <v>23.46</v>
      </c>
      <c r="E8">
        <v>17.2</v>
      </c>
      <c r="F8">
        <v>0.73</v>
      </c>
      <c r="G8">
        <v>25.98</v>
      </c>
      <c r="H8">
        <v>7.5</v>
      </c>
      <c r="I8">
        <v>31.74</v>
      </c>
      <c r="J8">
        <v>17.149999999999999</v>
      </c>
      <c r="K8">
        <v>87.03</v>
      </c>
      <c r="L8">
        <v>45.49</v>
      </c>
      <c r="M8">
        <v>92.44</v>
      </c>
      <c r="N8">
        <v>24.35</v>
      </c>
      <c r="O8">
        <v>104.14</v>
      </c>
      <c r="P8">
        <v>23.72</v>
      </c>
      <c r="Q8">
        <v>112.51</v>
      </c>
      <c r="R8">
        <v>73.75</v>
      </c>
      <c r="S8">
        <v>121.08</v>
      </c>
      <c r="T8">
        <v>15.26</v>
      </c>
      <c r="U8">
        <v>135.46</v>
      </c>
      <c r="V8">
        <v>130.29</v>
      </c>
      <c r="W8">
        <v>39.58</v>
      </c>
      <c r="X8">
        <v>44.15</v>
      </c>
      <c r="Y8">
        <v>35.6</v>
      </c>
      <c r="Z8">
        <v>130.18</v>
      </c>
      <c r="AA8">
        <v>111.16</v>
      </c>
      <c r="AB8">
        <v>103.02</v>
      </c>
      <c r="AC8">
        <v>60.15</v>
      </c>
      <c r="AD8">
        <v>90.29</v>
      </c>
      <c r="AE8">
        <v>108.33</v>
      </c>
      <c r="AF8">
        <v>127.81</v>
      </c>
      <c r="AG8">
        <v>126.28</v>
      </c>
      <c r="AH8">
        <v>116.76</v>
      </c>
    </row>
    <row r="9" spans="1:34" x14ac:dyDescent="0.25">
      <c r="A9" t="s">
        <v>41</v>
      </c>
      <c r="B9">
        <v>0.39</v>
      </c>
      <c r="C9">
        <v>0.77</v>
      </c>
      <c r="D9">
        <v>19.78</v>
      </c>
      <c r="E9">
        <v>14.5</v>
      </c>
      <c r="F9">
        <v>0.64</v>
      </c>
      <c r="G9">
        <v>21.8</v>
      </c>
      <c r="H9">
        <v>6.26</v>
      </c>
      <c r="I9">
        <v>25.17</v>
      </c>
      <c r="J9">
        <v>14.03</v>
      </c>
      <c r="K9">
        <v>77.180000000000007</v>
      </c>
      <c r="L9">
        <v>40.380000000000003</v>
      </c>
      <c r="M9">
        <v>82.2</v>
      </c>
      <c r="N9">
        <v>21.68</v>
      </c>
      <c r="O9">
        <v>93.04</v>
      </c>
      <c r="P9">
        <v>21.2</v>
      </c>
      <c r="Q9">
        <v>102.51</v>
      </c>
      <c r="R9">
        <v>65.959999999999994</v>
      </c>
      <c r="S9">
        <v>108.74</v>
      </c>
      <c r="T9">
        <v>13.82</v>
      </c>
      <c r="U9">
        <v>123.36</v>
      </c>
      <c r="V9">
        <v>122.62</v>
      </c>
      <c r="W9">
        <v>36.659999999999997</v>
      </c>
      <c r="X9">
        <v>42.97</v>
      </c>
      <c r="Y9">
        <v>35.44</v>
      </c>
      <c r="Z9">
        <v>130.30000000000001</v>
      </c>
      <c r="AA9">
        <v>111.82</v>
      </c>
      <c r="AB9">
        <v>100.42</v>
      </c>
      <c r="AC9">
        <v>56.75</v>
      </c>
      <c r="AD9">
        <v>93.71</v>
      </c>
      <c r="AE9">
        <v>104.06</v>
      </c>
      <c r="AF9">
        <v>133.34</v>
      </c>
      <c r="AG9">
        <v>135.28</v>
      </c>
      <c r="AH9">
        <v>132.94999999999999</v>
      </c>
    </row>
    <row r="10" spans="1:34" x14ac:dyDescent="0.25">
      <c r="A10" t="s">
        <v>42</v>
      </c>
      <c r="B10">
        <v>0.4</v>
      </c>
      <c r="C10">
        <v>0.79</v>
      </c>
      <c r="D10">
        <v>20.36</v>
      </c>
      <c r="E10">
        <v>14.86</v>
      </c>
      <c r="F10">
        <v>0.66</v>
      </c>
      <c r="G10">
        <v>22.44</v>
      </c>
      <c r="H10">
        <v>6.45</v>
      </c>
      <c r="I10">
        <v>26.05</v>
      </c>
      <c r="J10">
        <v>14.24</v>
      </c>
      <c r="K10">
        <v>77.81</v>
      </c>
      <c r="L10">
        <v>40.700000000000003</v>
      </c>
      <c r="M10">
        <v>82.85</v>
      </c>
      <c r="N10">
        <v>21.84</v>
      </c>
      <c r="O10">
        <v>93.73</v>
      </c>
      <c r="P10">
        <v>21.36</v>
      </c>
      <c r="Q10">
        <v>102.77</v>
      </c>
      <c r="R10">
        <v>66.150000000000006</v>
      </c>
      <c r="S10">
        <v>109.49</v>
      </c>
      <c r="T10">
        <v>13.93</v>
      </c>
      <c r="U10">
        <v>124.13</v>
      </c>
      <c r="V10">
        <v>122.56</v>
      </c>
      <c r="W10">
        <v>36.729999999999997</v>
      </c>
      <c r="X10">
        <v>42.54</v>
      </c>
      <c r="Y10">
        <v>34.9</v>
      </c>
      <c r="Z10">
        <v>128.13999999999999</v>
      </c>
      <c r="AA10">
        <v>109.84</v>
      </c>
      <c r="AB10">
        <v>99.17</v>
      </c>
      <c r="AC10">
        <v>56.28</v>
      </c>
      <c r="AD10">
        <v>91.39</v>
      </c>
      <c r="AE10">
        <v>102.73</v>
      </c>
      <c r="AF10">
        <v>129.88</v>
      </c>
      <c r="AG10">
        <v>130.99</v>
      </c>
      <c r="AH10">
        <v>127.52</v>
      </c>
    </row>
    <row r="11" spans="1:34" x14ac:dyDescent="0.25">
      <c r="A11" t="s">
        <v>43</v>
      </c>
      <c r="B11">
        <v>0.31</v>
      </c>
      <c r="C11">
        <v>0.56999999999999995</v>
      </c>
      <c r="D11">
        <v>18.78</v>
      </c>
      <c r="E11">
        <v>15.62</v>
      </c>
      <c r="F11">
        <v>0.56999999999999995</v>
      </c>
      <c r="G11">
        <v>20.78</v>
      </c>
      <c r="H11">
        <v>6</v>
      </c>
      <c r="I11">
        <v>25.01</v>
      </c>
      <c r="J11">
        <v>13.19</v>
      </c>
      <c r="K11">
        <v>59.13</v>
      </c>
      <c r="L11">
        <v>30.86</v>
      </c>
      <c r="M11">
        <v>62.41</v>
      </c>
      <c r="N11">
        <v>16.39</v>
      </c>
      <c r="O11">
        <v>69.52</v>
      </c>
      <c r="P11">
        <v>15.81</v>
      </c>
      <c r="Q11">
        <v>73.930000000000007</v>
      </c>
      <c r="R11">
        <v>49.8</v>
      </c>
      <c r="S11">
        <v>79.81</v>
      </c>
      <c r="T11">
        <v>10.28</v>
      </c>
      <c r="U11">
        <v>90.56</v>
      </c>
      <c r="V11">
        <v>89.63</v>
      </c>
      <c r="W11">
        <v>25.91</v>
      </c>
      <c r="X11">
        <v>27.05</v>
      </c>
      <c r="Y11">
        <v>21.09</v>
      </c>
      <c r="Z11">
        <v>76.53</v>
      </c>
      <c r="AA11">
        <v>64.84</v>
      </c>
      <c r="AB11">
        <v>73.95</v>
      </c>
      <c r="AC11">
        <v>43.89</v>
      </c>
      <c r="AD11">
        <v>50.09</v>
      </c>
      <c r="AE11">
        <v>63.32</v>
      </c>
      <c r="AF11">
        <v>70.28</v>
      </c>
      <c r="AG11">
        <v>66.27</v>
      </c>
      <c r="AH11">
        <v>57.36</v>
      </c>
    </row>
    <row r="12" spans="1:34" x14ac:dyDescent="0.25">
      <c r="A12" t="s">
        <v>44</v>
      </c>
    </row>
    <row r="14" spans="1:34" x14ac:dyDescent="0.25">
      <c r="A14" t="s">
        <v>45</v>
      </c>
      <c r="B14" t="s">
        <v>1</v>
      </c>
      <c r="C14" t="s">
        <v>2</v>
      </c>
      <c r="D14" t="s">
        <v>3</v>
      </c>
      <c r="E14" t="s">
        <v>4</v>
      </c>
      <c r="F14" t="s">
        <v>5</v>
      </c>
      <c r="G14" t="s">
        <v>6</v>
      </c>
      <c r="H14" t="s">
        <v>7</v>
      </c>
      <c r="I14" t="s">
        <v>8</v>
      </c>
      <c r="J14" t="s">
        <v>9</v>
      </c>
      <c r="K14" t="s">
        <v>10</v>
      </c>
      <c r="L14" t="s">
        <v>11</v>
      </c>
      <c r="M14" t="s">
        <v>12</v>
      </c>
      <c r="N14" t="s">
        <v>13</v>
      </c>
      <c r="O14" t="s">
        <v>14</v>
      </c>
      <c r="P14" t="s">
        <v>15</v>
      </c>
      <c r="Q14" t="s">
        <v>16</v>
      </c>
      <c r="R14" t="s">
        <v>17</v>
      </c>
      <c r="S14" t="s">
        <v>18</v>
      </c>
      <c r="T14" t="s">
        <v>19</v>
      </c>
      <c r="U14" t="s">
        <v>20</v>
      </c>
      <c r="V14" t="s">
        <v>21</v>
      </c>
      <c r="W14" t="s">
        <v>22</v>
      </c>
      <c r="X14" t="s">
        <v>23</v>
      </c>
      <c r="Y14" t="s">
        <v>24</v>
      </c>
      <c r="Z14" t="s">
        <v>25</v>
      </c>
      <c r="AA14" t="s">
        <v>26</v>
      </c>
      <c r="AB14" t="s">
        <v>27</v>
      </c>
      <c r="AC14" t="s">
        <v>28</v>
      </c>
      <c r="AD14" t="s">
        <v>29</v>
      </c>
      <c r="AE14" t="s">
        <v>30</v>
      </c>
      <c r="AF14" t="s">
        <v>31</v>
      </c>
      <c r="AG14" t="s">
        <v>32</v>
      </c>
      <c r="AH14" t="s">
        <v>33</v>
      </c>
    </row>
    <row r="15" spans="1:34" x14ac:dyDescent="0.25">
      <c r="A15" t="s">
        <v>34</v>
      </c>
      <c r="B15">
        <v>9.99</v>
      </c>
      <c r="C15">
        <v>1.87</v>
      </c>
      <c r="D15">
        <v>2.4500000000000002</v>
      </c>
      <c r="E15">
        <v>1.54</v>
      </c>
      <c r="F15">
        <v>257.01</v>
      </c>
      <c r="G15">
        <v>143.63</v>
      </c>
      <c r="H15">
        <v>3.95</v>
      </c>
      <c r="I15">
        <v>77.02</v>
      </c>
      <c r="J15">
        <v>87.68</v>
      </c>
      <c r="K15">
        <v>0.44</v>
      </c>
      <c r="L15">
        <v>1.05</v>
      </c>
      <c r="M15">
        <v>0.99</v>
      </c>
      <c r="N15">
        <v>2.98</v>
      </c>
      <c r="O15">
        <v>0.01</v>
      </c>
      <c r="P15">
        <v>0.08</v>
      </c>
      <c r="Q15">
        <v>0.57999999999999996</v>
      </c>
      <c r="R15">
        <v>6.08</v>
      </c>
      <c r="S15">
        <v>1.42</v>
      </c>
      <c r="T15">
        <v>22.81</v>
      </c>
      <c r="U15">
        <v>1.39</v>
      </c>
      <c r="V15">
        <v>1.1299999999999999</v>
      </c>
      <c r="W15">
        <v>0.25</v>
      </c>
      <c r="X15">
        <v>0.02</v>
      </c>
      <c r="Y15">
        <v>0.03</v>
      </c>
      <c r="Z15">
        <v>0.13</v>
      </c>
      <c r="AA15">
        <v>11.14</v>
      </c>
      <c r="AB15">
        <v>0.1</v>
      </c>
      <c r="AC15">
        <v>0.14000000000000001</v>
      </c>
      <c r="AD15">
        <v>0.15</v>
      </c>
      <c r="AE15">
        <v>9.86</v>
      </c>
      <c r="AF15">
        <v>3.75</v>
      </c>
      <c r="AG15">
        <v>0.23</v>
      </c>
      <c r="AH15">
        <v>1.78</v>
      </c>
    </row>
    <row r="16" spans="1:34" x14ac:dyDescent="0.25">
      <c r="A16" t="s">
        <v>35</v>
      </c>
      <c r="B16">
        <v>1.27</v>
      </c>
      <c r="C16">
        <v>0.25</v>
      </c>
      <c r="D16">
        <v>1.06</v>
      </c>
      <c r="E16">
        <v>0.7</v>
      </c>
      <c r="F16">
        <v>43.28</v>
      </c>
      <c r="G16">
        <v>49.7</v>
      </c>
      <c r="H16">
        <v>0.84</v>
      </c>
      <c r="I16">
        <v>36.18</v>
      </c>
      <c r="J16">
        <v>78.16</v>
      </c>
      <c r="K16">
        <v>0.3</v>
      </c>
      <c r="L16">
        <v>0.72</v>
      </c>
      <c r="M16">
        <v>0.03</v>
      </c>
      <c r="N16">
        <v>5.8</v>
      </c>
      <c r="O16">
        <v>0.02</v>
      </c>
      <c r="P16">
        <v>0.16</v>
      </c>
      <c r="Q16">
        <v>0.15</v>
      </c>
      <c r="R16">
        <v>4.95</v>
      </c>
      <c r="S16">
        <v>1.7</v>
      </c>
      <c r="T16">
        <v>6.77</v>
      </c>
      <c r="U16">
        <v>0.23</v>
      </c>
      <c r="V16">
        <v>0.3</v>
      </c>
      <c r="W16">
        <v>0.04</v>
      </c>
      <c r="X16">
        <v>0</v>
      </c>
      <c r="Y16">
        <v>0.03</v>
      </c>
      <c r="Z16">
        <v>0</v>
      </c>
      <c r="AA16">
        <v>4.1500000000000004</v>
      </c>
      <c r="AB16">
        <v>0.15</v>
      </c>
      <c r="AC16">
        <v>0.16</v>
      </c>
      <c r="AD16">
        <v>0.01</v>
      </c>
      <c r="AE16">
        <v>4.2</v>
      </c>
      <c r="AF16">
        <v>3.46</v>
      </c>
      <c r="AG16">
        <v>0.02</v>
      </c>
      <c r="AH16">
        <v>2.98</v>
      </c>
    </row>
    <row r="17" spans="1:34" x14ac:dyDescent="0.25">
      <c r="A17" t="s">
        <v>36</v>
      </c>
      <c r="B17">
        <v>4.5599999999999996</v>
      </c>
      <c r="C17">
        <v>0.71</v>
      </c>
      <c r="D17">
        <v>1.23</v>
      </c>
      <c r="E17">
        <v>1.76</v>
      </c>
      <c r="F17">
        <v>24.48</v>
      </c>
      <c r="G17">
        <v>74.459999999999994</v>
      </c>
      <c r="H17">
        <v>1.34</v>
      </c>
      <c r="I17">
        <v>68.430000000000007</v>
      </c>
      <c r="J17">
        <v>152.53</v>
      </c>
      <c r="K17">
        <v>0.5</v>
      </c>
      <c r="L17">
        <v>0.82</v>
      </c>
      <c r="M17">
        <v>0.15</v>
      </c>
      <c r="N17">
        <v>2.83</v>
      </c>
      <c r="O17">
        <v>0.03</v>
      </c>
      <c r="P17">
        <v>0.2</v>
      </c>
      <c r="Q17">
        <v>0.39</v>
      </c>
      <c r="R17">
        <v>7.95</v>
      </c>
      <c r="S17">
        <v>3.5</v>
      </c>
      <c r="T17">
        <v>24.75</v>
      </c>
      <c r="U17">
        <v>1.72</v>
      </c>
      <c r="V17">
        <v>0.71</v>
      </c>
      <c r="W17">
        <v>0.12</v>
      </c>
      <c r="X17">
        <v>0.01</v>
      </c>
      <c r="Y17">
        <v>0.03</v>
      </c>
      <c r="Z17">
        <v>0.03</v>
      </c>
      <c r="AA17">
        <v>1.39</v>
      </c>
      <c r="AB17">
        <v>0.17</v>
      </c>
      <c r="AC17">
        <v>0.17</v>
      </c>
      <c r="AD17">
        <v>0.05</v>
      </c>
      <c r="AE17">
        <v>19.45</v>
      </c>
      <c r="AF17">
        <v>3.69</v>
      </c>
      <c r="AG17">
        <v>7.0000000000000007E-2</v>
      </c>
      <c r="AH17">
        <v>4.5</v>
      </c>
    </row>
    <row r="18" spans="1:34" x14ac:dyDescent="0.25">
      <c r="A18" t="s">
        <v>37</v>
      </c>
      <c r="B18">
        <v>0.6</v>
      </c>
      <c r="C18">
        <v>0.12</v>
      </c>
      <c r="D18">
        <v>1.18</v>
      </c>
      <c r="E18">
        <v>0.59</v>
      </c>
      <c r="F18">
        <v>231.67</v>
      </c>
      <c r="G18">
        <v>33.42</v>
      </c>
      <c r="H18">
        <v>0.31</v>
      </c>
      <c r="I18">
        <v>5.29</v>
      </c>
      <c r="J18">
        <v>23.68</v>
      </c>
      <c r="K18">
        <v>7.0000000000000007E-2</v>
      </c>
      <c r="L18">
        <v>0.11</v>
      </c>
      <c r="M18">
        <v>0.02</v>
      </c>
      <c r="N18">
        <v>0.19</v>
      </c>
      <c r="O18">
        <v>0</v>
      </c>
      <c r="P18">
        <v>0.02</v>
      </c>
      <c r="Q18">
        <v>0.04</v>
      </c>
      <c r="R18">
        <v>3.31</v>
      </c>
      <c r="S18">
        <v>0.26</v>
      </c>
      <c r="T18">
        <v>4.4400000000000004</v>
      </c>
      <c r="U18">
        <v>0.13</v>
      </c>
      <c r="V18">
        <v>0.38</v>
      </c>
      <c r="W18">
        <v>0.03</v>
      </c>
      <c r="X18">
        <v>0</v>
      </c>
      <c r="Y18">
        <v>0</v>
      </c>
      <c r="Z18">
        <v>0</v>
      </c>
      <c r="AA18">
        <v>0.43</v>
      </c>
      <c r="AB18">
        <v>0.16</v>
      </c>
      <c r="AC18">
        <v>0.22</v>
      </c>
      <c r="AD18">
        <v>0.01</v>
      </c>
      <c r="AE18">
        <v>0.83</v>
      </c>
      <c r="AF18">
        <v>0.37</v>
      </c>
      <c r="AG18">
        <v>0.02</v>
      </c>
      <c r="AH18">
        <v>0.54</v>
      </c>
    </row>
    <row r="19" spans="1:34" x14ac:dyDescent="0.25">
      <c r="A19" t="s">
        <v>38</v>
      </c>
      <c r="B19">
        <v>0.75</v>
      </c>
      <c r="C19">
        <v>0.05</v>
      </c>
      <c r="D19">
        <v>0.42</v>
      </c>
      <c r="E19">
        <v>0.21</v>
      </c>
      <c r="F19">
        <v>8.8699999999999992</v>
      </c>
      <c r="G19">
        <v>5.67</v>
      </c>
      <c r="H19">
        <v>0.17</v>
      </c>
      <c r="I19">
        <v>5.36</v>
      </c>
      <c r="J19">
        <v>8.2200000000000006</v>
      </c>
      <c r="K19">
        <v>0.06</v>
      </c>
      <c r="L19">
        <v>0.12</v>
      </c>
      <c r="M19">
        <v>0.02</v>
      </c>
      <c r="N19">
        <v>0.15</v>
      </c>
      <c r="O19">
        <v>0</v>
      </c>
      <c r="P19">
        <v>0.02</v>
      </c>
      <c r="Q19">
        <v>0.05</v>
      </c>
      <c r="R19">
        <v>2.74</v>
      </c>
      <c r="S19">
        <v>0.25</v>
      </c>
      <c r="T19">
        <v>2.0299999999999998</v>
      </c>
      <c r="U19">
        <v>0.59</v>
      </c>
      <c r="V19">
        <v>0.53</v>
      </c>
      <c r="W19">
        <v>0.02</v>
      </c>
      <c r="X19">
        <v>0</v>
      </c>
      <c r="Y19">
        <v>0</v>
      </c>
      <c r="Z19">
        <v>0.01</v>
      </c>
      <c r="AA19">
        <v>0.18</v>
      </c>
      <c r="AB19">
        <v>0.06</v>
      </c>
      <c r="AC19">
        <v>0.16</v>
      </c>
      <c r="AD19">
        <v>0</v>
      </c>
      <c r="AE19">
        <v>0.64</v>
      </c>
      <c r="AF19">
        <v>0.22</v>
      </c>
      <c r="AG19">
        <v>0.02</v>
      </c>
      <c r="AH19">
        <v>0.47</v>
      </c>
    </row>
    <row r="20" spans="1:34" x14ac:dyDescent="0.25">
      <c r="A20" t="s">
        <v>39</v>
      </c>
      <c r="B20">
        <v>0.1</v>
      </c>
      <c r="C20">
        <v>0.02</v>
      </c>
      <c r="D20">
        <v>0.45</v>
      </c>
      <c r="E20">
        <v>0.22</v>
      </c>
      <c r="F20">
        <v>7.31</v>
      </c>
      <c r="G20">
        <v>103.48</v>
      </c>
      <c r="H20">
        <v>0.71</v>
      </c>
      <c r="I20">
        <v>13.31</v>
      </c>
      <c r="J20">
        <v>33.200000000000003</v>
      </c>
      <c r="K20">
        <v>0.14000000000000001</v>
      </c>
      <c r="L20">
        <v>7.0000000000000007E-2</v>
      </c>
      <c r="M20">
        <v>0.02</v>
      </c>
      <c r="N20">
        <v>2.46</v>
      </c>
      <c r="O20">
        <v>0.01</v>
      </c>
      <c r="P20">
        <v>0.06</v>
      </c>
      <c r="Q20">
        <v>0.04</v>
      </c>
      <c r="R20">
        <v>2.63</v>
      </c>
      <c r="S20">
        <v>1.02</v>
      </c>
      <c r="T20">
        <v>7.73</v>
      </c>
      <c r="U20">
        <v>0.13</v>
      </c>
      <c r="V20">
        <v>0.05</v>
      </c>
      <c r="W20">
        <v>0.01</v>
      </c>
      <c r="X20">
        <v>0</v>
      </c>
      <c r="Y20">
        <v>0</v>
      </c>
      <c r="Z20">
        <v>0</v>
      </c>
      <c r="AA20">
        <v>5.53</v>
      </c>
      <c r="AB20">
        <v>7.0000000000000007E-2</v>
      </c>
      <c r="AC20">
        <v>0.27</v>
      </c>
      <c r="AD20">
        <v>0.05</v>
      </c>
      <c r="AE20">
        <v>0.82</v>
      </c>
      <c r="AF20">
        <v>7.0000000000000007E-2</v>
      </c>
      <c r="AG20">
        <v>0.04</v>
      </c>
      <c r="AH20">
        <v>0.36</v>
      </c>
    </row>
    <row r="21" spans="1:34" x14ac:dyDescent="0.25">
      <c r="A21" t="s">
        <v>40</v>
      </c>
      <c r="B21">
        <v>0.17</v>
      </c>
      <c r="C21">
        <v>0.01</v>
      </c>
      <c r="D21">
        <v>0.28999999999999998</v>
      </c>
      <c r="E21">
        <v>0.4</v>
      </c>
      <c r="F21">
        <v>2.33</v>
      </c>
      <c r="G21">
        <v>41.93</v>
      </c>
      <c r="H21">
        <v>1.1599999999999999</v>
      </c>
      <c r="I21">
        <v>25.01</v>
      </c>
      <c r="J21">
        <v>49.51</v>
      </c>
      <c r="K21">
        <v>0.21</v>
      </c>
      <c r="L21">
        <v>0.1</v>
      </c>
      <c r="M21">
        <v>0.02</v>
      </c>
      <c r="N21">
        <v>4.88</v>
      </c>
      <c r="O21">
        <v>0.01</v>
      </c>
      <c r="P21">
        <v>0.11</v>
      </c>
      <c r="Q21">
        <v>0.2</v>
      </c>
      <c r="R21">
        <v>3.27</v>
      </c>
      <c r="S21">
        <v>2.16</v>
      </c>
      <c r="T21">
        <v>4.1100000000000003</v>
      </c>
      <c r="U21">
        <v>7.0000000000000007E-2</v>
      </c>
      <c r="V21">
        <v>0.56000000000000005</v>
      </c>
      <c r="W21">
        <v>0.01</v>
      </c>
      <c r="X21">
        <v>0</v>
      </c>
      <c r="Y21">
        <v>0</v>
      </c>
      <c r="Z21">
        <v>0</v>
      </c>
      <c r="AA21">
        <v>2.91</v>
      </c>
      <c r="AB21">
        <v>0.18</v>
      </c>
      <c r="AC21">
        <v>1.63</v>
      </c>
      <c r="AD21">
        <v>0.01</v>
      </c>
      <c r="AE21">
        <v>4.33</v>
      </c>
      <c r="AF21">
        <v>0.14000000000000001</v>
      </c>
      <c r="AG21">
        <v>0</v>
      </c>
      <c r="AH21">
        <v>2.25</v>
      </c>
    </row>
    <row r="22" spans="1:34" x14ac:dyDescent="0.25">
      <c r="A22" t="s">
        <v>41</v>
      </c>
      <c r="B22">
        <v>0.17</v>
      </c>
      <c r="C22">
        <v>0.02</v>
      </c>
      <c r="D22">
        <v>0.23</v>
      </c>
      <c r="E22">
        <v>0.64</v>
      </c>
      <c r="F22">
        <v>1.51</v>
      </c>
      <c r="G22">
        <v>160.66</v>
      </c>
      <c r="H22">
        <v>0.99</v>
      </c>
      <c r="I22">
        <v>17.649999999999999</v>
      </c>
      <c r="J22">
        <v>52.97</v>
      </c>
      <c r="K22">
        <v>0.22</v>
      </c>
      <c r="L22">
        <v>0.09</v>
      </c>
      <c r="M22">
        <v>0.02</v>
      </c>
      <c r="N22">
        <v>1.22</v>
      </c>
      <c r="O22">
        <v>0.02</v>
      </c>
      <c r="P22">
        <v>0.12</v>
      </c>
      <c r="Q22">
        <v>0.17</v>
      </c>
      <c r="R22">
        <v>3.23</v>
      </c>
      <c r="S22">
        <v>0.95</v>
      </c>
      <c r="T22">
        <v>12.14</v>
      </c>
      <c r="U22">
        <v>0.15</v>
      </c>
      <c r="V22">
        <v>0.31</v>
      </c>
      <c r="W22">
        <v>0.02</v>
      </c>
      <c r="X22">
        <v>0</v>
      </c>
      <c r="Y22">
        <v>0</v>
      </c>
      <c r="Z22">
        <v>0</v>
      </c>
      <c r="AA22">
        <v>0.76</v>
      </c>
      <c r="AB22">
        <v>0.2</v>
      </c>
      <c r="AC22">
        <v>0.5</v>
      </c>
      <c r="AD22">
        <v>0.01</v>
      </c>
      <c r="AE22">
        <v>10.51</v>
      </c>
      <c r="AF22">
        <v>1.56</v>
      </c>
      <c r="AG22">
        <v>0.01</v>
      </c>
      <c r="AH22">
        <v>1.1299999999999999</v>
      </c>
    </row>
    <row r="23" spans="1:34" x14ac:dyDescent="0.25">
      <c r="A23" t="s">
        <v>42</v>
      </c>
      <c r="B23">
        <v>0.34</v>
      </c>
      <c r="C23">
        <v>0.02</v>
      </c>
      <c r="D23">
        <v>0.26</v>
      </c>
      <c r="E23">
        <v>0.3</v>
      </c>
      <c r="F23">
        <v>1.26</v>
      </c>
      <c r="G23">
        <v>37.119999999999997</v>
      </c>
      <c r="H23">
        <v>0.68</v>
      </c>
      <c r="I23">
        <v>26.9</v>
      </c>
      <c r="J23">
        <v>91.2</v>
      </c>
      <c r="K23">
        <v>0.27</v>
      </c>
      <c r="L23">
        <v>0.11</v>
      </c>
      <c r="M23">
        <v>0.03</v>
      </c>
      <c r="N23">
        <v>50.36</v>
      </c>
      <c r="O23">
        <v>0.02</v>
      </c>
      <c r="P23">
        <v>0.15</v>
      </c>
      <c r="Q23">
        <v>0.04</v>
      </c>
      <c r="R23">
        <v>3.03</v>
      </c>
      <c r="S23">
        <v>0.98</v>
      </c>
      <c r="T23">
        <v>18.510000000000002</v>
      </c>
      <c r="U23">
        <v>0.17</v>
      </c>
      <c r="V23">
        <v>0.24</v>
      </c>
      <c r="W23">
        <v>0.01</v>
      </c>
      <c r="X23">
        <v>0</v>
      </c>
      <c r="Y23">
        <v>0</v>
      </c>
      <c r="Z23">
        <v>0</v>
      </c>
      <c r="AA23">
        <v>2.11</v>
      </c>
      <c r="AB23">
        <v>0.15</v>
      </c>
      <c r="AC23">
        <v>0.31</v>
      </c>
      <c r="AD23">
        <v>0.01</v>
      </c>
      <c r="AE23">
        <v>1.06</v>
      </c>
      <c r="AF23">
        <v>0.05</v>
      </c>
      <c r="AG23">
        <v>0</v>
      </c>
      <c r="AH23">
        <v>2.66</v>
      </c>
    </row>
    <row r="24" spans="1:34" x14ac:dyDescent="0.25">
      <c r="A24" t="s">
        <v>43</v>
      </c>
      <c r="B24">
        <v>1.63</v>
      </c>
      <c r="C24">
        <v>0.18</v>
      </c>
      <c r="D24">
        <v>3.63</v>
      </c>
      <c r="E24">
        <v>0.7</v>
      </c>
      <c r="F24">
        <v>63.67</v>
      </c>
      <c r="G24">
        <v>29.77</v>
      </c>
      <c r="H24">
        <v>1.21</v>
      </c>
      <c r="I24">
        <v>17.66</v>
      </c>
      <c r="J24">
        <v>34.06</v>
      </c>
      <c r="K24">
        <v>0.42</v>
      </c>
      <c r="L24">
        <v>0.25</v>
      </c>
      <c r="M24">
        <v>0.05</v>
      </c>
      <c r="N24">
        <v>1.24</v>
      </c>
      <c r="O24">
        <v>0.02</v>
      </c>
      <c r="P24">
        <v>0.13</v>
      </c>
      <c r="Q24">
        <v>7.0000000000000007E-2</v>
      </c>
      <c r="R24">
        <v>2.77</v>
      </c>
      <c r="S24">
        <v>1.19</v>
      </c>
      <c r="T24">
        <v>12.28</v>
      </c>
      <c r="U24">
        <v>1.08</v>
      </c>
      <c r="V24">
        <v>1.1100000000000001</v>
      </c>
      <c r="W24">
        <v>0.08</v>
      </c>
      <c r="X24">
        <v>0.01</v>
      </c>
      <c r="Y24">
        <v>0</v>
      </c>
      <c r="Z24">
        <v>0.01</v>
      </c>
      <c r="AA24">
        <v>0.53</v>
      </c>
      <c r="AB24">
        <v>0.1</v>
      </c>
      <c r="AC24">
        <v>0.51</v>
      </c>
      <c r="AD24">
        <v>0.01</v>
      </c>
      <c r="AE24">
        <v>1.2</v>
      </c>
      <c r="AF24">
        <v>0.42</v>
      </c>
      <c r="AG24">
        <v>0.09</v>
      </c>
      <c r="AH24">
        <v>1.36</v>
      </c>
    </row>
    <row r="26" spans="1:34" x14ac:dyDescent="0.25">
      <c r="A26" t="s">
        <v>46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  <c r="J26" t="s">
        <v>9</v>
      </c>
      <c r="K26" t="s">
        <v>10</v>
      </c>
      <c r="L26" t="s">
        <v>11</v>
      </c>
      <c r="M26" t="s">
        <v>12</v>
      </c>
      <c r="N26" t="s">
        <v>13</v>
      </c>
      <c r="O26" t="s">
        <v>14</v>
      </c>
      <c r="P26" t="s">
        <v>15</v>
      </c>
      <c r="Q26" t="s">
        <v>16</v>
      </c>
      <c r="R26" t="s">
        <v>17</v>
      </c>
      <c r="S26" t="s">
        <v>18</v>
      </c>
      <c r="T26" t="s">
        <v>19</v>
      </c>
      <c r="U26" t="s">
        <v>20</v>
      </c>
      <c r="V26" t="s">
        <v>21</v>
      </c>
      <c r="W26" t="s">
        <v>22</v>
      </c>
      <c r="X26" t="s">
        <v>23</v>
      </c>
      <c r="Y26" t="s">
        <v>24</v>
      </c>
      <c r="Z26" t="s">
        <v>25</v>
      </c>
      <c r="AA26" t="s">
        <v>26</v>
      </c>
      <c r="AB26" t="s">
        <v>27</v>
      </c>
      <c r="AC26" t="s">
        <v>28</v>
      </c>
      <c r="AD26" t="s">
        <v>29</v>
      </c>
      <c r="AE26" t="s">
        <v>30</v>
      </c>
      <c r="AF26" t="s">
        <v>31</v>
      </c>
      <c r="AG26" t="s">
        <v>32</v>
      </c>
      <c r="AH26" t="s">
        <v>33</v>
      </c>
    </row>
    <row r="27" spans="1:34" x14ac:dyDescent="0.25">
      <c r="A27" t="s">
        <v>34</v>
      </c>
      <c r="B27" s="1">
        <v>2E-3</v>
      </c>
      <c r="C27" s="1">
        <v>2E-3</v>
      </c>
      <c r="D27" s="1">
        <v>1E-4</v>
      </c>
      <c r="E27" s="1">
        <v>2.0000000000000001E-4</v>
      </c>
      <c r="F27" s="1">
        <v>1E-3</v>
      </c>
      <c r="G27" s="1">
        <v>5.0000000000000001E-4</v>
      </c>
      <c r="H27" s="1">
        <v>2.0000000000000002E-5</v>
      </c>
      <c r="I27" s="1">
        <v>1E-3</v>
      </c>
      <c r="J27" s="1">
        <v>2E-3</v>
      </c>
      <c r="K27" s="1">
        <v>2.0000000000000002E-5</v>
      </c>
      <c r="L27" s="1">
        <v>5.0000000000000001E-4</v>
      </c>
      <c r="M27" s="1">
        <v>5.0000000000000002E-5</v>
      </c>
      <c r="N27" s="1">
        <v>1.0000000000000001E-5</v>
      </c>
      <c r="O27" s="1">
        <v>1.0000000000000001E-5</v>
      </c>
      <c r="P27" s="1">
        <v>1.0000000000000001E-5</v>
      </c>
      <c r="Q27" s="1">
        <v>1E-4</v>
      </c>
      <c r="R27" s="1">
        <v>5.0000000000000001E-4</v>
      </c>
      <c r="S27" s="1">
        <v>5.0000000000000002E-5</v>
      </c>
      <c r="T27" s="1">
        <v>2.0000000000000001E-4</v>
      </c>
      <c r="U27" s="1">
        <v>2.0000000000000001E-4</v>
      </c>
      <c r="V27" s="1">
        <v>5.0000000000000001E-4</v>
      </c>
      <c r="W27" s="1">
        <v>5.0000000000000002E-5</v>
      </c>
      <c r="X27" s="1">
        <v>1.0000000000000001E-5</v>
      </c>
      <c r="Y27" s="1">
        <v>1.0000000000000001E-5</v>
      </c>
      <c r="Z27" s="1">
        <v>1.0000000000000001E-5</v>
      </c>
      <c r="AA27" s="1">
        <v>2.0000000000000001E-4</v>
      </c>
      <c r="AB27" s="1">
        <v>1.0000000000000001E-5</v>
      </c>
      <c r="AC27" s="1">
        <v>1.0000000000000001E-5</v>
      </c>
      <c r="AD27" s="1">
        <v>2.0000000000000002E-5</v>
      </c>
      <c r="AE27" s="1">
        <v>5.0000000000000001E-4</v>
      </c>
      <c r="AF27" s="1">
        <v>5.0000000000000001E-4</v>
      </c>
      <c r="AG27" s="1">
        <v>5.0000000000000002E-5</v>
      </c>
      <c r="AH27" s="1">
        <v>1.0000000000000001E-5</v>
      </c>
    </row>
    <row r="28" spans="1:34" x14ac:dyDescent="0.25">
      <c r="A28" t="s">
        <v>35</v>
      </c>
      <c r="B28" s="1">
        <v>2.0000000000000001E-4</v>
      </c>
      <c r="C28" s="1">
        <v>1E-3</v>
      </c>
      <c r="D28" s="1">
        <v>1.0000000000000001E-5</v>
      </c>
      <c r="E28" s="1">
        <v>1.0000000000000001E-5</v>
      </c>
      <c r="F28" s="1">
        <v>1E-4</v>
      </c>
      <c r="G28" s="1">
        <v>5.0000000000000002E-5</v>
      </c>
      <c r="H28" s="1">
        <v>1.0000000000000001E-5</v>
      </c>
      <c r="I28" s="1">
        <v>1E-4</v>
      </c>
      <c r="J28" s="1">
        <v>1E-4</v>
      </c>
      <c r="K28" s="1">
        <v>1.0000000000000001E-5</v>
      </c>
      <c r="L28" s="1">
        <v>5.0000000000000001E-4</v>
      </c>
      <c r="M28" s="1">
        <v>2.0000000000000002E-5</v>
      </c>
      <c r="N28" s="1">
        <v>1.0000000000000001E-5</v>
      </c>
      <c r="O28" s="1">
        <v>1.0000000000000001E-5</v>
      </c>
      <c r="P28" s="1">
        <v>1.0000000000000001E-5</v>
      </c>
      <c r="Q28" s="1">
        <v>2.0000000000000002E-5</v>
      </c>
      <c r="R28" s="1">
        <v>2.0000000000000001E-4</v>
      </c>
      <c r="S28" s="1">
        <v>5.0000000000000002E-5</v>
      </c>
      <c r="T28" s="1">
        <v>1.0000000000000001E-5</v>
      </c>
      <c r="U28" s="1">
        <v>2.0000000000000002E-5</v>
      </c>
      <c r="V28" s="1">
        <v>2.0000000000000002E-5</v>
      </c>
      <c r="W28" s="1">
        <v>1.0000000000000001E-5</v>
      </c>
      <c r="X28" s="1">
        <v>1.0000000000000001E-5</v>
      </c>
      <c r="Y28" s="1">
        <v>1.0000000000000001E-5</v>
      </c>
      <c r="Z28" s="1">
        <v>1.0000000000000001E-5</v>
      </c>
      <c r="AA28" s="1">
        <v>1.0000000000000001E-5</v>
      </c>
      <c r="AB28" s="1">
        <v>1.0000000000000001E-5</v>
      </c>
      <c r="AC28" s="1">
        <v>1.0000000000000001E-5</v>
      </c>
      <c r="AD28" s="1">
        <v>1.0000000000000001E-5</v>
      </c>
      <c r="AE28" s="1">
        <v>5.0000000000000002E-5</v>
      </c>
      <c r="AF28" s="1">
        <v>5.0000000000000002E-5</v>
      </c>
      <c r="AG28" s="1">
        <v>1.0000000000000001E-5</v>
      </c>
      <c r="AH28" s="1">
        <v>1.0000000000000001E-5</v>
      </c>
    </row>
    <row r="29" spans="1:34" x14ac:dyDescent="0.25">
      <c r="A29" t="s">
        <v>36</v>
      </c>
      <c r="B29" s="1">
        <v>1E-3</v>
      </c>
      <c r="C29" s="1">
        <v>2E-3</v>
      </c>
      <c r="D29" s="1">
        <v>5.0000000000000002E-5</v>
      </c>
      <c r="E29" s="1">
        <v>1E-4</v>
      </c>
      <c r="F29" s="1">
        <v>5.0000000000000001E-4</v>
      </c>
      <c r="G29" s="1">
        <v>2.0000000000000001E-4</v>
      </c>
      <c r="H29" s="1">
        <v>2.0000000000000002E-5</v>
      </c>
      <c r="I29" s="1">
        <v>5.0000000000000001E-4</v>
      </c>
      <c r="J29" s="1">
        <v>2.0000000000000001E-4</v>
      </c>
      <c r="K29" s="1">
        <v>2.0000000000000002E-5</v>
      </c>
      <c r="L29" s="1">
        <v>5.0000000000000001E-4</v>
      </c>
      <c r="M29" s="1">
        <v>1E-4</v>
      </c>
      <c r="N29" s="1">
        <v>1.0000000000000001E-5</v>
      </c>
      <c r="O29" s="1">
        <v>1.0000000000000001E-5</v>
      </c>
      <c r="P29" s="1">
        <v>1.0000000000000001E-5</v>
      </c>
      <c r="Q29" s="1">
        <v>1E-4</v>
      </c>
      <c r="R29" s="1">
        <v>2.0000000000000001E-4</v>
      </c>
      <c r="S29" s="1">
        <v>1.0000000000000001E-5</v>
      </c>
      <c r="T29" s="1">
        <v>2.0000000000000002E-5</v>
      </c>
      <c r="U29" s="1">
        <v>2.0000000000000001E-4</v>
      </c>
      <c r="V29" s="1">
        <v>5.0000000000000001E-4</v>
      </c>
      <c r="W29" s="1">
        <v>2.0000000000000002E-5</v>
      </c>
      <c r="X29" s="1">
        <v>1.0000000000000001E-5</v>
      </c>
      <c r="Y29" s="1">
        <v>1.0000000000000001E-5</v>
      </c>
      <c r="Z29" s="1">
        <v>1.0000000000000001E-5</v>
      </c>
      <c r="AA29" s="1">
        <v>2.0000000000000002E-5</v>
      </c>
      <c r="AB29" s="1">
        <v>1.0000000000000001E-5</v>
      </c>
      <c r="AC29" s="1">
        <v>1.0000000000000001E-5</v>
      </c>
      <c r="AD29" s="1">
        <v>1.0000000000000001E-5</v>
      </c>
      <c r="AE29" s="1">
        <v>2.0000000000000001E-4</v>
      </c>
      <c r="AF29" s="1">
        <v>1E-4</v>
      </c>
      <c r="AG29" s="1">
        <v>2.0000000000000002E-5</v>
      </c>
      <c r="AH29" s="1">
        <v>1.0000000000000001E-5</v>
      </c>
    </row>
    <row r="30" spans="1:34" x14ac:dyDescent="0.25">
      <c r="A30" t="s">
        <v>37</v>
      </c>
      <c r="B30" s="1">
        <v>1E-4</v>
      </c>
      <c r="C30" s="1">
        <v>1E-4</v>
      </c>
      <c r="D30" s="1">
        <v>1.0000000000000001E-5</v>
      </c>
      <c r="E30" s="1">
        <v>1.0000000000000001E-5</v>
      </c>
      <c r="F30" s="1">
        <v>5.0000000000000002E-5</v>
      </c>
      <c r="G30" s="1">
        <v>1.0000000000000001E-5</v>
      </c>
      <c r="H30" s="1">
        <v>1.0000000000000001E-5</v>
      </c>
      <c r="I30" s="1">
        <v>5.0000000000000002E-5</v>
      </c>
      <c r="J30" s="1">
        <v>5.0000000000000002E-5</v>
      </c>
      <c r="K30" s="1">
        <v>1.0000000000000001E-5</v>
      </c>
      <c r="L30" s="1">
        <v>5.0000000000000002E-5</v>
      </c>
      <c r="M30" s="1">
        <v>1.0000000000000001E-5</v>
      </c>
      <c r="N30" s="1">
        <v>1.0000000000000001E-5</v>
      </c>
      <c r="O30" s="1">
        <v>1.0000000000000001E-5</v>
      </c>
      <c r="P30" s="1">
        <v>1.0000000000000001E-5</v>
      </c>
      <c r="Q30" s="1">
        <v>1.0000000000000001E-5</v>
      </c>
      <c r="R30" s="1">
        <v>2.0000000000000002E-5</v>
      </c>
      <c r="S30" s="1">
        <v>1.0000000000000001E-5</v>
      </c>
      <c r="T30" s="1">
        <v>1.0000000000000001E-5</v>
      </c>
      <c r="U30" s="1">
        <v>1.0000000000000001E-5</v>
      </c>
      <c r="V30" s="1">
        <v>2.0000000000000002E-5</v>
      </c>
      <c r="W30" s="1">
        <v>1.0000000000000001E-5</v>
      </c>
      <c r="X30" s="1">
        <v>1.0000000000000001E-5</v>
      </c>
      <c r="Y30" s="1">
        <v>1.0000000000000001E-5</v>
      </c>
      <c r="Z30" s="1">
        <v>1.0000000000000001E-5</v>
      </c>
      <c r="AA30" s="1">
        <v>1.0000000000000001E-5</v>
      </c>
      <c r="AB30" s="1">
        <v>1.0000000000000001E-5</v>
      </c>
      <c r="AC30" s="1">
        <v>1.0000000000000001E-5</v>
      </c>
      <c r="AD30" s="1">
        <v>1.0000000000000001E-5</v>
      </c>
      <c r="AE30" s="1">
        <v>2.0000000000000002E-5</v>
      </c>
      <c r="AF30" s="1">
        <v>2.0000000000000002E-5</v>
      </c>
      <c r="AG30" s="1">
        <v>1.0000000000000001E-5</v>
      </c>
      <c r="AH30" s="1">
        <v>1.0000000000000001E-5</v>
      </c>
    </row>
    <row r="31" spans="1:34" x14ac:dyDescent="0.25">
      <c r="A31" t="s">
        <v>38</v>
      </c>
      <c r="B31" s="1">
        <v>5.0000000000000001E-4</v>
      </c>
      <c r="C31" s="1">
        <v>2.0000000000000001E-4</v>
      </c>
      <c r="D31" s="1">
        <v>1.0000000000000001E-5</v>
      </c>
      <c r="E31" s="1">
        <v>2.0000000000000002E-5</v>
      </c>
      <c r="F31" s="1">
        <v>2.0000000000000001E-4</v>
      </c>
      <c r="G31" s="1">
        <v>2.0000000000000002E-5</v>
      </c>
      <c r="H31" s="1">
        <v>1.0000000000000001E-5</v>
      </c>
      <c r="I31" s="1">
        <v>2.0000000000000001E-4</v>
      </c>
      <c r="J31" s="1">
        <v>1E-4</v>
      </c>
      <c r="K31" s="1">
        <v>1.0000000000000001E-5</v>
      </c>
      <c r="L31" s="1">
        <v>5.0000000000000002E-5</v>
      </c>
      <c r="M31" s="1">
        <v>1.0000000000000001E-5</v>
      </c>
      <c r="N31" s="1">
        <v>1.0000000000000001E-5</v>
      </c>
      <c r="O31" s="1">
        <v>1.0000000000000001E-5</v>
      </c>
      <c r="P31" s="1">
        <v>1.0000000000000001E-5</v>
      </c>
      <c r="Q31" s="1">
        <v>1.0000000000000001E-5</v>
      </c>
      <c r="R31" s="1">
        <v>2.0000000000000002E-5</v>
      </c>
      <c r="S31" s="1">
        <v>1.0000000000000001E-5</v>
      </c>
      <c r="T31" s="1">
        <v>1.0000000000000001E-5</v>
      </c>
      <c r="U31" s="1">
        <v>5.0000000000000001E-4</v>
      </c>
      <c r="V31" s="1">
        <v>5.0000000000000001E-4</v>
      </c>
      <c r="W31" s="1">
        <v>1.0000000000000001E-5</v>
      </c>
      <c r="X31" s="1">
        <v>1.0000000000000001E-5</v>
      </c>
      <c r="Y31" s="1">
        <v>1.0000000000000001E-5</v>
      </c>
      <c r="Z31" s="1">
        <v>1.0000000000000001E-5</v>
      </c>
      <c r="AA31" s="1">
        <v>1.0000000000000001E-5</v>
      </c>
      <c r="AB31" s="1">
        <v>1.0000000000000001E-5</v>
      </c>
      <c r="AC31" s="1">
        <v>1.0000000000000001E-5</v>
      </c>
      <c r="AD31" s="1">
        <v>1.0000000000000001E-5</v>
      </c>
      <c r="AE31" s="1">
        <v>5.0000000000000002E-5</v>
      </c>
      <c r="AF31" s="1">
        <v>1.0000000000000001E-5</v>
      </c>
      <c r="AG31" s="1">
        <v>1.0000000000000001E-5</v>
      </c>
      <c r="AH31" s="1">
        <v>1.0000000000000001E-5</v>
      </c>
    </row>
    <row r="32" spans="1:34" x14ac:dyDescent="0.25">
      <c r="A32" t="s">
        <v>39</v>
      </c>
      <c r="B32" s="1">
        <v>2.0000000000000002E-5</v>
      </c>
      <c r="C32" s="1">
        <v>2.0000000000000002E-5</v>
      </c>
      <c r="D32" s="1">
        <v>1.0000000000000001E-5</v>
      </c>
      <c r="E32" s="1">
        <v>1.0000000000000001E-5</v>
      </c>
      <c r="F32" s="1">
        <v>5.0000000000000001E-4</v>
      </c>
      <c r="G32" s="1">
        <v>2.0000000000000001E-4</v>
      </c>
      <c r="H32" s="1">
        <v>1.0000000000000001E-5</v>
      </c>
      <c r="I32" s="1">
        <v>2.0000000000000002E-5</v>
      </c>
      <c r="J32" s="1">
        <v>1E-4</v>
      </c>
      <c r="K32" s="1">
        <v>1.0000000000000001E-5</v>
      </c>
      <c r="L32" s="1">
        <v>1.0000000000000001E-5</v>
      </c>
      <c r="M32" s="1">
        <v>1.0000000000000001E-5</v>
      </c>
      <c r="N32" s="1">
        <v>1.0000000000000001E-5</v>
      </c>
      <c r="O32" s="1">
        <v>1.0000000000000001E-5</v>
      </c>
      <c r="P32" s="1">
        <v>1.0000000000000001E-5</v>
      </c>
      <c r="Q32" s="1">
        <v>1.0000000000000001E-5</v>
      </c>
      <c r="R32" s="1">
        <v>1.0000000000000001E-5</v>
      </c>
      <c r="S32" s="1">
        <v>1.0000000000000001E-5</v>
      </c>
      <c r="T32" s="1">
        <v>1.0000000000000001E-5</v>
      </c>
      <c r="U32" s="1">
        <v>1.0000000000000001E-5</v>
      </c>
      <c r="V32" s="1">
        <v>1.0000000000000001E-5</v>
      </c>
      <c r="W32" s="1">
        <v>1.0000000000000001E-5</v>
      </c>
      <c r="X32" s="1">
        <v>1.0000000000000001E-5</v>
      </c>
      <c r="Y32" s="1">
        <v>1.0000000000000001E-5</v>
      </c>
      <c r="Z32" s="1">
        <v>1.0000000000000001E-5</v>
      </c>
      <c r="AA32" s="1">
        <v>1.0000000000000001E-5</v>
      </c>
      <c r="AB32" s="1">
        <v>1.0000000000000001E-5</v>
      </c>
      <c r="AC32" s="1">
        <v>1.0000000000000001E-5</v>
      </c>
      <c r="AD32" s="1">
        <v>1.0000000000000001E-5</v>
      </c>
      <c r="AE32" s="1">
        <v>5.0000000000000002E-5</v>
      </c>
      <c r="AF32" s="1">
        <v>1.0000000000000001E-5</v>
      </c>
      <c r="AG32" s="1">
        <v>1.0000000000000001E-5</v>
      </c>
      <c r="AH32" s="1">
        <v>1.0000000000000001E-5</v>
      </c>
    </row>
    <row r="33" spans="1:34" x14ac:dyDescent="0.25">
      <c r="A33" t="s">
        <v>40</v>
      </c>
      <c r="B33" s="1">
        <v>1.0000000000000001E-5</v>
      </c>
      <c r="C33" s="1">
        <v>1.0000000000000001E-5</v>
      </c>
      <c r="D33" s="1">
        <v>1.0000000000000001E-5</v>
      </c>
      <c r="E33" s="1">
        <v>1.0000000000000001E-5</v>
      </c>
      <c r="F33" s="1">
        <v>1E-4</v>
      </c>
      <c r="G33" s="1">
        <v>2.0000000000000002E-5</v>
      </c>
      <c r="H33" s="1">
        <v>1.0000000000000001E-5</v>
      </c>
      <c r="I33" s="1">
        <v>1.0000000000000001E-5</v>
      </c>
      <c r="J33" s="1">
        <v>1.0000000000000001E-5</v>
      </c>
      <c r="K33" s="1">
        <v>1.0000000000000001E-5</v>
      </c>
      <c r="L33" s="1">
        <v>1.0000000000000001E-5</v>
      </c>
      <c r="M33" s="1">
        <v>1.0000000000000001E-5</v>
      </c>
      <c r="N33" s="1">
        <v>1.0000000000000001E-5</v>
      </c>
      <c r="O33" s="1">
        <v>1.0000000000000001E-5</v>
      </c>
      <c r="P33" s="1">
        <v>1.0000000000000001E-5</v>
      </c>
      <c r="Q33" s="1">
        <v>1.0000000000000001E-5</v>
      </c>
      <c r="R33" s="1">
        <v>1.0000000000000001E-5</v>
      </c>
      <c r="S33" s="1">
        <v>1.0000000000000001E-5</v>
      </c>
      <c r="T33" s="1">
        <v>1.0000000000000001E-5</v>
      </c>
      <c r="U33" s="1">
        <v>1.0000000000000001E-5</v>
      </c>
      <c r="V33" s="1">
        <v>1.0000000000000001E-5</v>
      </c>
      <c r="W33" s="1">
        <v>1.0000000000000001E-5</v>
      </c>
      <c r="X33" s="1">
        <v>1.0000000000000001E-5</v>
      </c>
      <c r="Y33" s="1">
        <v>1.0000000000000001E-5</v>
      </c>
      <c r="Z33" s="1">
        <v>1.0000000000000001E-5</v>
      </c>
      <c r="AA33" s="1">
        <v>1.0000000000000001E-5</v>
      </c>
      <c r="AB33" s="1">
        <v>1.0000000000000001E-5</v>
      </c>
      <c r="AC33" s="1">
        <v>1.0000000000000001E-5</v>
      </c>
      <c r="AD33" s="1">
        <v>1.0000000000000001E-5</v>
      </c>
      <c r="AE33" s="1">
        <v>2.0000000000000002E-5</v>
      </c>
      <c r="AF33" s="1">
        <v>1.0000000000000001E-5</v>
      </c>
      <c r="AG33" s="1">
        <v>1.0000000000000001E-5</v>
      </c>
      <c r="AH33" s="1">
        <v>1.0000000000000001E-5</v>
      </c>
    </row>
    <row r="34" spans="1:34" x14ac:dyDescent="0.25">
      <c r="A34" t="s">
        <v>41</v>
      </c>
      <c r="B34" s="1">
        <v>1.0000000000000001E-5</v>
      </c>
      <c r="C34" s="1">
        <v>1.0000000000000001E-5</v>
      </c>
      <c r="D34" s="1">
        <v>1.0000000000000001E-5</v>
      </c>
      <c r="E34" s="1">
        <v>1.0000000000000001E-5</v>
      </c>
      <c r="F34" s="1">
        <v>1E-4</v>
      </c>
      <c r="G34" s="1">
        <v>1.0000000000000001E-5</v>
      </c>
      <c r="H34" s="1">
        <v>1.0000000000000001E-5</v>
      </c>
      <c r="I34" s="1">
        <v>1.0000000000000001E-5</v>
      </c>
      <c r="J34" s="1">
        <v>1.0000000000000001E-5</v>
      </c>
      <c r="K34" s="1">
        <v>1.0000000000000001E-5</v>
      </c>
      <c r="L34" s="1">
        <v>1.0000000000000001E-5</v>
      </c>
      <c r="M34" s="1">
        <v>1.0000000000000001E-5</v>
      </c>
      <c r="N34" s="1">
        <v>1.0000000000000001E-5</v>
      </c>
      <c r="O34" s="1">
        <v>1.0000000000000001E-5</v>
      </c>
      <c r="P34" s="1">
        <v>1.0000000000000001E-5</v>
      </c>
      <c r="Q34" s="1">
        <v>1.0000000000000001E-5</v>
      </c>
      <c r="R34" s="1">
        <v>1.0000000000000001E-5</v>
      </c>
      <c r="S34" s="1">
        <v>1.0000000000000001E-5</v>
      </c>
      <c r="T34" s="1">
        <v>1.0000000000000001E-5</v>
      </c>
      <c r="U34" s="1">
        <v>1.0000000000000001E-5</v>
      </c>
      <c r="V34" s="1">
        <v>1.0000000000000001E-5</v>
      </c>
      <c r="W34" s="1">
        <v>1.0000000000000001E-5</v>
      </c>
      <c r="X34" s="1">
        <v>1.0000000000000001E-5</v>
      </c>
      <c r="Y34" s="1">
        <v>1.0000000000000001E-5</v>
      </c>
      <c r="Z34" s="1">
        <v>1.0000000000000001E-5</v>
      </c>
      <c r="AA34" s="1">
        <v>1.0000000000000001E-5</v>
      </c>
      <c r="AB34" s="1">
        <v>1.0000000000000001E-5</v>
      </c>
      <c r="AC34" s="1">
        <v>1.0000000000000001E-5</v>
      </c>
      <c r="AD34" s="1">
        <v>1.0000000000000001E-5</v>
      </c>
      <c r="AE34" s="1">
        <v>1.0000000000000001E-5</v>
      </c>
      <c r="AF34" s="1">
        <v>1.0000000000000001E-5</v>
      </c>
      <c r="AG34" s="1">
        <v>1.0000000000000001E-5</v>
      </c>
      <c r="AH34" s="1">
        <v>1.0000000000000001E-5</v>
      </c>
    </row>
    <row r="35" spans="1:34" x14ac:dyDescent="0.25">
      <c r="A35" t="s">
        <v>42</v>
      </c>
      <c r="B35" s="1">
        <v>1.0000000000000001E-5</v>
      </c>
      <c r="C35" s="1">
        <v>1.0000000000000001E-5</v>
      </c>
      <c r="D35" s="1">
        <v>1.0000000000000001E-5</v>
      </c>
      <c r="E35" s="1">
        <v>1.0000000000000001E-5</v>
      </c>
      <c r="F35" s="1">
        <v>5.0000000000000002E-5</v>
      </c>
      <c r="G35" s="1">
        <v>1.0000000000000001E-5</v>
      </c>
      <c r="H35" s="1">
        <v>1.0000000000000001E-5</v>
      </c>
      <c r="I35" s="1">
        <v>1.0000000000000001E-5</v>
      </c>
      <c r="J35" s="1">
        <v>1.0000000000000001E-5</v>
      </c>
      <c r="K35" s="1">
        <v>1.0000000000000001E-5</v>
      </c>
      <c r="L35" s="1">
        <v>1.0000000000000001E-5</v>
      </c>
      <c r="M35" s="1">
        <v>1.0000000000000001E-5</v>
      </c>
      <c r="N35" s="1">
        <v>1.0000000000000001E-5</v>
      </c>
      <c r="O35" s="1">
        <v>1.0000000000000001E-5</v>
      </c>
      <c r="P35" s="1">
        <v>1.0000000000000001E-5</v>
      </c>
      <c r="Q35" s="1">
        <v>1.0000000000000001E-5</v>
      </c>
      <c r="R35" s="1">
        <v>1.0000000000000001E-5</v>
      </c>
      <c r="S35" s="1">
        <v>1.0000000000000001E-5</v>
      </c>
      <c r="T35" s="1">
        <v>1.0000000000000001E-5</v>
      </c>
      <c r="U35" s="1">
        <v>1.0000000000000001E-5</v>
      </c>
      <c r="V35" s="1">
        <v>1.0000000000000001E-5</v>
      </c>
      <c r="W35" s="1">
        <v>1.0000000000000001E-5</v>
      </c>
      <c r="X35" s="1">
        <v>1.0000000000000001E-5</v>
      </c>
      <c r="Y35" s="1">
        <v>1.0000000000000001E-5</v>
      </c>
      <c r="Z35" s="1">
        <v>1.0000000000000001E-5</v>
      </c>
      <c r="AA35" s="1">
        <v>1.0000000000000001E-5</v>
      </c>
      <c r="AB35" s="1">
        <v>1.0000000000000001E-5</v>
      </c>
      <c r="AC35" s="1">
        <v>1.0000000000000001E-5</v>
      </c>
      <c r="AD35" s="1">
        <v>1.0000000000000001E-5</v>
      </c>
      <c r="AE35" s="1">
        <v>1.0000000000000001E-5</v>
      </c>
      <c r="AF35" s="1">
        <v>1.0000000000000001E-5</v>
      </c>
      <c r="AG35" s="1">
        <v>1.0000000000000001E-5</v>
      </c>
      <c r="AH35" s="1">
        <v>1.0000000000000001E-5</v>
      </c>
    </row>
    <row r="36" spans="1:34" x14ac:dyDescent="0.25">
      <c r="A36" t="s">
        <v>43</v>
      </c>
      <c r="B36" s="1">
        <v>1E-3</v>
      </c>
      <c r="C36" s="1">
        <v>2.0000000000000001E-4</v>
      </c>
      <c r="D36" s="1">
        <v>2.0000000000000002E-5</v>
      </c>
      <c r="E36" s="1">
        <v>5.0000000000000002E-5</v>
      </c>
      <c r="F36" s="1">
        <v>2E-3</v>
      </c>
      <c r="G36" s="1">
        <v>1E-3</v>
      </c>
      <c r="H36" s="1">
        <v>1.0000000000000001E-5</v>
      </c>
      <c r="I36" s="1">
        <v>2.0000000000000001E-4</v>
      </c>
      <c r="J36" s="1">
        <v>2.0000000000000001E-4</v>
      </c>
      <c r="K36" s="1">
        <v>1.0000000000000001E-5</v>
      </c>
      <c r="L36" s="1">
        <v>1E-4</v>
      </c>
      <c r="M36" s="1">
        <v>2.0000000000000002E-5</v>
      </c>
      <c r="N36" s="1">
        <v>1.0000000000000001E-5</v>
      </c>
      <c r="O36" s="1">
        <v>1.0000000000000001E-5</v>
      </c>
      <c r="P36" s="1">
        <v>1.0000000000000001E-5</v>
      </c>
      <c r="Q36" s="1">
        <v>1.0000000000000001E-5</v>
      </c>
      <c r="R36" s="1">
        <v>2.0000000000000002E-5</v>
      </c>
      <c r="S36" s="1">
        <v>1.0000000000000001E-5</v>
      </c>
      <c r="T36" s="1">
        <v>1.0000000000000001E-5</v>
      </c>
      <c r="U36" s="1">
        <v>5.0000000000000001E-4</v>
      </c>
      <c r="V36" s="1">
        <v>5.0000000000000001E-4</v>
      </c>
      <c r="W36" s="1">
        <v>2.0000000000000002E-5</v>
      </c>
      <c r="X36" s="1">
        <v>1.0000000000000001E-5</v>
      </c>
      <c r="Y36" s="1">
        <v>1.0000000000000001E-5</v>
      </c>
      <c r="Z36" s="1">
        <v>1.0000000000000001E-5</v>
      </c>
      <c r="AA36" s="1">
        <v>1.0000000000000001E-5</v>
      </c>
      <c r="AB36" s="1">
        <v>1.0000000000000001E-5</v>
      </c>
      <c r="AC36" s="1">
        <v>1.0000000000000001E-5</v>
      </c>
      <c r="AD36" s="1">
        <v>1.0000000000000001E-5</v>
      </c>
      <c r="AE36" s="1">
        <v>5.0000000000000002E-5</v>
      </c>
      <c r="AF36" s="1">
        <v>2.0000000000000002E-5</v>
      </c>
      <c r="AG36" s="1">
        <v>1.0000000000000001E-5</v>
      </c>
      <c r="AH36" s="1">
        <v>1.0000000000000001E-5</v>
      </c>
    </row>
    <row r="38" spans="1:34" x14ac:dyDescent="0.25">
      <c r="A38" t="s">
        <v>47</v>
      </c>
      <c r="B38" t="s">
        <v>1</v>
      </c>
      <c r="C38" t="s">
        <v>2</v>
      </c>
      <c r="D38" t="s">
        <v>3</v>
      </c>
      <c r="E38" t="s">
        <v>4</v>
      </c>
      <c r="F38" t="s">
        <v>5</v>
      </c>
      <c r="G38" t="s">
        <v>6</v>
      </c>
      <c r="H38" t="s">
        <v>7</v>
      </c>
      <c r="I38" t="s">
        <v>8</v>
      </c>
      <c r="J38" t="s">
        <v>9</v>
      </c>
      <c r="K38" t="s">
        <v>10</v>
      </c>
      <c r="L38" t="s">
        <v>11</v>
      </c>
      <c r="M38" t="s">
        <v>12</v>
      </c>
      <c r="N38" t="s">
        <v>13</v>
      </c>
      <c r="O38" t="s">
        <v>14</v>
      </c>
      <c r="P38" t="s">
        <v>15</v>
      </c>
      <c r="Q38" t="s">
        <v>16</v>
      </c>
      <c r="R38" t="s">
        <v>17</v>
      </c>
      <c r="S38" t="s">
        <v>18</v>
      </c>
      <c r="T38" t="s">
        <v>19</v>
      </c>
      <c r="U38" t="s">
        <v>20</v>
      </c>
      <c r="V38" t="s">
        <v>21</v>
      </c>
      <c r="W38" t="s">
        <v>22</v>
      </c>
      <c r="X38" t="s">
        <v>23</v>
      </c>
      <c r="Y38" t="s">
        <v>24</v>
      </c>
      <c r="Z38" t="s">
        <v>25</v>
      </c>
      <c r="AA38" t="s">
        <v>26</v>
      </c>
      <c r="AB38" t="s">
        <v>27</v>
      </c>
      <c r="AC38" t="s">
        <v>28</v>
      </c>
      <c r="AD38" t="s">
        <v>29</v>
      </c>
      <c r="AE38" t="s">
        <v>30</v>
      </c>
      <c r="AF38" t="s">
        <v>31</v>
      </c>
      <c r="AG38" t="s">
        <v>32</v>
      </c>
      <c r="AH38" t="s">
        <v>33</v>
      </c>
    </row>
    <row r="39" spans="1:34" x14ac:dyDescent="0.25">
      <c r="A39" t="s">
        <v>34</v>
      </c>
      <c r="B39">
        <v>11.79</v>
      </c>
      <c r="C39">
        <v>5.98</v>
      </c>
      <c r="D39">
        <v>9.23</v>
      </c>
      <c r="E39">
        <v>7.36</v>
      </c>
      <c r="F39">
        <v>57.14</v>
      </c>
      <c r="G39">
        <v>47.05</v>
      </c>
      <c r="H39">
        <v>12.59</v>
      </c>
      <c r="I39">
        <v>32.159999999999997</v>
      </c>
      <c r="J39">
        <v>31.89</v>
      </c>
      <c r="K39">
        <v>6.34</v>
      </c>
      <c r="L39">
        <v>5.88</v>
      </c>
      <c r="M39">
        <v>7.24</v>
      </c>
      <c r="N39">
        <v>11.8</v>
      </c>
      <c r="O39">
        <v>3.83</v>
      </c>
      <c r="P39">
        <v>4.6900000000000004</v>
      </c>
      <c r="Q39">
        <v>5.86</v>
      </c>
      <c r="R39">
        <v>11.28</v>
      </c>
      <c r="S39">
        <v>8.11</v>
      </c>
      <c r="T39">
        <v>21.55</v>
      </c>
      <c r="U39">
        <v>7.13</v>
      </c>
      <c r="V39">
        <v>6.03</v>
      </c>
      <c r="W39">
        <v>5.0199999999999996</v>
      </c>
      <c r="X39">
        <v>3.99</v>
      </c>
      <c r="Y39">
        <v>4.22</v>
      </c>
      <c r="Z39">
        <v>5.12</v>
      </c>
      <c r="AA39">
        <v>15.77</v>
      </c>
      <c r="AB39">
        <v>4.84</v>
      </c>
      <c r="AC39">
        <v>5.17</v>
      </c>
      <c r="AD39">
        <v>5.08</v>
      </c>
      <c r="AE39">
        <v>13.82</v>
      </c>
      <c r="AF39">
        <v>9.3000000000000007</v>
      </c>
      <c r="AG39">
        <v>4.95</v>
      </c>
      <c r="AH39">
        <v>9.8800000000000008</v>
      </c>
    </row>
    <row r="40" spans="1:34" x14ac:dyDescent="0.25">
      <c r="A40" t="s">
        <v>35</v>
      </c>
      <c r="B40">
        <v>6.91</v>
      </c>
      <c r="C40">
        <v>3.68</v>
      </c>
      <c r="D40">
        <v>8.36</v>
      </c>
      <c r="E40">
        <v>7.42</v>
      </c>
      <c r="F40">
        <v>30.37</v>
      </c>
      <c r="G40">
        <v>34.229999999999997</v>
      </c>
      <c r="H40">
        <v>7.81</v>
      </c>
      <c r="I40">
        <v>27.99</v>
      </c>
      <c r="J40">
        <v>39.909999999999997</v>
      </c>
      <c r="K40">
        <v>6</v>
      </c>
      <c r="L40">
        <v>5.2</v>
      </c>
      <c r="M40">
        <v>4.1100000000000003</v>
      </c>
      <c r="N40">
        <v>15.16</v>
      </c>
      <c r="O40">
        <v>4.05</v>
      </c>
      <c r="P40">
        <v>5.24</v>
      </c>
      <c r="Q40">
        <v>5.0599999999999996</v>
      </c>
      <c r="R40">
        <v>11.32</v>
      </c>
      <c r="S40">
        <v>8.6199999999999992</v>
      </c>
      <c r="T40">
        <v>16.11</v>
      </c>
      <c r="U40">
        <v>5.51</v>
      </c>
      <c r="V40">
        <v>5.81</v>
      </c>
      <c r="W40">
        <v>4.2699999999999996</v>
      </c>
      <c r="X40">
        <v>3.63</v>
      </c>
      <c r="Y40">
        <v>4.16</v>
      </c>
      <c r="Z40">
        <v>3.61</v>
      </c>
      <c r="AA40">
        <v>13.33</v>
      </c>
      <c r="AB40">
        <v>5.19</v>
      </c>
      <c r="AC40">
        <v>5.28</v>
      </c>
      <c r="AD40">
        <v>3.84</v>
      </c>
      <c r="AE40">
        <v>11.94</v>
      </c>
      <c r="AF40">
        <v>11.1</v>
      </c>
      <c r="AG40">
        <v>3.95</v>
      </c>
      <c r="AH40">
        <v>11.79</v>
      </c>
    </row>
    <row r="41" spans="1:34" x14ac:dyDescent="0.25">
      <c r="A41" t="s">
        <v>36</v>
      </c>
      <c r="B41">
        <v>9.3000000000000007</v>
      </c>
      <c r="C41">
        <v>4.29</v>
      </c>
      <c r="D41">
        <v>7.76</v>
      </c>
      <c r="E41">
        <v>8.23</v>
      </c>
      <c r="F41">
        <v>20.61</v>
      </c>
      <c r="G41">
        <v>37</v>
      </c>
      <c r="H41">
        <v>8.67</v>
      </c>
      <c r="I41">
        <v>33.1</v>
      </c>
      <c r="J41">
        <v>51.93</v>
      </c>
      <c r="K41">
        <v>6.54</v>
      </c>
      <c r="L41">
        <v>5.42</v>
      </c>
      <c r="M41">
        <v>4.29</v>
      </c>
      <c r="N41">
        <v>11.58</v>
      </c>
      <c r="O41">
        <v>4.12</v>
      </c>
      <c r="P41">
        <v>5.52</v>
      </c>
      <c r="Q41">
        <v>5.25</v>
      </c>
      <c r="R41">
        <v>13.7</v>
      </c>
      <c r="S41">
        <v>12.5</v>
      </c>
      <c r="T41">
        <v>26.64</v>
      </c>
      <c r="U41">
        <v>7.64</v>
      </c>
      <c r="V41">
        <v>5.18</v>
      </c>
      <c r="W41">
        <v>4.88</v>
      </c>
      <c r="X41">
        <v>3.88</v>
      </c>
      <c r="Y41">
        <v>4.17</v>
      </c>
      <c r="Z41">
        <v>4.22</v>
      </c>
      <c r="AA41">
        <v>8.7899999999999991</v>
      </c>
      <c r="AB41">
        <v>5.37</v>
      </c>
      <c r="AC41">
        <v>5.34</v>
      </c>
      <c r="AD41">
        <v>4.45</v>
      </c>
      <c r="AE41">
        <v>20.09</v>
      </c>
      <c r="AF41">
        <v>10.72</v>
      </c>
      <c r="AG41">
        <v>4.5199999999999996</v>
      </c>
      <c r="AH41">
        <v>13.73</v>
      </c>
    </row>
    <row r="42" spans="1:34" x14ac:dyDescent="0.25">
      <c r="A42" t="s">
        <v>37</v>
      </c>
      <c r="B42">
        <v>5.92</v>
      </c>
      <c r="C42">
        <v>4.09</v>
      </c>
      <c r="D42">
        <v>8.64</v>
      </c>
      <c r="E42">
        <v>7.08</v>
      </c>
      <c r="F42">
        <v>70.64</v>
      </c>
      <c r="G42">
        <v>31.75</v>
      </c>
      <c r="H42">
        <v>6.06</v>
      </c>
      <c r="I42">
        <v>13.05</v>
      </c>
      <c r="J42">
        <v>24.49</v>
      </c>
      <c r="K42">
        <v>4.63</v>
      </c>
      <c r="L42">
        <v>4.29</v>
      </c>
      <c r="M42">
        <v>3.94</v>
      </c>
      <c r="N42">
        <v>5.47</v>
      </c>
      <c r="O42">
        <v>3.58</v>
      </c>
      <c r="P42">
        <v>4.05</v>
      </c>
      <c r="Q42">
        <v>4.3499999999999996</v>
      </c>
      <c r="R42">
        <v>11.79</v>
      </c>
      <c r="S42">
        <v>5.81</v>
      </c>
      <c r="T42">
        <v>13.67</v>
      </c>
      <c r="U42">
        <v>5.09</v>
      </c>
      <c r="V42">
        <v>6.14</v>
      </c>
      <c r="W42">
        <v>4.1900000000000004</v>
      </c>
      <c r="X42">
        <v>3.58</v>
      </c>
      <c r="Y42">
        <v>3.58</v>
      </c>
      <c r="Z42">
        <v>3.5</v>
      </c>
      <c r="AA42">
        <v>6.56</v>
      </c>
      <c r="AB42">
        <v>5.27</v>
      </c>
      <c r="AC42">
        <v>5.58</v>
      </c>
      <c r="AD42">
        <v>3.69</v>
      </c>
      <c r="AE42">
        <v>7.51</v>
      </c>
      <c r="AF42">
        <v>6.1</v>
      </c>
      <c r="AG42">
        <v>3.97</v>
      </c>
      <c r="AH42">
        <v>6.92</v>
      </c>
    </row>
    <row r="43" spans="1:34" x14ac:dyDescent="0.25">
      <c r="A43" t="s">
        <v>38</v>
      </c>
      <c r="B43">
        <v>5.28</v>
      </c>
      <c r="C43">
        <v>3.45</v>
      </c>
      <c r="D43">
        <v>6.51</v>
      </c>
      <c r="E43">
        <v>5.38</v>
      </c>
      <c r="F43">
        <v>14.34</v>
      </c>
      <c r="G43">
        <v>14.44</v>
      </c>
      <c r="H43">
        <v>5.36</v>
      </c>
      <c r="I43">
        <v>11.68</v>
      </c>
      <c r="J43">
        <v>14.73</v>
      </c>
      <c r="K43">
        <v>4.4800000000000004</v>
      </c>
      <c r="L43">
        <v>4.33</v>
      </c>
      <c r="M43">
        <v>3.97</v>
      </c>
      <c r="N43">
        <v>5.2</v>
      </c>
      <c r="O43">
        <v>3.54</v>
      </c>
      <c r="P43">
        <v>3.92</v>
      </c>
      <c r="Q43">
        <v>4.3499999999999996</v>
      </c>
      <c r="R43">
        <v>11.02</v>
      </c>
      <c r="S43">
        <v>5.76</v>
      </c>
      <c r="T43">
        <v>10.31</v>
      </c>
      <c r="U43">
        <v>4.91</v>
      </c>
      <c r="V43">
        <v>4.75</v>
      </c>
      <c r="W43">
        <v>3.95</v>
      </c>
      <c r="X43">
        <v>3.5</v>
      </c>
      <c r="Y43">
        <v>3.56</v>
      </c>
      <c r="Z43">
        <v>3.84</v>
      </c>
      <c r="AA43">
        <v>5.38</v>
      </c>
      <c r="AB43">
        <v>4.53</v>
      </c>
      <c r="AC43">
        <v>5.26</v>
      </c>
      <c r="AD43">
        <v>3.59</v>
      </c>
      <c r="AE43">
        <v>6.38</v>
      </c>
      <c r="AF43">
        <v>5.6</v>
      </c>
      <c r="AG43">
        <v>4.0199999999999996</v>
      </c>
      <c r="AH43">
        <v>6.67</v>
      </c>
    </row>
    <row r="44" spans="1:34" x14ac:dyDescent="0.25">
      <c r="A44" t="s">
        <v>39</v>
      </c>
      <c r="B44">
        <v>4.76</v>
      </c>
      <c r="C44">
        <v>3.96</v>
      </c>
      <c r="D44">
        <v>6.62</v>
      </c>
      <c r="E44">
        <v>5.6</v>
      </c>
      <c r="F44">
        <v>12.18</v>
      </c>
      <c r="G44">
        <v>43.19</v>
      </c>
      <c r="H44">
        <v>7.47</v>
      </c>
      <c r="I44">
        <v>20.39</v>
      </c>
      <c r="J44">
        <v>26.92</v>
      </c>
      <c r="K44">
        <v>5.15</v>
      </c>
      <c r="L44">
        <v>4.5599999999999996</v>
      </c>
      <c r="M44">
        <v>3.99</v>
      </c>
      <c r="N44">
        <v>11.03</v>
      </c>
      <c r="O44">
        <v>3.76</v>
      </c>
      <c r="P44">
        <v>4.53</v>
      </c>
      <c r="Q44">
        <v>4.28</v>
      </c>
      <c r="R44">
        <v>11.28</v>
      </c>
      <c r="S44">
        <v>8.2899999999999991</v>
      </c>
      <c r="T44">
        <v>16.989999999999998</v>
      </c>
      <c r="U44">
        <v>5.1100000000000003</v>
      </c>
      <c r="V44">
        <v>4.4400000000000004</v>
      </c>
      <c r="W44">
        <v>3.71</v>
      </c>
      <c r="X44">
        <v>3.5</v>
      </c>
      <c r="Y44">
        <v>3.5</v>
      </c>
      <c r="Z44">
        <v>3.5</v>
      </c>
      <c r="AA44">
        <v>14.87</v>
      </c>
      <c r="AB44">
        <v>4.57</v>
      </c>
      <c r="AC44">
        <v>5.86</v>
      </c>
      <c r="AD44">
        <v>4.42</v>
      </c>
      <c r="AE44">
        <v>6.83</v>
      </c>
      <c r="AF44">
        <v>4.5599999999999996</v>
      </c>
      <c r="AG44">
        <v>4.2300000000000004</v>
      </c>
      <c r="AH44">
        <v>6.25</v>
      </c>
    </row>
    <row r="45" spans="1:34" x14ac:dyDescent="0.25">
      <c r="A45" t="s">
        <v>40</v>
      </c>
      <c r="B45">
        <v>5.36</v>
      </c>
      <c r="C45">
        <v>3.79</v>
      </c>
      <c r="D45">
        <v>5.97</v>
      </c>
      <c r="E45">
        <v>6.41</v>
      </c>
      <c r="F45">
        <v>9.08</v>
      </c>
      <c r="G45">
        <v>33.700000000000003</v>
      </c>
      <c r="H45">
        <v>8.6</v>
      </c>
      <c r="I45">
        <v>27.91</v>
      </c>
      <c r="J45">
        <v>37.92</v>
      </c>
      <c r="K45">
        <v>5.57</v>
      </c>
      <c r="L45">
        <v>4.8499999999999996</v>
      </c>
      <c r="M45">
        <v>3.93</v>
      </c>
      <c r="N45">
        <v>14.18</v>
      </c>
      <c r="O45">
        <v>3.89</v>
      </c>
      <c r="P45">
        <v>4.9000000000000004</v>
      </c>
      <c r="Q45">
        <v>5.52</v>
      </c>
      <c r="R45">
        <v>12.2</v>
      </c>
      <c r="S45">
        <v>10.53</v>
      </c>
      <c r="T45">
        <v>13.27</v>
      </c>
      <c r="U45">
        <v>4.5999999999999996</v>
      </c>
      <c r="V45">
        <v>6.98</v>
      </c>
      <c r="W45">
        <v>3.77</v>
      </c>
      <c r="X45">
        <v>3.5</v>
      </c>
      <c r="Y45">
        <v>3.5</v>
      </c>
      <c r="Z45">
        <v>3.5</v>
      </c>
      <c r="AA45">
        <v>11.7</v>
      </c>
      <c r="AB45">
        <v>5.38</v>
      </c>
      <c r="AC45">
        <v>9.6</v>
      </c>
      <c r="AD45">
        <v>3.85</v>
      </c>
      <c r="AE45">
        <v>13.03</v>
      </c>
      <c r="AF45">
        <v>5.15</v>
      </c>
      <c r="AG45">
        <v>3.59</v>
      </c>
      <c r="AH45">
        <v>10.68</v>
      </c>
    </row>
    <row r="46" spans="1:34" x14ac:dyDescent="0.25">
      <c r="A46" t="s">
        <v>41</v>
      </c>
      <c r="B46">
        <v>5.33</v>
      </c>
      <c r="C46">
        <v>3.95</v>
      </c>
      <c r="D46">
        <v>5.64</v>
      </c>
      <c r="E46">
        <v>7.25</v>
      </c>
      <c r="F46">
        <v>7.82</v>
      </c>
      <c r="G46">
        <v>65.650000000000006</v>
      </c>
      <c r="H46">
        <v>8.1999999999999993</v>
      </c>
      <c r="I46">
        <v>23.98</v>
      </c>
      <c r="J46">
        <v>39.11</v>
      </c>
      <c r="K46">
        <v>5.63</v>
      </c>
      <c r="L46">
        <v>4.75</v>
      </c>
      <c r="M46">
        <v>4</v>
      </c>
      <c r="N46">
        <v>8.73</v>
      </c>
      <c r="O46">
        <v>3.96</v>
      </c>
      <c r="P46">
        <v>5.05</v>
      </c>
      <c r="Q46">
        <v>5.31</v>
      </c>
      <c r="R46">
        <v>12.14</v>
      </c>
      <c r="S46">
        <v>8.09</v>
      </c>
      <c r="T46">
        <v>20.45</v>
      </c>
      <c r="U46">
        <v>5.18</v>
      </c>
      <c r="V46">
        <v>6.06</v>
      </c>
      <c r="W46">
        <v>3.96</v>
      </c>
      <c r="X46">
        <v>3.5</v>
      </c>
      <c r="Y46">
        <v>3.5</v>
      </c>
      <c r="Z46">
        <v>3.5</v>
      </c>
      <c r="AA46">
        <v>7.59</v>
      </c>
      <c r="AB46">
        <v>5.52</v>
      </c>
      <c r="AC46">
        <v>6.78</v>
      </c>
      <c r="AD46">
        <v>3.78</v>
      </c>
      <c r="AE46">
        <v>19.25</v>
      </c>
      <c r="AF46">
        <v>9.4600000000000009</v>
      </c>
      <c r="AG46">
        <v>3.7</v>
      </c>
      <c r="AH46">
        <v>8.5399999999999991</v>
      </c>
    </row>
    <row r="47" spans="1:34" x14ac:dyDescent="0.25">
      <c r="A47" t="s">
        <v>42</v>
      </c>
      <c r="B47">
        <v>6.17</v>
      </c>
      <c r="C47">
        <v>3.92</v>
      </c>
      <c r="D47">
        <v>5.83</v>
      </c>
      <c r="E47">
        <v>5.98</v>
      </c>
      <c r="F47">
        <v>7.82</v>
      </c>
      <c r="G47">
        <v>33.28</v>
      </c>
      <c r="H47">
        <v>7.34</v>
      </c>
      <c r="I47">
        <v>28.83</v>
      </c>
      <c r="J47">
        <v>50.28</v>
      </c>
      <c r="K47">
        <v>5.85</v>
      </c>
      <c r="L47">
        <v>4.91</v>
      </c>
      <c r="M47">
        <v>4.1500000000000004</v>
      </c>
      <c r="N47">
        <v>38.22</v>
      </c>
      <c r="O47">
        <v>4.03</v>
      </c>
      <c r="P47">
        <v>5.23</v>
      </c>
      <c r="Q47">
        <v>4.29</v>
      </c>
      <c r="R47">
        <v>11.86</v>
      </c>
      <c r="S47">
        <v>8.17</v>
      </c>
      <c r="T47">
        <v>24.46</v>
      </c>
      <c r="U47">
        <v>5.34</v>
      </c>
      <c r="V47">
        <v>5.74</v>
      </c>
      <c r="W47">
        <v>3.81</v>
      </c>
      <c r="X47">
        <v>3.5</v>
      </c>
      <c r="Y47">
        <v>3.5</v>
      </c>
      <c r="Z47">
        <v>3.5</v>
      </c>
      <c r="AA47">
        <v>10.46</v>
      </c>
      <c r="AB47">
        <v>5.24</v>
      </c>
      <c r="AC47">
        <v>6.04</v>
      </c>
      <c r="AD47">
        <v>3.91</v>
      </c>
      <c r="AE47">
        <v>8.35</v>
      </c>
      <c r="AF47">
        <v>4.3499999999999996</v>
      </c>
      <c r="AG47">
        <v>3.54</v>
      </c>
      <c r="AH47">
        <v>11.34</v>
      </c>
    </row>
    <row r="48" spans="1:34" x14ac:dyDescent="0.25">
      <c r="A48" t="s">
        <v>43</v>
      </c>
      <c r="B48">
        <v>6.35</v>
      </c>
      <c r="C48">
        <v>4.09</v>
      </c>
      <c r="D48">
        <v>12.2</v>
      </c>
      <c r="E48">
        <v>6.54</v>
      </c>
      <c r="F48">
        <v>27.41</v>
      </c>
      <c r="G48">
        <v>20.73</v>
      </c>
      <c r="H48">
        <v>8.7100000000000009</v>
      </c>
      <c r="I48">
        <v>19.239999999999998</v>
      </c>
      <c r="J48">
        <v>25.8</v>
      </c>
      <c r="K48">
        <v>6.52</v>
      </c>
      <c r="L48">
        <v>4.7300000000000004</v>
      </c>
      <c r="M48">
        <v>4.32</v>
      </c>
      <c r="N48">
        <v>8.77</v>
      </c>
      <c r="O48">
        <v>4</v>
      </c>
      <c r="P48">
        <v>5.08</v>
      </c>
      <c r="Q48">
        <v>4.6100000000000003</v>
      </c>
      <c r="R48">
        <v>11.06</v>
      </c>
      <c r="S48">
        <v>8.69</v>
      </c>
      <c r="T48">
        <v>20.54</v>
      </c>
      <c r="U48">
        <v>5.93</v>
      </c>
      <c r="V48">
        <v>5.97</v>
      </c>
      <c r="W48">
        <v>4.6100000000000003</v>
      </c>
      <c r="X48">
        <v>3.77</v>
      </c>
      <c r="Y48">
        <v>3.66</v>
      </c>
      <c r="Z48">
        <v>3.78</v>
      </c>
      <c r="AA48">
        <v>6.87</v>
      </c>
      <c r="AB48">
        <v>4.88</v>
      </c>
      <c r="AC48">
        <v>6.84</v>
      </c>
      <c r="AD48">
        <v>3.79</v>
      </c>
      <c r="AE48">
        <v>7.69</v>
      </c>
      <c r="AF48">
        <v>6.28</v>
      </c>
      <c r="AG48">
        <v>4.79</v>
      </c>
      <c r="AH48">
        <v>9.0500000000000007</v>
      </c>
    </row>
    <row r="50" spans="1:34" x14ac:dyDescent="0.25">
      <c r="A50" t="s">
        <v>48</v>
      </c>
      <c r="B50" t="s">
        <v>1</v>
      </c>
      <c r="C50" t="s">
        <v>2</v>
      </c>
      <c r="D50" t="s">
        <v>3</v>
      </c>
      <c r="E50" t="s">
        <v>4</v>
      </c>
      <c r="F50" t="s">
        <v>5</v>
      </c>
      <c r="G50" t="s">
        <v>6</v>
      </c>
      <c r="H50" t="s">
        <v>7</v>
      </c>
      <c r="I50" t="s">
        <v>8</v>
      </c>
      <c r="J50" t="s">
        <v>9</v>
      </c>
      <c r="K50" t="s">
        <v>10</v>
      </c>
      <c r="L50" t="s">
        <v>11</v>
      </c>
      <c r="M50" t="s">
        <v>12</v>
      </c>
      <c r="N50" t="s">
        <v>13</v>
      </c>
      <c r="O50" t="s">
        <v>14</v>
      </c>
      <c r="P50" t="s">
        <v>15</v>
      </c>
      <c r="Q50" t="s">
        <v>16</v>
      </c>
      <c r="R50" t="s">
        <v>17</v>
      </c>
      <c r="S50" t="s">
        <v>18</v>
      </c>
      <c r="T50" t="s">
        <v>19</v>
      </c>
      <c r="U50" t="s">
        <v>20</v>
      </c>
      <c r="V50" t="s">
        <v>21</v>
      </c>
      <c r="W50" t="s">
        <v>22</v>
      </c>
      <c r="X50" t="s">
        <v>23</v>
      </c>
      <c r="Y50" t="s">
        <v>24</v>
      </c>
      <c r="Z50" t="s">
        <v>25</v>
      </c>
      <c r="AA50" t="s">
        <v>26</v>
      </c>
      <c r="AB50" t="s">
        <v>27</v>
      </c>
      <c r="AC50" t="s">
        <v>28</v>
      </c>
      <c r="AD50" t="s">
        <v>29</v>
      </c>
      <c r="AE50" t="s">
        <v>30</v>
      </c>
      <c r="AF50" t="s">
        <v>31</v>
      </c>
      <c r="AG50" t="s">
        <v>32</v>
      </c>
      <c r="AH50" t="s">
        <v>33</v>
      </c>
    </row>
    <row r="51" spans="1:34" x14ac:dyDescent="0.25">
      <c r="A51" t="s">
        <v>34</v>
      </c>
      <c r="B51">
        <v>28.07</v>
      </c>
      <c r="C51">
        <v>11.07</v>
      </c>
      <c r="D51">
        <v>0.41</v>
      </c>
      <c r="E51">
        <v>0.43</v>
      </c>
      <c r="F51">
        <v>70.540000000000006</v>
      </c>
      <c r="G51">
        <v>1.9</v>
      </c>
      <c r="H51">
        <v>1.77</v>
      </c>
      <c r="I51">
        <v>1.18</v>
      </c>
      <c r="J51">
        <v>2.3199999999999998</v>
      </c>
      <c r="K51">
        <v>0.1</v>
      </c>
      <c r="L51">
        <v>0.18</v>
      </c>
      <c r="M51">
        <v>0.11</v>
      </c>
      <c r="N51">
        <v>0.66</v>
      </c>
      <c r="O51">
        <v>0.05</v>
      </c>
      <c r="P51">
        <v>0.27</v>
      </c>
      <c r="Q51">
        <v>7.0000000000000007E-2</v>
      </c>
      <c r="R51">
        <v>0.21</v>
      </c>
      <c r="S51">
        <v>0.09</v>
      </c>
      <c r="T51">
        <v>1.88</v>
      </c>
      <c r="U51">
        <v>7.0000000000000007E-2</v>
      </c>
      <c r="V51">
        <v>0.06</v>
      </c>
      <c r="W51">
        <v>0.17</v>
      </c>
      <c r="X51">
        <v>0.13</v>
      </c>
      <c r="Y51">
        <v>0.18</v>
      </c>
      <c r="Z51">
        <v>0.06</v>
      </c>
      <c r="AA51">
        <v>0.22</v>
      </c>
      <c r="AB51">
        <v>0.06</v>
      </c>
      <c r="AC51">
        <v>0.11</v>
      </c>
      <c r="AD51">
        <v>0.09</v>
      </c>
      <c r="AE51">
        <v>0.2</v>
      </c>
      <c r="AF51">
        <v>0.12</v>
      </c>
      <c r="AG51">
        <v>7.0000000000000007E-2</v>
      </c>
      <c r="AH51">
        <v>0.16</v>
      </c>
    </row>
    <row r="52" spans="1:34" x14ac:dyDescent="0.25">
      <c r="A52" t="s">
        <v>35</v>
      </c>
      <c r="B52">
        <v>20.32</v>
      </c>
      <c r="C52">
        <v>5.41</v>
      </c>
      <c r="D52">
        <v>0.48</v>
      </c>
      <c r="E52">
        <v>0.57999999999999996</v>
      </c>
      <c r="F52">
        <v>53.28</v>
      </c>
      <c r="G52">
        <v>1.78</v>
      </c>
      <c r="H52">
        <v>1.41</v>
      </c>
      <c r="I52">
        <v>1.27</v>
      </c>
      <c r="J52">
        <v>3.24</v>
      </c>
      <c r="K52">
        <v>0.09</v>
      </c>
      <c r="L52">
        <v>0.14000000000000001</v>
      </c>
      <c r="M52">
        <v>0.06</v>
      </c>
      <c r="N52">
        <v>0.77</v>
      </c>
      <c r="O52">
        <v>0.05</v>
      </c>
      <c r="P52">
        <v>0.27</v>
      </c>
      <c r="Q52">
        <v>0.05</v>
      </c>
      <c r="R52">
        <v>0.19</v>
      </c>
      <c r="S52">
        <v>0.09</v>
      </c>
      <c r="T52">
        <v>1.27</v>
      </c>
      <c r="U52">
        <v>0.05</v>
      </c>
      <c r="V52">
        <v>0.05</v>
      </c>
      <c r="W52">
        <v>0.13</v>
      </c>
      <c r="X52">
        <v>0.09</v>
      </c>
      <c r="Y52">
        <v>0.12</v>
      </c>
      <c r="Z52">
        <v>0.03</v>
      </c>
      <c r="AA52">
        <v>0.12</v>
      </c>
      <c r="AB52">
        <v>0.06</v>
      </c>
      <c r="AC52">
        <v>0.1</v>
      </c>
      <c r="AD52">
        <v>0.04</v>
      </c>
      <c r="AE52">
        <v>0.12</v>
      </c>
      <c r="AF52">
        <v>0.09</v>
      </c>
      <c r="AG52">
        <v>0.03</v>
      </c>
      <c r="AH52">
        <v>0.09</v>
      </c>
    </row>
    <row r="53" spans="1:34" x14ac:dyDescent="0.25">
      <c r="A53" t="s">
        <v>36</v>
      </c>
      <c r="B53">
        <v>17.22</v>
      </c>
      <c r="C53">
        <v>5.5</v>
      </c>
      <c r="D53">
        <v>0.33</v>
      </c>
      <c r="E53">
        <v>0.47</v>
      </c>
      <c r="F53">
        <v>28.23</v>
      </c>
      <c r="G53">
        <v>1.42</v>
      </c>
      <c r="H53">
        <v>1.1499999999999999</v>
      </c>
      <c r="I53">
        <v>1.03</v>
      </c>
      <c r="J53">
        <v>3.04</v>
      </c>
      <c r="K53">
        <v>7.0000000000000007E-2</v>
      </c>
      <c r="L53">
        <v>0.12</v>
      </c>
      <c r="M53">
        <v>0.05</v>
      </c>
      <c r="N53">
        <v>0.47</v>
      </c>
      <c r="O53">
        <v>0.04</v>
      </c>
      <c r="P53">
        <v>0.23</v>
      </c>
      <c r="Q53">
        <v>0.05</v>
      </c>
      <c r="R53">
        <v>0.18</v>
      </c>
      <c r="S53">
        <v>0.1</v>
      </c>
      <c r="T53">
        <v>1.77</v>
      </c>
      <c r="U53">
        <v>0.06</v>
      </c>
      <c r="V53">
        <v>0.04</v>
      </c>
      <c r="W53">
        <v>0.13</v>
      </c>
      <c r="X53">
        <v>0.09</v>
      </c>
      <c r="Y53">
        <v>0.12</v>
      </c>
      <c r="Z53">
        <v>0.03</v>
      </c>
      <c r="AA53">
        <v>0.08</v>
      </c>
      <c r="AB53">
        <v>0.05</v>
      </c>
      <c r="AC53">
        <v>0.09</v>
      </c>
      <c r="AD53">
        <v>0.05</v>
      </c>
      <c r="AE53">
        <v>0.19</v>
      </c>
      <c r="AF53">
        <v>0.09</v>
      </c>
      <c r="AG53">
        <v>0.04</v>
      </c>
      <c r="AH53">
        <v>0.12</v>
      </c>
    </row>
    <row r="54" spans="1:34" x14ac:dyDescent="0.25">
      <c r="A54" t="s">
        <v>37</v>
      </c>
      <c r="B54">
        <v>12.08</v>
      </c>
      <c r="C54">
        <v>4.99</v>
      </c>
      <c r="D54">
        <v>0.39</v>
      </c>
      <c r="E54">
        <v>0.45</v>
      </c>
      <c r="F54">
        <v>96.77</v>
      </c>
      <c r="G54">
        <v>1.29</v>
      </c>
      <c r="H54">
        <v>0.86</v>
      </c>
      <c r="I54">
        <v>0.45</v>
      </c>
      <c r="J54">
        <v>1.54</v>
      </c>
      <c r="K54">
        <v>0.06</v>
      </c>
      <c r="L54">
        <v>0.1</v>
      </c>
      <c r="M54">
        <v>0.04</v>
      </c>
      <c r="N54">
        <v>0.24</v>
      </c>
      <c r="O54">
        <v>0.04</v>
      </c>
      <c r="P54">
        <v>0.18</v>
      </c>
      <c r="Q54">
        <v>0.04</v>
      </c>
      <c r="R54">
        <v>0.17</v>
      </c>
      <c r="S54">
        <v>0.05</v>
      </c>
      <c r="T54">
        <v>0.94</v>
      </c>
      <c r="U54">
        <v>0.04</v>
      </c>
      <c r="V54">
        <v>0.05</v>
      </c>
      <c r="W54">
        <v>0.11</v>
      </c>
      <c r="X54">
        <v>0.08</v>
      </c>
      <c r="Y54">
        <v>0.1</v>
      </c>
      <c r="Z54">
        <v>0.03</v>
      </c>
      <c r="AA54">
        <v>0.06</v>
      </c>
      <c r="AB54">
        <v>0.05</v>
      </c>
      <c r="AC54">
        <v>0.09</v>
      </c>
      <c r="AD54">
        <v>0.04</v>
      </c>
      <c r="AE54">
        <v>7.0000000000000007E-2</v>
      </c>
      <c r="AF54">
        <v>0.04</v>
      </c>
      <c r="AG54">
        <v>0.03</v>
      </c>
      <c r="AH54">
        <v>0.05</v>
      </c>
    </row>
    <row r="55" spans="1:34" x14ac:dyDescent="0.25">
      <c r="A55" t="s">
        <v>38</v>
      </c>
      <c r="B55">
        <v>9.6</v>
      </c>
      <c r="C55">
        <v>5.56</v>
      </c>
      <c r="D55">
        <v>0.32</v>
      </c>
      <c r="E55">
        <v>0.32</v>
      </c>
      <c r="F55">
        <v>21.73</v>
      </c>
      <c r="G55">
        <v>0.64</v>
      </c>
      <c r="H55">
        <v>0.82</v>
      </c>
      <c r="I55">
        <v>0.44</v>
      </c>
      <c r="J55">
        <v>1.07</v>
      </c>
      <c r="K55">
        <v>7.0000000000000007E-2</v>
      </c>
      <c r="L55">
        <v>0.13</v>
      </c>
      <c r="M55">
        <v>0.06</v>
      </c>
      <c r="N55">
        <v>0.31</v>
      </c>
      <c r="O55">
        <v>0.05</v>
      </c>
      <c r="P55">
        <v>0.24</v>
      </c>
      <c r="Q55">
        <v>0.06</v>
      </c>
      <c r="R55">
        <v>0.21</v>
      </c>
      <c r="S55">
        <v>7.0000000000000007E-2</v>
      </c>
      <c r="T55">
        <v>0.96</v>
      </c>
      <c r="U55">
        <v>0.05</v>
      </c>
      <c r="V55">
        <v>0.05</v>
      </c>
      <c r="W55">
        <v>0.15</v>
      </c>
      <c r="X55">
        <v>0.12</v>
      </c>
      <c r="Y55">
        <v>0.16</v>
      </c>
      <c r="Z55">
        <v>0.05</v>
      </c>
      <c r="AA55">
        <v>0.08</v>
      </c>
      <c r="AB55">
        <v>0.06</v>
      </c>
      <c r="AC55">
        <v>0.12</v>
      </c>
      <c r="AD55">
        <v>7.0000000000000007E-2</v>
      </c>
      <c r="AE55">
        <v>0.09</v>
      </c>
      <c r="AF55">
        <v>7.0000000000000007E-2</v>
      </c>
      <c r="AG55">
        <v>0.06</v>
      </c>
      <c r="AH55">
        <v>0.11</v>
      </c>
    </row>
    <row r="56" spans="1:34" x14ac:dyDescent="0.25">
      <c r="A56" t="s">
        <v>39</v>
      </c>
      <c r="B56">
        <v>10.58</v>
      </c>
      <c r="C56">
        <v>6.6</v>
      </c>
      <c r="D56">
        <v>0.34</v>
      </c>
      <c r="E56">
        <v>0.35</v>
      </c>
      <c r="F56">
        <v>20.3</v>
      </c>
      <c r="G56">
        <v>2.0099999999999998</v>
      </c>
      <c r="H56">
        <v>1.2</v>
      </c>
      <c r="I56">
        <v>0.8</v>
      </c>
      <c r="J56">
        <v>2</v>
      </c>
      <c r="K56">
        <v>0.09</v>
      </c>
      <c r="L56">
        <v>0.15</v>
      </c>
      <c r="M56">
        <v>0.06</v>
      </c>
      <c r="N56">
        <v>0.67</v>
      </c>
      <c r="O56">
        <v>0.05</v>
      </c>
      <c r="P56">
        <v>0.28999999999999998</v>
      </c>
      <c r="Q56">
        <v>0.06</v>
      </c>
      <c r="R56">
        <v>0.23</v>
      </c>
      <c r="S56">
        <v>0.1</v>
      </c>
      <c r="T56">
        <v>1.59</v>
      </c>
      <c r="U56">
        <v>0.05</v>
      </c>
      <c r="V56">
        <v>0.05</v>
      </c>
      <c r="W56">
        <v>0.14000000000000001</v>
      </c>
      <c r="X56">
        <v>0.13</v>
      </c>
      <c r="Y56">
        <v>0.16</v>
      </c>
      <c r="Z56">
        <v>0.04</v>
      </c>
      <c r="AA56">
        <v>0.22</v>
      </c>
      <c r="AB56">
        <v>0.06</v>
      </c>
      <c r="AC56">
        <v>0.13</v>
      </c>
      <c r="AD56">
        <v>0.09</v>
      </c>
      <c r="AE56">
        <v>0.11</v>
      </c>
      <c r="AF56">
        <v>0.06</v>
      </c>
      <c r="AG56">
        <v>0.06</v>
      </c>
      <c r="AH56">
        <v>0.11</v>
      </c>
    </row>
    <row r="57" spans="1:34" x14ac:dyDescent="0.25">
      <c r="A57" t="s">
        <v>40</v>
      </c>
      <c r="B57">
        <v>10.11</v>
      </c>
      <c r="C57">
        <v>4.62</v>
      </c>
      <c r="D57">
        <v>0.25</v>
      </c>
      <c r="E57">
        <v>0.37</v>
      </c>
      <c r="F57">
        <v>12.44</v>
      </c>
      <c r="G57">
        <v>1.3</v>
      </c>
      <c r="H57">
        <v>1.1499999999999999</v>
      </c>
      <c r="I57">
        <v>0.88</v>
      </c>
      <c r="J57">
        <v>2.21</v>
      </c>
      <c r="K57">
        <v>0.06</v>
      </c>
      <c r="L57">
        <v>0.11</v>
      </c>
      <c r="M57">
        <v>0.04</v>
      </c>
      <c r="N57">
        <v>0.57999999999999996</v>
      </c>
      <c r="O57">
        <v>0.04</v>
      </c>
      <c r="P57">
        <v>0.21</v>
      </c>
      <c r="Q57">
        <v>0.05</v>
      </c>
      <c r="R57">
        <v>0.17</v>
      </c>
      <c r="S57">
        <v>0.09</v>
      </c>
      <c r="T57">
        <v>0.87</v>
      </c>
      <c r="U57">
        <v>0.03</v>
      </c>
      <c r="V57">
        <v>0.05</v>
      </c>
      <c r="W57">
        <v>0.1</v>
      </c>
      <c r="X57">
        <v>0.08</v>
      </c>
      <c r="Y57">
        <v>0.1</v>
      </c>
      <c r="Z57">
        <v>0.03</v>
      </c>
      <c r="AA57">
        <v>0.11</v>
      </c>
      <c r="AB57">
        <v>0.05</v>
      </c>
      <c r="AC57">
        <v>0.16</v>
      </c>
      <c r="AD57">
        <v>0.04</v>
      </c>
      <c r="AE57">
        <v>0.12</v>
      </c>
      <c r="AF57">
        <v>0.04</v>
      </c>
      <c r="AG57">
        <v>0.03</v>
      </c>
      <c r="AH57">
        <v>0.09</v>
      </c>
    </row>
    <row r="58" spans="1:34" x14ac:dyDescent="0.25">
      <c r="A58" t="s">
        <v>41</v>
      </c>
      <c r="B58">
        <v>13.67</v>
      </c>
      <c r="C58">
        <v>5.13</v>
      </c>
      <c r="D58">
        <v>0.28999999999999998</v>
      </c>
      <c r="E58">
        <v>0.5</v>
      </c>
      <c r="F58">
        <v>12.22</v>
      </c>
      <c r="G58">
        <v>3.01</v>
      </c>
      <c r="H58">
        <v>1.31</v>
      </c>
      <c r="I58">
        <v>0.95</v>
      </c>
      <c r="J58">
        <v>2.79</v>
      </c>
      <c r="K58">
        <v>7.0000000000000007E-2</v>
      </c>
      <c r="L58">
        <v>0.12</v>
      </c>
      <c r="M58">
        <v>0.05</v>
      </c>
      <c r="N58">
        <v>0.4</v>
      </c>
      <c r="O58">
        <v>0.04</v>
      </c>
      <c r="P58">
        <v>0.24</v>
      </c>
      <c r="Q58">
        <v>0.05</v>
      </c>
      <c r="R58">
        <v>0.18</v>
      </c>
      <c r="S58">
        <v>7.0000000000000007E-2</v>
      </c>
      <c r="T58">
        <v>1.48</v>
      </c>
      <c r="U58">
        <v>0.04</v>
      </c>
      <c r="V58">
        <v>0.05</v>
      </c>
      <c r="W58">
        <v>0.11</v>
      </c>
      <c r="X58">
        <v>0.08</v>
      </c>
      <c r="Y58">
        <v>0.1</v>
      </c>
      <c r="Z58">
        <v>0.03</v>
      </c>
      <c r="AA58">
        <v>7.0000000000000007E-2</v>
      </c>
      <c r="AB58">
        <v>0.05</v>
      </c>
      <c r="AC58">
        <v>0.12</v>
      </c>
      <c r="AD58">
        <v>0.04</v>
      </c>
      <c r="AE58">
        <v>0.18</v>
      </c>
      <c r="AF58">
        <v>7.0000000000000007E-2</v>
      </c>
      <c r="AG58">
        <v>0.03</v>
      </c>
      <c r="AH58">
        <v>0.06</v>
      </c>
    </row>
    <row r="59" spans="1:34" x14ac:dyDescent="0.25">
      <c r="A59" t="s">
        <v>42</v>
      </c>
      <c r="B59">
        <v>15.43</v>
      </c>
      <c r="C59">
        <v>4.96</v>
      </c>
      <c r="D59">
        <v>0.28999999999999998</v>
      </c>
      <c r="E59">
        <v>0.4</v>
      </c>
      <c r="F59">
        <v>11.85</v>
      </c>
      <c r="G59">
        <v>1.48</v>
      </c>
      <c r="H59">
        <v>1.1399999999999999</v>
      </c>
      <c r="I59">
        <v>1.1100000000000001</v>
      </c>
      <c r="J59">
        <v>3.53</v>
      </c>
      <c r="K59">
        <v>0.08</v>
      </c>
      <c r="L59">
        <v>0.12</v>
      </c>
      <c r="M59">
        <v>0.05</v>
      </c>
      <c r="N59">
        <v>1.75</v>
      </c>
      <c r="O59">
        <v>0.04</v>
      </c>
      <c r="P59">
        <v>0.24</v>
      </c>
      <c r="Q59">
        <v>0.04</v>
      </c>
      <c r="R59">
        <v>0.18</v>
      </c>
      <c r="S59">
        <v>7.0000000000000007E-2</v>
      </c>
      <c r="T59">
        <v>1.76</v>
      </c>
      <c r="U59">
        <v>0.04</v>
      </c>
      <c r="V59">
        <v>0.05</v>
      </c>
      <c r="W59">
        <v>0.1</v>
      </c>
      <c r="X59">
        <v>0.08</v>
      </c>
      <c r="Y59">
        <v>0.1</v>
      </c>
      <c r="Z59">
        <v>0.03</v>
      </c>
      <c r="AA59">
        <v>0.1</v>
      </c>
      <c r="AB59">
        <v>0.05</v>
      </c>
      <c r="AC59">
        <v>0.11</v>
      </c>
      <c r="AD59">
        <v>0.04</v>
      </c>
      <c r="AE59">
        <v>0.08</v>
      </c>
      <c r="AF59">
        <v>0.03</v>
      </c>
      <c r="AG59">
        <v>0.03</v>
      </c>
      <c r="AH59">
        <v>0.09</v>
      </c>
    </row>
    <row r="60" spans="1:34" x14ac:dyDescent="0.25">
      <c r="A60" t="s">
        <v>43</v>
      </c>
      <c r="B60">
        <v>20.48</v>
      </c>
      <c r="C60">
        <v>7.18</v>
      </c>
      <c r="D60">
        <v>0.65</v>
      </c>
      <c r="E60">
        <v>0.42</v>
      </c>
      <c r="F60">
        <v>48.09</v>
      </c>
      <c r="G60">
        <v>1</v>
      </c>
      <c r="H60">
        <v>1.45</v>
      </c>
      <c r="I60">
        <v>0.77</v>
      </c>
      <c r="J60">
        <v>1.96</v>
      </c>
      <c r="K60">
        <v>0.11</v>
      </c>
      <c r="L60">
        <v>0.15</v>
      </c>
      <c r="M60">
        <v>7.0000000000000007E-2</v>
      </c>
      <c r="N60">
        <v>0.54</v>
      </c>
      <c r="O60">
        <v>0.06</v>
      </c>
      <c r="P60">
        <v>0.32</v>
      </c>
      <c r="Q60">
        <v>0.06</v>
      </c>
      <c r="R60">
        <v>0.22</v>
      </c>
      <c r="S60">
        <v>0.11</v>
      </c>
      <c r="T60">
        <v>2</v>
      </c>
      <c r="U60">
        <v>7.0000000000000007E-2</v>
      </c>
      <c r="V60">
        <v>7.0000000000000007E-2</v>
      </c>
      <c r="W60">
        <v>0.18</v>
      </c>
      <c r="X60">
        <v>0.14000000000000001</v>
      </c>
      <c r="Y60">
        <v>0.17</v>
      </c>
      <c r="Z60">
        <v>0.05</v>
      </c>
      <c r="AA60">
        <v>0.11</v>
      </c>
      <c r="AB60">
        <v>7.0000000000000007E-2</v>
      </c>
      <c r="AC60">
        <v>0.16</v>
      </c>
      <c r="AD60">
        <v>0.08</v>
      </c>
      <c r="AE60">
        <v>0.12</v>
      </c>
      <c r="AF60">
        <v>0.09</v>
      </c>
      <c r="AG60">
        <v>7.0000000000000007E-2</v>
      </c>
      <c r="AH60">
        <v>0.16</v>
      </c>
    </row>
    <row r="62" spans="1:34" x14ac:dyDescent="0.25">
      <c r="A62" t="s">
        <v>49</v>
      </c>
      <c r="B62" t="s">
        <v>50</v>
      </c>
      <c r="C62" t="s">
        <v>51</v>
      </c>
      <c r="D62" t="s">
        <v>52</v>
      </c>
      <c r="E62" t="s">
        <v>53</v>
      </c>
      <c r="F62" t="s">
        <v>54</v>
      </c>
      <c r="G62" t="s">
        <v>78</v>
      </c>
      <c r="H62" t="s">
        <v>55</v>
      </c>
      <c r="I62" t="s">
        <v>56</v>
      </c>
      <c r="J62" t="s">
        <v>57</v>
      </c>
      <c r="K62" t="s">
        <v>58</v>
      </c>
      <c r="L62" t="s">
        <v>59</v>
      </c>
      <c r="M62" t="s">
        <v>79</v>
      </c>
      <c r="N62" t="s">
        <v>60</v>
      </c>
      <c r="O62" t="s">
        <v>14</v>
      </c>
      <c r="P62" t="s">
        <v>15</v>
      </c>
      <c r="Q62" t="s">
        <v>16</v>
      </c>
      <c r="R62" t="s">
        <v>61</v>
      </c>
      <c r="S62" t="s">
        <v>62</v>
      </c>
      <c r="T62" t="s">
        <v>82</v>
      </c>
      <c r="U62" t="s">
        <v>76</v>
      </c>
      <c r="V62" t="s">
        <v>63</v>
      </c>
      <c r="W62" t="s">
        <v>80</v>
      </c>
      <c r="X62" t="s">
        <v>81</v>
      </c>
      <c r="Y62" t="s">
        <v>64</v>
      </c>
      <c r="Z62" t="s">
        <v>65</v>
      </c>
      <c r="AA62" t="s">
        <v>66</v>
      </c>
      <c r="AB62" t="s">
        <v>27</v>
      </c>
      <c r="AC62" t="s">
        <v>28</v>
      </c>
      <c r="AD62" t="s">
        <v>67</v>
      </c>
      <c r="AE62" t="s">
        <v>68</v>
      </c>
      <c r="AF62" t="s">
        <v>69</v>
      </c>
      <c r="AG62" t="s">
        <v>70</v>
      </c>
      <c r="AH62" t="s">
        <v>71</v>
      </c>
    </row>
    <row r="63" spans="1:34" x14ac:dyDescent="0.25">
      <c r="A63" t="s">
        <v>77</v>
      </c>
      <c r="B63">
        <v>2</v>
      </c>
      <c r="C63">
        <v>1</v>
      </c>
      <c r="D63">
        <v>2</v>
      </c>
      <c r="E63">
        <v>2</v>
      </c>
      <c r="F63">
        <v>2</v>
      </c>
      <c r="G63">
        <v>1</v>
      </c>
      <c r="H63">
        <v>1</v>
      </c>
      <c r="I63">
        <v>1</v>
      </c>
      <c r="J63">
        <v>1</v>
      </c>
      <c r="K63">
        <v>2</v>
      </c>
      <c r="L63">
        <v>1</v>
      </c>
      <c r="M63">
        <v>2</v>
      </c>
      <c r="N63">
        <v>1</v>
      </c>
      <c r="O63">
        <v>1</v>
      </c>
      <c r="P63">
        <v>1</v>
      </c>
      <c r="Q63">
        <v>1</v>
      </c>
      <c r="R63">
        <v>2</v>
      </c>
      <c r="S63">
        <v>2</v>
      </c>
      <c r="T63">
        <v>1</v>
      </c>
      <c r="U63">
        <v>2</v>
      </c>
      <c r="V63">
        <v>1</v>
      </c>
      <c r="W63">
        <v>2</v>
      </c>
      <c r="X63">
        <v>2</v>
      </c>
      <c r="Y63">
        <v>1</v>
      </c>
      <c r="Z63">
        <v>1</v>
      </c>
      <c r="AA63">
        <v>1</v>
      </c>
      <c r="AB63">
        <v>1</v>
      </c>
      <c r="AC63">
        <v>1</v>
      </c>
      <c r="AD63">
        <v>2</v>
      </c>
      <c r="AE63">
        <v>1</v>
      </c>
      <c r="AF63">
        <v>2</v>
      </c>
      <c r="AG63">
        <v>1</v>
      </c>
      <c r="AH63">
        <v>1</v>
      </c>
    </row>
    <row r="64" spans="1:34" x14ac:dyDescent="0.25">
      <c r="A64" t="s">
        <v>72</v>
      </c>
      <c r="B64">
        <v>26.981999999999999</v>
      </c>
      <c r="C64">
        <v>47.866999999999997</v>
      </c>
      <c r="D64">
        <v>50.942</v>
      </c>
      <c r="E64">
        <v>51.996000000000002</v>
      </c>
      <c r="F64">
        <v>55.844999999999999</v>
      </c>
      <c r="G64">
        <v>54.938000000000002</v>
      </c>
      <c r="H64">
        <v>58.692999999999998</v>
      </c>
      <c r="I64">
        <v>63.545999999999999</v>
      </c>
      <c r="J64">
        <v>65.39</v>
      </c>
      <c r="K64">
        <v>88.906000000000006</v>
      </c>
      <c r="L64">
        <v>91.224000000000004</v>
      </c>
      <c r="M64">
        <v>92.906000000000006</v>
      </c>
      <c r="N64">
        <v>95.94</v>
      </c>
      <c r="O64">
        <v>102.91</v>
      </c>
      <c r="P64">
        <v>106.42</v>
      </c>
      <c r="Q64">
        <v>107.86799999999999</v>
      </c>
      <c r="R64">
        <v>118.71</v>
      </c>
      <c r="S64">
        <v>121.76</v>
      </c>
      <c r="T64">
        <v>137.327</v>
      </c>
      <c r="U64">
        <v>138.91</v>
      </c>
      <c r="V64">
        <v>140.11600000000001</v>
      </c>
      <c r="W64">
        <v>144.24</v>
      </c>
      <c r="X64">
        <v>167.26</v>
      </c>
      <c r="Y64">
        <v>178.49</v>
      </c>
      <c r="Z64">
        <v>180.94800000000001</v>
      </c>
      <c r="AA64">
        <v>183.84</v>
      </c>
      <c r="AB64">
        <v>195.08</v>
      </c>
      <c r="AC64">
        <v>196.96700000000001</v>
      </c>
      <c r="AD64">
        <v>204.38300000000001</v>
      </c>
      <c r="AE64">
        <v>207.2</v>
      </c>
      <c r="AF64">
        <v>208.98</v>
      </c>
      <c r="AG64">
        <v>232.03800000000001</v>
      </c>
      <c r="AH64">
        <v>238.029</v>
      </c>
    </row>
    <row r="65" spans="1:34" x14ac:dyDescent="0.25">
      <c r="A65" t="s">
        <v>73</v>
      </c>
      <c r="B65">
        <v>101.961</v>
      </c>
      <c r="C65">
        <v>79.866</v>
      </c>
      <c r="D65">
        <v>149.881</v>
      </c>
      <c r="E65">
        <v>151.99</v>
      </c>
      <c r="F65">
        <v>159.68799999999999</v>
      </c>
      <c r="G65">
        <v>86.936800000000005</v>
      </c>
      <c r="H65">
        <v>74.691999999999993</v>
      </c>
      <c r="I65">
        <v>79.545000000000002</v>
      </c>
      <c r="J65">
        <v>81.39</v>
      </c>
      <c r="K65">
        <v>225.81</v>
      </c>
      <c r="L65">
        <v>123.223</v>
      </c>
      <c r="M65">
        <v>265.81</v>
      </c>
      <c r="N65">
        <v>127.94</v>
      </c>
      <c r="O65">
        <v>102.91</v>
      </c>
      <c r="P65">
        <v>106.42</v>
      </c>
      <c r="Q65">
        <v>107.86799999999999</v>
      </c>
      <c r="R65">
        <v>150.709</v>
      </c>
      <c r="S65">
        <v>291.51799999999997</v>
      </c>
      <c r="T65">
        <v>153.33000000000001</v>
      </c>
      <c r="U65">
        <v>325.80900000000003</v>
      </c>
      <c r="V65">
        <v>172.11500000000001</v>
      </c>
      <c r="W65">
        <v>336.48</v>
      </c>
      <c r="X65">
        <v>382.56</v>
      </c>
      <c r="Y65">
        <v>210.49</v>
      </c>
      <c r="Z65">
        <v>212.947</v>
      </c>
      <c r="AA65">
        <v>215.84</v>
      </c>
      <c r="AB65">
        <v>195.08</v>
      </c>
      <c r="AC65">
        <v>196.96700000000001</v>
      </c>
      <c r="AD65">
        <v>424.76600000000002</v>
      </c>
      <c r="AE65">
        <v>239.2</v>
      </c>
      <c r="AF65">
        <v>465.959</v>
      </c>
      <c r="AG65">
        <v>264.03699999999998</v>
      </c>
      <c r="AH65">
        <v>270.02800000000002</v>
      </c>
    </row>
    <row r="66" spans="1:34" x14ac:dyDescent="0.25">
      <c r="A66" t="s">
        <v>74</v>
      </c>
      <c r="B66">
        <v>3.97</v>
      </c>
      <c r="C66">
        <v>4.2300000000000004</v>
      </c>
      <c r="D66">
        <v>4.87</v>
      </c>
      <c r="E66">
        <v>5.22</v>
      </c>
      <c r="F66">
        <v>5.25</v>
      </c>
      <c r="G66">
        <v>5.03</v>
      </c>
      <c r="H66">
        <v>6.72</v>
      </c>
      <c r="I66">
        <v>6.31</v>
      </c>
      <c r="J66">
        <v>5.6</v>
      </c>
      <c r="K66">
        <v>5.03</v>
      </c>
      <c r="L66">
        <v>6.52</v>
      </c>
      <c r="M66">
        <v>4.5999999999999996</v>
      </c>
      <c r="N66">
        <v>6.9</v>
      </c>
      <c r="O66">
        <v>12.41</v>
      </c>
      <c r="P66">
        <v>12</v>
      </c>
      <c r="Q66">
        <v>10.5</v>
      </c>
      <c r="R66">
        <v>6.85</v>
      </c>
      <c r="S66">
        <v>5.58</v>
      </c>
      <c r="T66">
        <v>4.49</v>
      </c>
      <c r="U66">
        <v>6.51</v>
      </c>
      <c r="V66">
        <v>7.65</v>
      </c>
      <c r="W66">
        <v>7.24</v>
      </c>
      <c r="X66">
        <v>8.64</v>
      </c>
      <c r="Y66">
        <v>9.68</v>
      </c>
      <c r="Z66">
        <v>10</v>
      </c>
      <c r="AA66">
        <v>10.8</v>
      </c>
      <c r="AB66">
        <v>21.5</v>
      </c>
      <c r="AC66">
        <v>19.3</v>
      </c>
      <c r="AD66">
        <v>9.52</v>
      </c>
      <c r="AE66">
        <v>9.64</v>
      </c>
      <c r="AF66">
        <v>8.9</v>
      </c>
      <c r="AG66">
        <v>10</v>
      </c>
      <c r="AH66">
        <v>10.97</v>
      </c>
    </row>
    <row r="68" spans="1:34" x14ac:dyDescent="0.25">
      <c r="A68" t="s">
        <v>75</v>
      </c>
      <c r="B68" t="s">
        <v>50</v>
      </c>
      <c r="C68" t="s">
        <v>51</v>
      </c>
      <c r="D68" t="s">
        <v>52</v>
      </c>
      <c r="E68" t="s">
        <v>53</v>
      </c>
      <c r="F68" t="s">
        <v>54</v>
      </c>
      <c r="G68" t="s">
        <v>78</v>
      </c>
      <c r="H68" t="s">
        <v>55</v>
      </c>
      <c r="I68" t="s">
        <v>56</v>
      </c>
      <c r="J68" t="s">
        <v>57</v>
      </c>
      <c r="K68" t="s">
        <v>58</v>
      </c>
      <c r="L68" t="s">
        <v>59</v>
      </c>
      <c r="M68" t="s">
        <v>79</v>
      </c>
      <c r="N68" t="s">
        <v>60</v>
      </c>
      <c r="O68" t="s">
        <v>14</v>
      </c>
      <c r="P68" t="s">
        <v>15</v>
      </c>
      <c r="Q68" t="s">
        <v>16</v>
      </c>
      <c r="R68" t="s">
        <v>61</v>
      </c>
      <c r="S68" t="s">
        <v>62</v>
      </c>
      <c r="T68" t="s">
        <v>82</v>
      </c>
      <c r="U68" t="s">
        <v>76</v>
      </c>
      <c r="V68" t="s">
        <v>63</v>
      </c>
      <c r="W68" t="s">
        <v>80</v>
      </c>
      <c r="X68" t="s">
        <v>81</v>
      </c>
      <c r="Y68" t="s">
        <v>64</v>
      </c>
      <c r="Z68" t="s">
        <v>65</v>
      </c>
      <c r="AA68" t="s">
        <v>66</v>
      </c>
      <c r="AB68" t="s">
        <v>27</v>
      </c>
      <c r="AC68" t="s">
        <v>28</v>
      </c>
      <c r="AD68" t="s">
        <v>67</v>
      </c>
      <c r="AE68" t="s">
        <v>68</v>
      </c>
      <c r="AF68" t="s">
        <v>69</v>
      </c>
      <c r="AG68" t="s">
        <v>70</v>
      </c>
      <c r="AH68" t="s">
        <v>71</v>
      </c>
    </row>
    <row r="69" spans="1:34" x14ac:dyDescent="0.25">
      <c r="A69" t="s">
        <v>34</v>
      </c>
      <c r="B69" s="2">
        <f t="shared" ref="B69:T69" si="0">((6*(1/PI())*(B51*0.000000000000001)*(1/B$64)*(1/B$63)*(B$65)*(1/B$66))^(1/3))*10000000</f>
        <v>294.39318041137102</v>
      </c>
      <c r="C69" s="2">
        <f t="shared" si="0"/>
        <v>202.78918283084542</v>
      </c>
      <c r="D69" s="2">
        <f t="shared" si="0"/>
        <v>61.844197157622645</v>
      </c>
      <c r="E69" s="2">
        <f t="shared" si="0"/>
        <v>61.26392323731173</v>
      </c>
      <c r="F69" s="2">
        <f t="shared" si="0"/>
        <v>332.2858441466808</v>
      </c>
      <c r="G69" s="2">
        <f t="shared" si="0"/>
        <v>104.51355001482897</v>
      </c>
      <c r="H69" s="2">
        <f t="shared" si="0"/>
        <v>86.184873872197699</v>
      </c>
      <c r="I69" s="2">
        <f t="shared" si="0"/>
        <v>76.46444919998595</v>
      </c>
      <c r="J69" s="2">
        <f t="shared" si="0"/>
        <v>99.491737549721805</v>
      </c>
      <c r="K69" s="2">
        <f t="shared" si="0"/>
        <v>36.397523254247098</v>
      </c>
      <c r="L69" s="2">
        <f t="shared" si="0"/>
        <v>41.4511246117928</v>
      </c>
      <c r="M69" s="2">
        <f t="shared" si="0"/>
        <v>40.27583901005876</v>
      </c>
      <c r="N69" s="2">
        <f t="shared" si="0"/>
        <v>62.455058322015695</v>
      </c>
      <c r="O69" s="2">
        <f t="shared" si="0"/>
        <v>19.742396361384063</v>
      </c>
      <c r="P69" s="2">
        <f t="shared" si="0"/>
        <v>35.02632974822216</v>
      </c>
      <c r="Q69" s="2">
        <f t="shared" si="0"/>
        <v>23.350886498814752</v>
      </c>
      <c r="R69" s="2">
        <f t="shared" si="0"/>
        <v>33.37213533718397</v>
      </c>
      <c r="S69" s="2">
        <f t="shared" si="0"/>
        <v>33.284865749903304</v>
      </c>
      <c r="T69" s="2">
        <f t="shared" si="0"/>
        <v>96.292995339912409</v>
      </c>
      <c r="U69" s="2">
        <f>((6*(1/PI())*(U51*0.000000000000001)*(1/U$64)*(1/U$63)*(U$65)*(1/U$66))^(1/3))*10000000</f>
        <v>28.878369329544913</v>
      </c>
      <c r="V69" s="2">
        <f t="shared" ref="V69:AH69" si="1">((6*(1/PI())*(V51*0.000000000000001)*(1/V$64)*(1/V$63)*(V$65)*(1/V$66))^(1/3))*10000000</f>
        <v>26.400210790529851</v>
      </c>
      <c r="W69" s="2">
        <f t="shared" si="1"/>
        <v>37.398291261102671</v>
      </c>
      <c r="X69" s="2">
        <f t="shared" si="1"/>
        <v>32.030925406339755</v>
      </c>
      <c r="Y69" s="2">
        <f t="shared" si="1"/>
        <v>34.727381231095457</v>
      </c>
      <c r="Z69" s="2">
        <f t="shared" si="1"/>
        <v>23.802548329755929</v>
      </c>
      <c r="AA69" s="2">
        <f t="shared" si="1"/>
        <v>35.746270820317037</v>
      </c>
      <c r="AB69" s="2">
        <f t="shared" si="1"/>
        <v>17.467793777382592</v>
      </c>
      <c r="AC69" s="2">
        <f t="shared" si="1"/>
        <v>22.162168437010976</v>
      </c>
      <c r="AD69" s="2">
        <f t="shared" si="1"/>
        <v>26.572187407328574</v>
      </c>
      <c r="AE69" s="2">
        <f t="shared" si="1"/>
        <v>35.763657017234813</v>
      </c>
      <c r="AF69" s="2">
        <f t="shared" si="1"/>
        <v>30.61976597195401</v>
      </c>
      <c r="AG69" s="2">
        <f t="shared" si="1"/>
        <v>24.778120725478566</v>
      </c>
      <c r="AH69" s="2">
        <f t="shared" si="1"/>
        <v>31.615342193263963</v>
      </c>
    </row>
    <row r="70" spans="1:34" x14ac:dyDescent="0.25">
      <c r="A70" t="s">
        <v>35</v>
      </c>
      <c r="B70" s="2">
        <f t="shared" ref="B70:T70" si="2">((6*(1/PI())*(B52*0.000000000000001)*(1/B$64)*(1/B$63)*(B$65)*(1/B$66))^(1/3))*10000000</f>
        <v>264.33510438184248</v>
      </c>
      <c r="C70" s="2">
        <f t="shared" si="2"/>
        <v>159.7330066963909</v>
      </c>
      <c r="D70" s="2">
        <f t="shared" si="2"/>
        <v>65.180559325672789</v>
      </c>
      <c r="E70" s="2">
        <f t="shared" si="2"/>
        <v>67.690021312150506</v>
      </c>
      <c r="F70" s="2">
        <f t="shared" si="2"/>
        <v>302.61335724687365</v>
      </c>
      <c r="G70" s="2">
        <f t="shared" si="2"/>
        <v>102.26524586169801</v>
      </c>
      <c r="H70" s="2">
        <f t="shared" si="2"/>
        <v>79.893785484948481</v>
      </c>
      <c r="I70" s="2">
        <f t="shared" si="2"/>
        <v>78.361029975804399</v>
      </c>
      <c r="J70" s="2">
        <f t="shared" si="2"/>
        <v>111.20885193614784</v>
      </c>
      <c r="K70" s="2">
        <f t="shared" si="2"/>
        <v>35.141422327912096</v>
      </c>
      <c r="L70" s="2">
        <f t="shared" si="2"/>
        <v>38.120169943220588</v>
      </c>
      <c r="M70" s="2">
        <f t="shared" si="2"/>
        <v>32.907694079237388</v>
      </c>
      <c r="N70" s="2">
        <f t="shared" si="2"/>
        <v>65.748101175742107</v>
      </c>
      <c r="O70" s="2">
        <f t="shared" si="2"/>
        <v>19.742396361384063</v>
      </c>
      <c r="P70" s="2">
        <f t="shared" si="2"/>
        <v>35.02632974822216</v>
      </c>
      <c r="Q70" s="2">
        <f t="shared" si="2"/>
        <v>20.873439988929235</v>
      </c>
      <c r="R70" s="2">
        <f t="shared" si="2"/>
        <v>32.27716865779216</v>
      </c>
      <c r="S70" s="2">
        <f t="shared" si="2"/>
        <v>33.284865749903304</v>
      </c>
      <c r="T70" s="2">
        <f t="shared" si="2"/>
        <v>84.490909846733302</v>
      </c>
      <c r="U70" s="2">
        <f t="shared" ref="U70:AH70" si="3">((6*(1/PI())*(U52*0.000000000000001)*(1/U$64)*(1/U$63)*(U$65)*(1/U$66))^(1/3))*10000000</f>
        <v>25.81447643150447</v>
      </c>
      <c r="V70" s="2">
        <f t="shared" si="3"/>
        <v>24.843549523942343</v>
      </c>
      <c r="W70" s="2">
        <f t="shared" si="3"/>
        <v>34.19924905276654</v>
      </c>
      <c r="X70" s="2">
        <f t="shared" si="3"/>
        <v>28.335825658104724</v>
      </c>
      <c r="Y70" s="2">
        <f t="shared" si="3"/>
        <v>30.337161834934925</v>
      </c>
      <c r="Z70" s="2">
        <f t="shared" si="3"/>
        <v>18.892095129089224</v>
      </c>
      <c r="AA70" s="2">
        <f t="shared" si="3"/>
        <v>29.206774422123875</v>
      </c>
      <c r="AB70" s="2">
        <f t="shared" si="3"/>
        <v>17.467793777382592</v>
      </c>
      <c r="AC70" s="2">
        <f t="shared" si="3"/>
        <v>21.469142052797558</v>
      </c>
      <c r="AD70" s="2">
        <f t="shared" si="3"/>
        <v>20.278374253976896</v>
      </c>
      <c r="AE70" s="2">
        <f t="shared" si="3"/>
        <v>30.164236558983983</v>
      </c>
      <c r="AF70" s="2">
        <f t="shared" si="3"/>
        <v>27.819903647669218</v>
      </c>
      <c r="AG70" s="2">
        <f t="shared" si="3"/>
        <v>18.681400716963847</v>
      </c>
      <c r="AH70" s="2">
        <f t="shared" si="3"/>
        <v>26.097889967766513</v>
      </c>
    </row>
    <row r="71" spans="1:34" x14ac:dyDescent="0.25">
      <c r="A71" t="s">
        <v>36</v>
      </c>
      <c r="B71" s="2">
        <f t="shared" ref="B71:T71" si="4">((6*(1/PI())*(B53*0.000000000000001)*(1/B$64)*(1/B$63)*(B$65)*(1/B$66))^(1/3))*10000000</f>
        <v>250.14471034165049</v>
      </c>
      <c r="C71" s="2">
        <f t="shared" si="4"/>
        <v>160.61390505913838</v>
      </c>
      <c r="D71" s="2">
        <f t="shared" si="4"/>
        <v>57.527519777752687</v>
      </c>
      <c r="E71" s="2">
        <f t="shared" si="4"/>
        <v>63.107543059500408</v>
      </c>
      <c r="F71" s="2">
        <f t="shared" si="4"/>
        <v>244.87078926092116</v>
      </c>
      <c r="G71" s="2">
        <f t="shared" si="4"/>
        <v>94.845671174374033</v>
      </c>
      <c r="H71" s="2">
        <f t="shared" si="4"/>
        <v>74.645891359329795</v>
      </c>
      <c r="I71" s="2">
        <f t="shared" si="4"/>
        <v>73.076538980748609</v>
      </c>
      <c r="J71" s="2">
        <f t="shared" si="4"/>
        <v>108.87183640222123</v>
      </c>
      <c r="K71" s="2">
        <f t="shared" si="4"/>
        <v>32.317506550965319</v>
      </c>
      <c r="L71" s="2">
        <f t="shared" si="4"/>
        <v>36.210892702212178</v>
      </c>
      <c r="M71" s="2">
        <f t="shared" si="4"/>
        <v>30.967325755957358</v>
      </c>
      <c r="N71" s="2">
        <f t="shared" si="4"/>
        <v>55.772347635608313</v>
      </c>
      <c r="O71" s="2">
        <f t="shared" si="4"/>
        <v>18.327217299951549</v>
      </c>
      <c r="P71" s="2">
        <f t="shared" si="4"/>
        <v>33.203407532120515</v>
      </c>
      <c r="Q71" s="2">
        <f t="shared" si="4"/>
        <v>20.873439988929235</v>
      </c>
      <c r="R71" s="2">
        <f t="shared" si="4"/>
        <v>31.700666962881318</v>
      </c>
      <c r="S71" s="2">
        <f t="shared" si="4"/>
        <v>34.474605604803294</v>
      </c>
      <c r="T71" s="2">
        <f t="shared" si="4"/>
        <v>94.37707255444748</v>
      </c>
      <c r="U71" s="2">
        <f t="shared" ref="U71:AH71" si="5">((6*(1/PI())*(U53*0.000000000000001)*(1/U$64)*(1/U$63)*(U$65)*(1/U$66))^(1/3))*10000000</f>
        <v>27.431974588900765</v>
      </c>
      <c r="V71" s="2">
        <f t="shared" si="5"/>
        <v>23.06270841152735</v>
      </c>
      <c r="W71" s="2">
        <f t="shared" si="5"/>
        <v>34.19924905276654</v>
      </c>
      <c r="X71" s="2">
        <f t="shared" si="5"/>
        <v>28.335825658104724</v>
      </c>
      <c r="Y71" s="2">
        <f t="shared" si="5"/>
        <v>30.337161834934925</v>
      </c>
      <c r="Z71" s="2">
        <f t="shared" si="5"/>
        <v>18.892095129089224</v>
      </c>
      <c r="AA71" s="2">
        <f t="shared" si="5"/>
        <v>25.514467573127209</v>
      </c>
      <c r="AB71" s="2">
        <f t="shared" si="5"/>
        <v>16.437823289580862</v>
      </c>
      <c r="AC71" s="2">
        <f t="shared" si="5"/>
        <v>20.728228748566345</v>
      </c>
      <c r="AD71" s="2">
        <f t="shared" si="5"/>
        <v>21.844216475108606</v>
      </c>
      <c r="AE71" s="2">
        <f t="shared" si="5"/>
        <v>35.1573762142134</v>
      </c>
      <c r="AF71" s="2">
        <f t="shared" si="5"/>
        <v>27.819903647669218</v>
      </c>
      <c r="AG71" s="2">
        <f t="shared" si="5"/>
        <v>20.56154202495415</v>
      </c>
      <c r="AH71" s="2">
        <f t="shared" si="5"/>
        <v>28.724444674407376</v>
      </c>
    </row>
    <row r="72" spans="1:34" x14ac:dyDescent="0.25">
      <c r="A72" t="s">
        <v>37</v>
      </c>
      <c r="B72" s="2">
        <f t="shared" ref="B72:T72" si="6">((6*(1/PI())*(B54*0.000000000000001)*(1/B$64)*(1/B$63)*(B$65)*(1/B$66))^(1/3))*10000000</f>
        <v>222.26406484132818</v>
      </c>
      <c r="C72" s="2">
        <f t="shared" si="6"/>
        <v>155.48759997967602</v>
      </c>
      <c r="D72" s="2">
        <f t="shared" si="6"/>
        <v>60.821791222665581</v>
      </c>
      <c r="E72" s="2">
        <f t="shared" si="6"/>
        <v>62.199394591642019</v>
      </c>
      <c r="F72" s="2">
        <f t="shared" si="6"/>
        <v>369.21579233880465</v>
      </c>
      <c r="G72" s="2">
        <f t="shared" si="6"/>
        <v>91.858208139560574</v>
      </c>
      <c r="H72" s="2">
        <f t="shared" si="6"/>
        <v>67.754702913243804</v>
      </c>
      <c r="I72" s="2">
        <f t="shared" si="6"/>
        <v>55.450193582766801</v>
      </c>
      <c r="J72" s="2">
        <f t="shared" si="6"/>
        <v>86.788981983128252</v>
      </c>
      <c r="K72" s="2">
        <f t="shared" si="6"/>
        <v>30.698860048711939</v>
      </c>
      <c r="L72" s="2">
        <f t="shared" si="6"/>
        <v>34.075754670726781</v>
      </c>
      <c r="M72" s="2">
        <f t="shared" si="6"/>
        <v>28.74751868714014</v>
      </c>
      <c r="N72" s="2">
        <f t="shared" si="6"/>
        <v>44.578288133741275</v>
      </c>
      <c r="O72" s="2">
        <f t="shared" si="6"/>
        <v>18.327217299951549</v>
      </c>
      <c r="P72" s="2">
        <f t="shared" si="6"/>
        <v>30.598317419458699</v>
      </c>
      <c r="Q72" s="2">
        <f t="shared" si="6"/>
        <v>19.377185194340029</v>
      </c>
      <c r="R72" s="2">
        <f t="shared" si="6"/>
        <v>31.102397799859844</v>
      </c>
      <c r="S72" s="2">
        <f t="shared" si="6"/>
        <v>27.362512601626754</v>
      </c>
      <c r="T72" s="2">
        <f t="shared" si="6"/>
        <v>76.427801049873025</v>
      </c>
      <c r="U72" s="2">
        <f t="shared" ref="U72:AH72" si="7">((6*(1/PI())*(U54*0.000000000000001)*(1/U$64)*(1/U$63)*(U$65)*(1/U$66))^(1/3))*10000000</f>
        <v>23.964037110006302</v>
      </c>
      <c r="V72" s="2">
        <f t="shared" si="7"/>
        <v>24.843549523942343</v>
      </c>
      <c r="W72" s="2">
        <f t="shared" si="7"/>
        <v>32.346925940815744</v>
      </c>
      <c r="X72" s="2">
        <f t="shared" si="7"/>
        <v>27.244888253138118</v>
      </c>
      <c r="Y72" s="2">
        <f t="shared" si="7"/>
        <v>28.548362300668323</v>
      </c>
      <c r="Z72" s="2">
        <f t="shared" si="7"/>
        <v>18.892095129089224</v>
      </c>
      <c r="AA72" s="2">
        <f t="shared" si="7"/>
        <v>23.181432221138657</v>
      </c>
      <c r="AB72" s="2">
        <f t="shared" si="7"/>
        <v>16.437823289580862</v>
      </c>
      <c r="AC72" s="2">
        <f t="shared" si="7"/>
        <v>20.728228748566345</v>
      </c>
      <c r="AD72" s="2">
        <f t="shared" si="7"/>
        <v>20.278374253976896</v>
      </c>
      <c r="AE72" s="2">
        <f t="shared" si="7"/>
        <v>25.203717475156292</v>
      </c>
      <c r="AF72" s="2">
        <f t="shared" si="7"/>
        <v>21.230559954632252</v>
      </c>
      <c r="AG72" s="2">
        <f t="shared" si="7"/>
        <v>18.681400716963847</v>
      </c>
      <c r="AH72" s="2">
        <f t="shared" si="7"/>
        <v>21.454310451017943</v>
      </c>
    </row>
    <row r="73" spans="1:34" x14ac:dyDescent="0.25">
      <c r="A73" t="s">
        <v>38</v>
      </c>
      <c r="B73" s="2">
        <f t="shared" ref="B73:T73" si="8">((6*(1/PI())*(B55*0.000000000000001)*(1/B$64)*(1/B$63)*(B$65)*(1/B$66))^(1/3))*10000000</f>
        <v>205.87519278660176</v>
      </c>
      <c r="C73" s="2">
        <f t="shared" si="8"/>
        <v>161.19584458152602</v>
      </c>
      <c r="D73" s="2">
        <f t="shared" si="8"/>
        <v>56.940463307493118</v>
      </c>
      <c r="E73" s="2">
        <f t="shared" si="8"/>
        <v>55.517765619743848</v>
      </c>
      <c r="F73" s="2">
        <f t="shared" si="8"/>
        <v>224.4157140119186</v>
      </c>
      <c r="G73" s="2">
        <f t="shared" si="8"/>
        <v>72.719026679121939</v>
      </c>
      <c r="H73" s="2">
        <f t="shared" si="8"/>
        <v>66.687521850334051</v>
      </c>
      <c r="I73" s="2">
        <f t="shared" si="8"/>
        <v>55.036370745591945</v>
      </c>
      <c r="J73" s="2">
        <f t="shared" si="8"/>
        <v>76.869185586094034</v>
      </c>
      <c r="K73" s="2">
        <f t="shared" si="8"/>
        <v>32.317506550965319</v>
      </c>
      <c r="L73" s="2">
        <f t="shared" si="8"/>
        <v>37.190036132567379</v>
      </c>
      <c r="M73" s="2">
        <f t="shared" si="8"/>
        <v>32.907694079237388</v>
      </c>
      <c r="N73" s="2">
        <f t="shared" si="8"/>
        <v>48.5482453048037</v>
      </c>
      <c r="O73" s="2">
        <f t="shared" si="8"/>
        <v>19.742396361384063</v>
      </c>
      <c r="P73" s="2">
        <f t="shared" si="8"/>
        <v>33.677806019212611</v>
      </c>
      <c r="Q73" s="2">
        <f t="shared" si="8"/>
        <v>22.181339872554588</v>
      </c>
      <c r="R73" s="2">
        <f t="shared" si="8"/>
        <v>33.37213533718397</v>
      </c>
      <c r="S73" s="2">
        <f t="shared" si="8"/>
        <v>30.610140275002749</v>
      </c>
      <c r="T73" s="2">
        <f t="shared" si="8"/>
        <v>76.966042734464452</v>
      </c>
      <c r="U73" s="2">
        <f t="shared" ref="U73:AH73" si="9">((6*(1/PI())*(U55*0.000000000000001)*(1/U$64)*(1/U$63)*(U$65)*(1/U$66))^(1/3))*10000000</f>
        <v>25.81447643150447</v>
      </c>
      <c r="V73" s="2">
        <f t="shared" si="9"/>
        <v>24.843549523942343</v>
      </c>
      <c r="W73" s="2">
        <f t="shared" si="9"/>
        <v>35.870095987366398</v>
      </c>
      <c r="X73" s="2">
        <f t="shared" si="9"/>
        <v>31.187611620141123</v>
      </c>
      <c r="Y73" s="2">
        <f t="shared" si="9"/>
        <v>33.390367105632592</v>
      </c>
      <c r="Z73" s="2">
        <f t="shared" si="9"/>
        <v>22.399055557482246</v>
      </c>
      <c r="AA73" s="2">
        <f t="shared" si="9"/>
        <v>25.514467573127209</v>
      </c>
      <c r="AB73" s="2">
        <f t="shared" si="9"/>
        <v>17.467793777382592</v>
      </c>
      <c r="AC73" s="2">
        <f t="shared" si="9"/>
        <v>22.814367775404026</v>
      </c>
      <c r="AD73" s="2">
        <f t="shared" si="9"/>
        <v>24.436883419136283</v>
      </c>
      <c r="AE73" s="2">
        <f t="shared" si="9"/>
        <v>27.406027709194934</v>
      </c>
      <c r="AF73" s="2">
        <f t="shared" si="9"/>
        <v>25.58433491938267</v>
      </c>
      <c r="AG73" s="2">
        <f t="shared" si="9"/>
        <v>23.537090004823941</v>
      </c>
      <c r="AH73" s="2">
        <f t="shared" si="9"/>
        <v>27.903292670688334</v>
      </c>
    </row>
    <row r="74" spans="1:34" x14ac:dyDescent="0.25">
      <c r="A74" t="s">
        <v>39</v>
      </c>
      <c r="B74" s="2">
        <f t="shared" ref="B74:T74" si="10">((6*(1/PI())*(B56*0.000000000000001)*(1/B$64)*(1/B$63)*(B$65)*(1/B$66))^(1/3))*10000000</f>
        <v>212.65495038134725</v>
      </c>
      <c r="C74" s="2">
        <f t="shared" si="10"/>
        <v>170.67774254097597</v>
      </c>
      <c r="D74" s="2">
        <f t="shared" si="10"/>
        <v>58.102833141141794</v>
      </c>
      <c r="E74" s="2">
        <f t="shared" si="10"/>
        <v>57.201137831716714</v>
      </c>
      <c r="F74" s="2">
        <f t="shared" si="10"/>
        <v>219.38084299072639</v>
      </c>
      <c r="G74" s="2">
        <f t="shared" si="10"/>
        <v>106.49276055670167</v>
      </c>
      <c r="H74" s="2">
        <f t="shared" si="10"/>
        <v>75.712405327640113</v>
      </c>
      <c r="I74" s="2">
        <f t="shared" si="10"/>
        <v>67.17312575718266</v>
      </c>
      <c r="J74" s="2">
        <f t="shared" si="10"/>
        <v>94.689324671475788</v>
      </c>
      <c r="K74" s="2">
        <f t="shared" si="10"/>
        <v>35.141422327912096</v>
      </c>
      <c r="L74" s="2">
        <f t="shared" si="10"/>
        <v>39.007001697334111</v>
      </c>
      <c r="M74" s="2">
        <f t="shared" si="10"/>
        <v>32.907694079237388</v>
      </c>
      <c r="N74" s="2">
        <f t="shared" si="10"/>
        <v>62.768908106564922</v>
      </c>
      <c r="O74" s="2">
        <f t="shared" si="10"/>
        <v>19.742396361384063</v>
      </c>
      <c r="P74" s="2">
        <f t="shared" si="10"/>
        <v>35.870660742494479</v>
      </c>
      <c r="Q74" s="2">
        <f t="shared" si="10"/>
        <v>22.181339872554588</v>
      </c>
      <c r="R74" s="2">
        <f t="shared" si="10"/>
        <v>34.399609291562022</v>
      </c>
      <c r="S74" s="2">
        <f t="shared" si="10"/>
        <v>34.474605604803294</v>
      </c>
      <c r="T74" s="2">
        <f t="shared" si="10"/>
        <v>91.062825466752443</v>
      </c>
      <c r="U74" s="2">
        <f t="shared" ref="U74:AH74" si="11">((6*(1/PI())*(U56*0.000000000000001)*(1/U$64)*(1/U$63)*(U$65)*(1/U$66))^(1/3))*10000000</f>
        <v>25.81447643150447</v>
      </c>
      <c r="V74" s="2">
        <f t="shared" si="11"/>
        <v>24.843549523942343</v>
      </c>
      <c r="W74" s="2">
        <f t="shared" si="11"/>
        <v>35.054582393383328</v>
      </c>
      <c r="X74" s="2">
        <f t="shared" si="11"/>
        <v>32.030925406339755</v>
      </c>
      <c r="Y74" s="2">
        <f t="shared" si="11"/>
        <v>33.390367105632592</v>
      </c>
      <c r="Z74" s="2">
        <f t="shared" si="11"/>
        <v>20.793441231816391</v>
      </c>
      <c r="AA74" s="2">
        <f t="shared" si="11"/>
        <v>35.746270820317037</v>
      </c>
      <c r="AB74" s="2">
        <f t="shared" si="11"/>
        <v>17.467793777382592</v>
      </c>
      <c r="AC74" s="2">
        <f t="shared" si="11"/>
        <v>23.431268841851111</v>
      </c>
      <c r="AD74" s="2">
        <f t="shared" si="11"/>
        <v>26.572187407328574</v>
      </c>
      <c r="AE74" s="2">
        <f t="shared" si="11"/>
        <v>29.301924908686569</v>
      </c>
      <c r="AF74" s="2">
        <f t="shared" si="11"/>
        <v>24.302924357449921</v>
      </c>
      <c r="AG74" s="2">
        <f t="shared" si="11"/>
        <v>23.537090004823941</v>
      </c>
      <c r="AH74" s="2">
        <f t="shared" si="11"/>
        <v>27.903292670688334</v>
      </c>
    </row>
    <row r="75" spans="1:34" x14ac:dyDescent="0.25">
      <c r="A75" t="s">
        <v>40</v>
      </c>
      <c r="B75" s="2">
        <f t="shared" ref="B75:T75" si="12">((6*(1/PI())*(B57*0.000000000000001)*(1/B$64)*(1/B$63)*(B$65)*(1/B$66))^(1/3))*10000000</f>
        <v>209.45818037946569</v>
      </c>
      <c r="C75" s="2">
        <f t="shared" si="12"/>
        <v>151.5454506105259</v>
      </c>
      <c r="D75" s="2">
        <f t="shared" si="12"/>
        <v>52.442615092995517</v>
      </c>
      <c r="E75" s="2">
        <f t="shared" si="12"/>
        <v>58.270564808840447</v>
      </c>
      <c r="F75" s="2">
        <f t="shared" si="12"/>
        <v>186.34031062527748</v>
      </c>
      <c r="G75" s="2">
        <f t="shared" si="12"/>
        <v>92.094957145753426</v>
      </c>
      <c r="H75" s="2">
        <f t="shared" si="12"/>
        <v>74.645891359329795</v>
      </c>
      <c r="I75" s="2">
        <f t="shared" si="12"/>
        <v>69.341482012189729</v>
      </c>
      <c r="J75" s="2">
        <f t="shared" si="12"/>
        <v>97.893783034667536</v>
      </c>
      <c r="K75" s="2">
        <f t="shared" si="12"/>
        <v>30.698860048711939</v>
      </c>
      <c r="L75" s="2">
        <f t="shared" si="12"/>
        <v>35.175723965760689</v>
      </c>
      <c r="M75" s="2">
        <f t="shared" si="12"/>
        <v>28.74751868714014</v>
      </c>
      <c r="N75" s="2">
        <f t="shared" si="12"/>
        <v>59.822189504724484</v>
      </c>
      <c r="O75" s="2">
        <f t="shared" si="12"/>
        <v>18.327217299951549</v>
      </c>
      <c r="P75" s="2">
        <f t="shared" si="12"/>
        <v>32.21166265075577</v>
      </c>
      <c r="Q75" s="2">
        <f t="shared" si="12"/>
        <v>20.873439988929235</v>
      </c>
      <c r="R75" s="2">
        <f t="shared" si="12"/>
        <v>31.102397799859844</v>
      </c>
      <c r="S75" s="2">
        <f t="shared" si="12"/>
        <v>33.284865749903304</v>
      </c>
      <c r="T75" s="2">
        <f t="shared" si="12"/>
        <v>74.481514235599761</v>
      </c>
      <c r="U75" s="2">
        <f t="shared" ref="U75:AH75" si="13">((6*(1/PI())*(U57*0.000000000000001)*(1/U$64)*(1/U$63)*(U$65)*(1/U$66))^(1/3))*10000000</f>
        <v>21.772772659992981</v>
      </c>
      <c r="V75" s="2">
        <f t="shared" si="13"/>
        <v>24.843549523942343</v>
      </c>
      <c r="W75" s="2">
        <f t="shared" si="13"/>
        <v>31.335415122779228</v>
      </c>
      <c r="X75" s="2">
        <f t="shared" si="13"/>
        <v>27.244888253138118</v>
      </c>
      <c r="Y75" s="2">
        <f t="shared" si="13"/>
        <v>28.548362300668323</v>
      </c>
      <c r="Z75" s="2">
        <f t="shared" si="13"/>
        <v>18.892095129089224</v>
      </c>
      <c r="AA75" s="2">
        <f t="shared" si="13"/>
        <v>28.371833952055692</v>
      </c>
      <c r="AB75" s="2">
        <f t="shared" si="13"/>
        <v>16.437823289580862</v>
      </c>
      <c r="AC75" s="2">
        <f t="shared" si="13"/>
        <v>25.110460874636686</v>
      </c>
      <c r="AD75" s="2">
        <f t="shared" si="13"/>
        <v>20.278374253976896</v>
      </c>
      <c r="AE75" s="2">
        <f t="shared" si="13"/>
        <v>30.164236558983983</v>
      </c>
      <c r="AF75" s="2">
        <f t="shared" si="13"/>
        <v>21.230559954632252</v>
      </c>
      <c r="AG75" s="2">
        <f t="shared" si="13"/>
        <v>18.681400716963847</v>
      </c>
      <c r="AH75" s="2">
        <f t="shared" si="13"/>
        <v>26.097889967766513</v>
      </c>
    </row>
    <row r="76" spans="1:34" x14ac:dyDescent="0.25">
      <c r="A76" t="s">
        <v>41</v>
      </c>
      <c r="B76" s="2">
        <f t="shared" ref="B76:T76" si="14">((6*(1/PI())*(B58*0.000000000000001)*(1/B$64)*(1/B$63)*(B$65)*(1/B$66))^(1/3))*10000000</f>
        <v>231.61665186151708</v>
      </c>
      <c r="C76" s="2">
        <f t="shared" si="14"/>
        <v>156.92833487159953</v>
      </c>
      <c r="D76" s="2">
        <f t="shared" si="14"/>
        <v>55.102377330874788</v>
      </c>
      <c r="E76" s="2">
        <f t="shared" si="14"/>
        <v>64.422660241933627</v>
      </c>
      <c r="F76" s="2">
        <f t="shared" si="14"/>
        <v>185.23530166933617</v>
      </c>
      <c r="G76" s="2">
        <f t="shared" si="14"/>
        <v>121.83635506738875</v>
      </c>
      <c r="H76" s="2">
        <f t="shared" si="14"/>
        <v>77.95854533616577</v>
      </c>
      <c r="I76" s="2">
        <f t="shared" si="14"/>
        <v>71.133377577598523</v>
      </c>
      <c r="J76" s="2">
        <f t="shared" si="14"/>
        <v>105.80164537659788</v>
      </c>
      <c r="K76" s="2">
        <f t="shared" si="14"/>
        <v>32.317506550965319</v>
      </c>
      <c r="L76" s="2">
        <f t="shared" si="14"/>
        <v>36.210892702212178</v>
      </c>
      <c r="M76" s="2">
        <f t="shared" si="14"/>
        <v>30.967325755957358</v>
      </c>
      <c r="N76" s="2">
        <f t="shared" si="14"/>
        <v>52.853404862844357</v>
      </c>
      <c r="O76" s="2">
        <f t="shared" si="14"/>
        <v>18.327217299951549</v>
      </c>
      <c r="P76" s="2">
        <f t="shared" si="14"/>
        <v>33.677806019212611</v>
      </c>
      <c r="Q76" s="2">
        <f t="shared" si="14"/>
        <v>20.873439988929235</v>
      </c>
      <c r="R76" s="2">
        <f t="shared" si="14"/>
        <v>31.700666962881318</v>
      </c>
      <c r="S76" s="2">
        <f t="shared" si="14"/>
        <v>30.610140275002749</v>
      </c>
      <c r="T76" s="2">
        <f t="shared" si="14"/>
        <v>88.912465191386218</v>
      </c>
      <c r="U76" s="2">
        <f t="shared" ref="U76:AH76" si="15">((6*(1/PI())*(U58*0.000000000000001)*(1/U$64)*(1/U$63)*(U$65)*(1/U$66))^(1/3))*10000000</f>
        <v>23.964037110006302</v>
      </c>
      <c r="V76" s="2">
        <f t="shared" si="15"/>
        <v>24.843549523942343</v>
      </c>
      <c r="W76" s="2">
        <f t="shared" si="15"/>
        <v>32.346925940815744</v>
      </c>
      <c r="X76" s="2">
        <f t="shared" si="15"/>
        <v>27.244888253138118</v>
      </c>
      <c r="Y76" s="2">
        <f t="shared" si="15"/>
        <v>28.548362300668323</v>
      </c>
      <c r="Z76" s="2">
        <f t="shared" si="15"/>
        <v>18.892095129089224</v>
      </c>
      <c r="AA76" s="2">
        <f t="shared" si="15"/>
        <v>24.403710316235031</v>
      </c>
      <c r="AB76" s="2">
        <f t="shared" si="15"/>
        <v>16.437823289580862</v>
      </c>
      <c r="AC76" s="2">
        <f t="shared" si="15"/>
        <v>22.814367775404026</v>
      </c>
      <c r="AD76" s="2">
        <f t="shared" si="15"/>
        <v>20.278374253976896</v>
      </c>
      <c r="AE76" s="2">
        <f t="shared" si="15"/>
        <v>34.529431204816888</v>
      </c>
      <c r="AF76" s="2">
        <f t="shared" si="15"/>
        <v>25.58433491938267</v>
      </c>
      <c r="AG76" s="2">
        <f t="shared" si="15"/>
        <v>18.681400716963847</v>
      </c>
      <c r="AH76" s="2">
        <f t="shared" si="15"/>
        <v>22.798606846678297</v>
      </c>
    </row>
    <row r="77" spans="1:34" x14ac:dyDescent="0.25">
      <c r="A77" t="s">
        <v>42</v>
      </c>
      <c r="B77" s="2">
        <f t="shared" ref="B77:T77" si="16">((6*(1/PI())*(B59*0.000000000000001)*(1/B$64)*(1/B$63)*(B$65)*(1/B$66))^(1/3))*10000000</f>
        <v>241.15832006971959</v>
      </c>
      <c r="C77" s="2">
        <f t="shared" si="16"/>
        <v>155.17537504318474</v>
      </c>
      <c r="D77" s="2">
        <f t="shared" si="16"/>
        <v>55.102377330874788</v>
      </c>
      <c r="E77" s="2">
        <f t="shared" si="16"/>
        <v>59.804700082117755</v>
      </c>
      <c r="F77" s="2">
        <f t="shared" si="16"/>
        <v>183.34657650391713</v>
      </c>
      <c r="G77" s="2">
        <f t="shared" si="16"/>
        <v>96.163140440749871</v>
      </c>
      <c r="H77" s="2">
        <f t="shared" si="16"/>
        <v>74.428896264833611</v>
      </c>
      <c r="I77" s="2">
        <f t="shared" si="16"/>
        <v>74.921515735687905</v>
      </c>
      <c r="J77" s="2">
        <f t="shared" si="16"/>
        <v>114.43246566212946</v>
      </c>
      <c r="K77" s="2">
        <f t="shared" si="16"/>
        <v>33.788467501614868</v>
      </c>
      <c r="L77" s="2">
        <f t="shared" si="16"/>
        <v>36.210892702212178</v>
      </c>
      <c r="M77" s="2">
        <f t="shared" si="16"/>
        <v>30.967325755957358</v>
      </c>
      <c r="N77" s="2">
        <f t="shared" si="16"/>
        <v>86.443496012803948</v>
      </c>
      <c r="O77" s="2">
        <f t="shared" si="16"/>
        <v>18.327217299951549</v>
      </c>
      <c r="P77" s="2">
        <f t="shared" si="16"/>
        <v>33.677806019212611</v>
      </c>
      <c r="Q77" s="2">
        <f t="shared" si="16"/>
        <v>19.377185194340029</v>
      </c>
      <c r="R77" s="2">
        <f t="shared" si="16"/>
        <v>31.700666962881318</v>
      </c>
      <c r="S77" s="2">
        <f t="shared" si="16"/>
        <v>30.610140275002749</v>
      </c>
      <c r="T77" s="2">
        <f t="shared" si="16"/>
        <v>94.199002183212812</v>
      </c>
      <c r="U77" s="2">
        <f t="shared" ref="U77:AH77" si="17">((6*(1/PI())*(U59*0.000000000000001)*(1/U$64)*(1/U$63)*(U$65)*(1/U$66))^(1/3))*10000000</f>
        <v>23.964037110006302</v>
      </c>
      <c r="V77" s="2">
        <f t="shared" si="17"/>
        <v>24.843549523942343</v>
      </c>
      <c r="W77" s="2">
        <f t="shared" si="17"/>
        <v>31.335415122779228</v>
      </c>
      <c r="X77" s="2">
        <f t="shared" si="17"/>
        <v>27.244888253138118</v>
      </c>
      <c r="Y77" s="2">
        <f t="shared" si="17"/>
        <v>28.548362300668323</v>
      </c>
      <c r="Z77" s="2">
        <f t="shared" si="17"/>
        <v>18.892095129089224</v>
      </c>
      <c r="AA77" s="2">
        <f t="shared" si="17"/>
        <v>27.48462701861941</v>
      </c>
      <c r="AB77" s="2">
        <f t="shared" si="17"/>
        <v>16.437823289580862</v>
      </c>
      <c r="AC77" s="2">
        <f t="shared" si="17"/>
        <v>22.162168437010976</v>
      </c>
      <c r="AD77" s="2">
        <f t="shared" si="17"/>
        <v>20.278374253976896</v>
      </c>
      <c r="AE77" s="2">
        <f t="shared" si="17"/>
        <v>26.350887791612873</v>
      </c>
      <c r="AF77" s="2">
        <f t="shared" si="17"/>
        <v>19.289243845459776</v>
      </c>
      <c r="AG77" s="2">
        <f t="shared" si="17"/>
        <v>18.681400716963847</v>
      </c>
      <c r="AH77" s="2">
        <f t="shared" si="17"/>
        <v>26.097889967766513</v>
      </c>
    </row>
    <row r="78" spans="1:34" x14ac:dyDescent="0.25">
      <c r="A78" t="s">
        <v>43</v>
      </c>
      <c r="B78" s="2">
        <f t="shared" ref="B78:T78" si="18">((6*(1/PI())*(B60*0.000000000000001)*(1/B$64)*(1/B$63)*(B$65)*(1/B$66))^(1/3))*10000000</f>
        <v>265.0270842521349</v>
      </c>
      <c r="C78" s="2">
        <f t="shared" si="18"/>
        <v>175.53769566853344</v>
      </c>
      <c r="D78" s="2">
        <f t="shared" si="18"/>
        <v>72.112207322330505</v>
      </c>
      <c r="E78" s="2">
        <f t="shared" si="18"/>
        <v>60.785279283869492</v>
      </c>
      <c r="F78" s="2">
        <f t="shared" si="18"/>
        <v>292.44999213482163</v>
      </c>
      <c r="G78" s="2">
        <f t="shared" si="18"/>
        <v>84.382955556250678</v>
      </c>
      <c r="H78" s="2">
        <f t="shared" si="18"/>
        <v>80.642248606000862</v>
      </c>
      <c r="I78" s="2">
        <f t="shared" si="18"/>
        <v>66.322741600384063</v>
      </c>
      <c r="J78" s="2">
        <f t="shared" si="18"/>
        <v>94.053806699651446</v>
      </c>
      <c r="K78" s="2">
        <f t="shared" si="18"/>
        <v>37.572439507219947</v>
      </c>
      <c r="L78" s="2">
        <f t="shared" si="18"/>
        <v>39.007001697334111</v>
      </c>
      <c r="M78" s="2">
        <f t="shared" si="18"/>
        <v>34.642804889021896</v>
      </c>
      <c r="N78" s="2">
        <f t="shared" si="18"/>
        <v>58.414082497533457</v>
      </c>
      <c r="O78" s="2">
        <f t="shared" si="18"/>
        <v>20.979426669624402</v>
      </c>
      <c r="P78" s="2">
        <f t="shared" si="18"/>
        <v>37.067221792608542</v>
      </c>
      <c r="Q78" s="2">
        <f t="shared" si="18"/>
        <v>22.181339872554588</v>
      </c>
      <c r="R78" s="2">
        <f t="shared" si="18"/>
        <v>33.893659189068764</v>
      </c>
      <c r="S78" s="2">
        <f t="shared" si="18"/>
        <v>35.587449854039079</v>
      </c>
      <c r="T78" s="2">
        <f t="shared" si="18"/>
        <v>98.299674202375513</v>
      </c>
      <c r="U78" s="2">
        <f t="shared" ref="U78:AH78" si="19">((6*(1/PI())*(U60*0.000000000000001)*(1/U$64)*(1/U$63)*(U$65)*(1/U$66))^(1/3))*10000000</f>
        <v>28.878369329544913</v>
      </c>
      <c r="V78" s="2">
        <f t="shared" si="19"/>
        <v>27.792204134485825</v>
      </c>
      <c r="W78" s="2">
        <f t="shared" si="19"/>
        <v>38.117664878377738</v>
      </c>
      <c r="X78" s="2">
        <f t="shared" si="19"/>
        <v>32.832028330809713</v>
      </c>
      <c r="Y78" s="2">
        <f t="shared" si="19"/>
        <v>34.071990562899664</v>
      </c>
      <c r="Z78" s="2">
        <f t="shared" si="19"/>
        <v>22.399055557482246</v>
      </c>
      <c r="AA78" s="2">
        <f t="shared" si="19"/>
        <v>28.371833952055692</v>
      </c>
      <c r="AB78" s="2">
        <f t="shared" si="19"/>
        <v>18.388811145942142</v>
      </c>
      <c r="AC78" s="2">
        <f t="shared" si="19"/>
        <v>25.110460874636686</v>
      </c>
      <c r="AD78" s="2">
        <f t="shared" si="19"/>
        <v>25.549150580231753</v>
      </c>
      <c r="AE78" s="2">
        <f t="shared" si="19"/>
        <v>30.164236558983983</v>
      </c>
      <c r="AF78" s="2">
        <f t="shared" si="19"/>
        <v>27.819903647669218</v>
      </c>
      <c r="AG78" s="2">
        <f t="shared" si="19"/>
        <v>24.778120725478566</v>
      </c>
      <c r="AH78" s="2">
        <f t="shared" si="19"/>
        <v>31.615342193263963</v>
      </c>
    </row>
    <row r="79" spans="1:34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 t="s">
        <v>83</v>
      </c>
      <c r="B80" s="2">
        <f>AVERAGE(B69:B78)</f>
        <v>239.69274397069785</v>
      </c>
      <c r="C80" s="2">
        <f t="shared" ref="C80:AH80" si="20">AVERAGE(C69:C78)</f>
        <v>164.96841378823962</v>
      </c>
      <c r="D80" s="2">
        <f t="shared" si="20"/>
        <v>59.517694100942421</v>
      </c>
      <c r="E80" s="2">
        <f t="shared" si="20"/>
        <v>61.026299006882653</v>
      </c>
      <c r="F80" s="2">
        <f t="shared" si="20"/>
        <v>254.01545209292777</v>
      </c>
      <c r="G80" s="2">
        <f t="shared" si="20"/>
        <v>96.717187063642797</v>
      </c>
      <c r="H80" s="2">
        <f t="shared" si="20"/>
        <v>75.855476237402399</v>
      </c>
      <c r="I80" s="2">
        <f t="shared" si="20"/>
        <v>68.728082516794046</v>
      </c>
      <c r="J80" s="2">
        <f t="shared" si="20"/>
        <v>99.010161890183525</v>
      </c>
      <c r="K80" s="2">
        <f t="shared" si="20"/>
        <v>33.639151466922598</v>
      </c>
      <c r="L80" s="2">
        <f t="shared" si="20"/>
        <v>37.265949082537297</v>
      </c>
      <c r="M80" s="2">
        <f t="shared" si="20"/>
        <v>32.403874077894514</v>
      </c>
      <c r="N80" s="2">
        <f t="shared" si="20"/>
        <v>59.740412155638225</v>
      </c>
      <c r="O80" s="2">
        <f t="shared" si="20"/>
        <v>19.158509861491837</v>
      </c>
      <c r="P80" s="2">
        <f t="shared" si="20"/>
        <v>34.003734769152018</v>
      </c>
      <c r="Q80" s="2">
        <f t="shared" si="20"/>
        <v>21.214303646087551</v>
      </c>
      <c r="R80" s="2">
        <f t="shared" si="20"/>
        <v>32.462150430115457</v>
      </c>
      <c r="S80" s="2">
        <f t="shared" si="20"/>
        <v>32.358419173999053</v>
      </c>
      <c r="T80" s="2">
        <f t="shared" si="20"/>
        <v>87.551030280475743</v>
      </c>
      <c r="U80" s="2">
        <f t="shared" si="20"/>
        <v>25.629702653251588</v>
      </c>
      <c r="V80" s="2">
        <f t="shared" si="20"/>
        <v>25.115997000413937</v>
      </c>
      <c r="W80" s="2">
        <f t="shared" si="20"/>
        <v>34.220381475295319</v>
      </c>
      <c r="X80" s="2">
        <f t="shared" si="20"/>
        <v>29.373269509239226</v>
      </c>
      <c r="Y80" s="2">
        <f t="shared" si="20"/>
        <v>31.044787887780341</v>
      </c>
      <c r="Z80" s="2">
        <f t="shared" si="20"/>
        <v>20.274667145107216</v>
      </c>
      <c r="AA80" s="2">
        <f t="shared" si="20"/>
        <v>28.354168866911682</v>
      </c>
      <c r="AB80" s="2">
        <f t="shared" si="20"/>
        <v>17.044910270337688</v>
      </c>
      <c r="AC80" s="2">
        <f t="shared" si="20"/>
        <v>22.653086256588473</v>
      </c>
      <c r="AD80" s="2">
        <f t="shared" si="20"/>
        <v>22.636649655901827</v>
      </c>
      <c r="AE80" s="2">
        <f t="shared" si="20"/>
        <v>30.420573199786769</v>
      </c>
      <c r="AF80" s="2">
        <f t="shared" si="20"/>
        <v>25.130143486590114</v>
      </c>
      <c r="AG80" s="2">
        <f t="shared" si="20"/>
        <v>21.059896707037844</v>
      </c>
      <c r="AH80" s="2">
        <f t="shared" si="20"/>
        <v>27.030830160330776</v>
      </c>
    </row>
    <row r="82" spans="1:3" x14ac:dyDescent="0.25">
      <c r="B82" t="s">
        <v>84</v>
      </c>
      <c r="C82" t="s">
        <v>85</v>
      </c>
    </row>
    <row r="83" spans="1:3" x14ac:dyDescent="0.25">
      <c r="A83" t="s">
        <v>34</v>
      </c>
      <c r="B83">
        <v>10</v>
      </c>
      <c r="C83" s="1">
        <v>2.4771726361092779E-4</v>
      </c>
    </row>
    <row r="84" spans="1:3" x14ac:dyDescent="0.25">
      <c r="A84" t="s">
        <v>35</v>
      </c>
      <c r="B84">
        <v>10</v>
      </c>
      <c r="C84" s="1">
        <v>2.3394340820434871E-4</v>
      </c>
    </row>
    <row r="85" spans="1:3" x14ac:dyDescent="0.25">
      <c r="A85" t="s">
        <v>36</v>
      </c>
      <c r="B85">
        <v>10</v>
      </c>
      <c r="C85" s="1">
        <v>1.7477504022868644E-4</v>
      </c>
    </row>
    <row r="86" spans="1:3" x14ac:dyDescent="0.25">
      <c r="A86" t="s">
        <v>37</v>
      </c>
      <c r="B86">
        <v>100</v>
      </c>
      <c r="C86" s="1">
        <v>2.1246974213030324E-4</v>
      </c>
    </row>
    <row r="87" spans="1:3" x14ac:dyDescent="0.25">
      <c r="A87" t="s">
        <v>38</v>
      </c>
      <c r="B87">
        <v>100</v>
      </c>
      <c r="C87" s="1">
        <v>2.1713275749589897E-4</v>
      </c>
    </row>
    <row r="88" spans="1:3" x14ac:dyDescent="0.25">
      <c r="A88" t="s">
        <v>39</v>
      </c>
      <c r="B88">
        <v>10</v>
      </c>
      <c r="C88" s="1">
        <v>3.3880946091209606E-4</v>
      </c>
    </row>
    <row r="89" spans="1:3" x14ac:dyDescent="0.25">
      <c r="A89" t="s">
        <v>40</v>
      </c>
      <c r="B89">
        <v>10</v>
      </c>
      <c r="C89" s="1">
        <v>2.2204278442748094E-4</v>
      </c>
    </row>
    <row r="90" spans="1:3" x14ac:dyDescent="0.25">
      <c r="A90" t="s">
        <v>41</v>
      </c>
      <c r="B90">
        <v>10</v>
      </c>
      <c r="C90" s="1">
        <v>2.3373182110734083E-4</v>
      </c>
    </row>
    <row r="91" spans="1:3" x14ac:dyDescent="0.25">
      <c r="A91" t="s">
        <v>42</v>
      </c>
      <c r="B91">
        <v>10</v>
      </c>
      <c r="C91" s="1">
        <v>1.3624604111604595E-4</v>
      </c>
    </row>
    <row r="92" spans="1:3" x14ac:dyDescent="0.25">
      <c r="A92" t="s">
        <v>43</v>
      </c>
      <c r="B92">
        <v>10</v>
      </c>
      <c r="C92" s="1">
        <v>3.2302646782743366E-4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opLeftCell="A19" workbookViewId="0">
      <selection activeCell="K61" sqref="K61"/>
    </sheetView>
  </sheetViews>
  <sheetFormatPr defaultRowHeight="15" x14ac:dyDescent="0.25"/>
  <cols>
    <col min="1" max="1" width="22" bestFit="1" customWidth="1"/>
    <col min="2" max="5" width="9.28515625" bestFit="1" customWidth="1"/>
    <col min="6" max="6" width="9.5703125" bestFit="1" customWidth="1"/>
    <col min="7" max="34" width="9.28515625" bestFit="1" customWidth="1"/>
  </cols>
  <sheetData>
    <row r="1" spans="1:34" x14ac:dyDescent="0.25">
      <c r="A1" t="s">
        <v>88</v>
      </c>
    </row>
    <row r="2" spans="1:34" x14ac:dyDescent="0.25">
      <c r="A2" s="3" t="s">
        <v>34</v>
      </c>
      <c r="B2" s="7">
        <v>104.04125071658976</v>
      </c>
      <c r="C2" s="7">
        <v>133.76732234990112</v>
      </c>
      <c r="D2" s="7">
        <v>5536.4808417042414</v>
      </c>
      <c r="E2" s="7">
        <v>4226.0565172024317</v>
      </c>
      <c r="F2" s="7">
        <v>200.65098352485171</v>
      </c>
      <c r="G2" s="7">
        <v>6126.0479290982494</v>
      </c>
      <c r="H2" s="7">
        <v>1766.2240895459167</v>
      </c>
      <c r="I2" s="7">
        <v>6750.2954333977877</v>
      </c>
      <c r="J2" s="7">
        <v>3403.6352020141508</v>
      </c>
      <c r="K2" s="7">
        <v>15876.199424824377</v>
      </c>
      <c r="L2" s="7">
        <v>8283.6652951494325</v>
      </c>
      <c r="M2" s="7">
        <v>16753.11853800706</v>
      </c>
      <c r="N2" s="7">
        <v>4396.9814290939721</v>
      </c>
      <c r="O2" s="7">
        <v>18648.155604630661</v>
      </c>
      <c r="P2" s="7">
        <v>4238.4423803829777</v>
      </c>
      <c r="Q2" s="7">
        <v>20025.46359030742</v>
      </c>
      <c r="R2" s="7">
        <v>13195.898632554135</v>
      </c>
      <c r="S2" s="7">
        <v>21392.862885439739</v>
      </c>
      <c r="T2" s="7">
        <v>2846.2713588895631</v>
      </c>
      <c r="U2" s="7">
        <v>25049.169696337041</v>
      </c>
      <c r="V2" s="7">
        <v>25482.674907656165</v>
      </c>
      <c r="W2" s="7">
        <v>7154.0745730836006</v>
      </c>
      <c r="X2" s="7">
        <v>7421.6092177834034</v>
      </c>
      <c r="Y2" s="7">
        <v>5766.8578968624042</v>
      </c>
      <c r="Z2" s="7">
        <v>20909.814221398432</v>
      </c>
      <c r="AA2" s="7">
        <v>17701.875657636912</v>
      </c>
      <c r="AB2" s="7">
        <v>19782.700671968709</v>
      </c>
      <c r="AC2" s="7">
        <v>11645.188562349726</v>
      </c>
      <c r="AD2" s="7">
        <v>13602.154944876056</v>
      </c>
      <c r="AE2" s="7">
        <v>16988.449938437443</v>
      </c>
      <c r="AF2" s="7">
        <v>19064.320607497018</v>
      </c>
      <c r="AG2" s="7">
        <v>17882.709260072894</v>
      </c>
      <c r="AH2" s="7">
        <v>15566.552845310716</v>
      </c>
    </row>
    <row r="3" spans="1:34" x14ac:dyDescent="0.25">
      <c r="A3" s="3" t="s">
        <v>35</v>
      </c>
      <c r="B3" s="7">
        <v>79.540758789478659</v>
      </c>
      <c r="C3" s="7">
        <v>159.08151757895732</v>
      </c>
      <c r="D3" s="7">
        <v>4094.0096435761075</v>
      </c>
      <c r="E3" s="7">
        <v>2978.099586441363</v>
      </c>
      <c r="F3" s="7">
        <v>133.34774267647893</v>
      </c>
      <c r="G3" s="7">
        <v>4508.0894760978053</v>
      </c>
      <c r="H3" s="7">
        <v>1293.7070473700501</v>
      </c>
      <c r="I3" s="7">
        <v>5146.7549804956789</v>
      </c>
      <c r="J3" s="7">
        <v>2884.5222231596231</v>
      </c>
      <c r="K3" s="7">
        <v>16399.432915124864</v>
      </c>
      <c r="L3" s="7">
        <v>8578.7047788534783</v>
      </c>
      <c r="M3" s="7">
        <v>17466.214856536695</v>
      </c>
      <c r="N3" s="7">
        <v>4606.3457075436327</v>
      </c>
      <c r="O3" s="7">
        <v>19768.217993267492</v>
      </c>
      <c r="P3" s="7">
        <v>4505.750042015763</v>
      </c>
      <c r="Q3" s="7">
        <v>21969.625464470413</v>
      </c>
      <c r="R3" s="7">
        <v>14155.915630445157</v>
      </c>
      <c r="S3" s="7">
        <v>23099.572126097421</v>
      </c>
      <c r="T3" s="7">
        <v>2975.7601523593198</v>
      </c>
      <c r="U3" s="7">
        <v>26634.457024065134</v>
      </c>
      <c r="V3" s="7">
        <v>27219.315544576006</v>
      </c>
      <c r="W3" s="7">
        <v>7968.112483440128</v>
      </c>
      <c r="X3" s="7">
        <v>9516.8178457529175</v>
      </c>
      <c r="Y3" s="7">
        <v>7916.6449336351716</v>
      </c>
      <c r="Z3" s="7">
        <v>29156.366964508015</v>
      </c>
      <c r="AA3" s="7">
        <v>25067.036189095998</v>
      </c>
      <c r="AB3" s="7">
        <v>22016.414146111285</v>
      </c>
      <c r="AC3" s="7">
        <v>12471.523091373845</v>
      </c>
      <c r="AD3" s="7">
        <v>21235.04316270876</v>
      </c>
      <c r="AE3" s="7">
        <v>22998.976460569553</v>
      </c>
      <c r="AF3" s="7">
        <v>30267.598153478673</v>
      </c>
      <c r="AG3" s="7">
        <v>30978.786114419891</v>
      </c>
      <c r="AH3" s="7">
        <v>30962.41007584559</v>
      </c>
    </row>
    <row r="4" spans="1:34" x14ac:dyDescent="0.25">
      <c r="A4" s="3" t="s">
        <v>36</v>
      </c>
      <c r="B4" s="7">
        <v>94.378521723490437</v>
      </c>
      <c r="C4" s="7">
        <v>136.3245313783751</v>
      </c>
      <c r="D4" s="7">
        <v>4114.204446983269</v>
      </c>
      <c r="E4" s="7">
        <v>3039.33794957685</v>
      </c>
      <c r="F4" s="7">
        <v>127.58577936694077</v>
      </c>
      <c r="G4" s="7">
        <v>4563.376300370991</v>
      </c>
      <c r="H4" s="7">
        <v>1317.8038033242924</v>
      </c>
      <c r="I4" s="7">
        <v>5631.2517961682624</v>
      </c>
      <c r="J4" s="7">
        <v>2985.1576871059569</v>
      </c>
      <c r="K4" s="7">
        <v>15331.266528860335</v>
      </c>
      <c r="L4" s="7">
        <v>8013.4355944852541</v>
      </c>
      <c r="M4" s="7">
        <v>16280.294997302102</v>
      </c>
      <c r="N4" s="7">
        <v>4287.2317368096674</v>
      </c>
      <c r="O4" s="7">
        <v>18333.90171998916</v>
      </c>
      <c r="P4" s="7">
        <v>4175.3757110633087</v>
      </c>
      <c r="Q4" s="7">
        <v>19829.976064346713</v>
      </c>
      <c r="R4" s="7">
        <v>12947.334980141059</v>
      </c>
      <c r="S4" s="7">
        <v>21305.077403876825</v>
      </c>
      <c r="T4" s="7">
        <v>2626.8688546371504</v>
      </c>
      <c r="U4" s="7">
        <v>23301.00836328842</v>
      </c>
      <c r="V4" s="7">
        <v>21937.763049504665</v>
      </c>
      <c r="W4" s="7">
        <v>6802.2445657004591</v>
      </c>
      <c r="X4" s="7">
        <v>7566.0114914998167</v>
      </c>
      <c r="Y4" s="7">
        <v>6090.9101519697069</v>
      </c>
      <c r="Z4" s="7">
        <v>22268.087875536883</v>
      </c>
      <c r="AA4" s="7">
        <v>19008.533375271891</v>
      </c>
      <c r="AB4" s="7">
        <v>17669.756567120156</v>
      </c>
      <c r="AC4" s="7">
        <v>10346.682381538212</v>
      </c>
      <c r="AD4" s="7">
        <v>15409.915296963245</v>
      </c>
      <c r="AE4" s="7">
        <v>18592.568779527617</v>
      </c>
      <c r="AF4" s="7">
        <v>21804.934018930864</v>
      </c>
      <c r="AG4" s="7">
        <v>21506.068700139811</v>
      </c>
      <c r="AH4" s="7">
        <v>19809.003059519273</v>
      </c>
    </row>
    <row r="5" spans="1:34" x14ac:dyDescent="0.25">
      <c r="A5" s="3" t="s">
        <v>37</v>
      </c>
      <c r="B5" s="7">
        <v>104.11017364384847</v>
      </c>
      <c r="C5" s="7">
        <v>174.22518854684844</v>
      </c>
      <c r="D5" s="7">
        <v>4725.3270649779388</v>
      </c>
      <c r="E5" s="7">
        <v>3371.8948076079082</v>
      </c>
      <c r="F5" s="7">
        <v>155.1029117551212</v>
      </c>
      <c r="G5" s="7">
        <v>5216.1321692989386</v>
      </c>
      <c r="H5" s="7">
        <v>1502.1610768612422</v>
      </c>
      <c r="I5" s="7">
        <v>6100.0062965609995</v>
      </c>
      <c r="J5" s="7">
        <v>3388.8923869783325</v>
      </c>
      <c r="K5" s="7">
        <v>17596.744043231694</v>
      </c>
      <c r="L5" s="7">
        <v>9197.8151368208164</v>
      </c>
      <c r="M5" s="7">
        <v>18682.464425517544</v>
      </c>
      <c r="N5" s="7">
        <v>4918.6745303165144</v>
      </c>
      <c r="O5" s="7">
        <v>21032.379773478689</v>
      </c>
      <c r="P5" s="7">
        <v>4789.0679876170288</v>
      </c>
      <c r="Q5" s="7">
        <v>23301.556619430332</v>
      </c>
      <c r="R5" s="7">
        <v>14930.248779496391</v>
      </c>
      <c r="S5" s="7">
        <v>24434.020344984845</v>
      </c>
      <c r="T5" s="7">
        <v>3087.1853531533025</v>
      </c>
      <c r="U5" s="7">
        <v>27531.829185244664</v>
      </c>
      <c r="V5" s="7">
        <v>26924.165722751997</v>
      </c>
      <c r="W5" s="7">
        <v>8150.3393081184222</v>
      </c>
      <c r="X5" s="7">
        <v>9448.5294325345749</v>
      </c>
      <c r="Y5" s="7">
        <v>7755.1455877560593</v>
      </c>
      <c r="Z5" s="7">
        <v>28479.444235145813</v>
      </c>
      <c r="AA5" s="7">
        <v>24414.898068193117</v>
      </c>
      <c r="AB5" s="7">
        <v>22513.293876126903</v>
      </c>
      <c r="AC5" s="7">
        <v>13054.140956485817</v>
      </c>
      <c r="AD5" s="7">
        <v>20326.980229606088</v>
      </c>
      <c r="AE5" s="7">
        <v>23754.117170167876</v>
      </c>
      <c r="AF5" s="7">
        <v>28893.760232299905</v>
      </c>
      <c r="AG5" s="7">
        <v>29157.222712541476</v>
      </c>
      <c r="AH5" s="7">
        <v>27682.682702157177</v>
      </c>
    </row>
    <row r="6" spans="1:34" x14ac:dyDescent="0.25">
      <c r="A6" s="3" t="s">
        <v>38</v>
      </c>
      <c r="B6" s="7">
        <v>119.42301662274446</v>
      </c>
      <c r="C6" s="7">
        <v>134.62230964745737</v>
      </c>
      <c r="D6" s="7">
        <v>4440.3648907911338</v>
      </c>
      <c r="E6" s="7">
        <v>3604.4037744319235</v>
      </c>
      <c r="F6" s="7">
        <v>143.30761994729332</v>
      </c>
      <c r="G6" s="7">
        <v>4905.0289918323579</v>
      </c>
      <c r="H6" s="7">
        <v>1411.3629237233436</v>
      </c>
      <c r="I6" s="7">
        <v>5704.0775394172661</v>
      </c>
      <c r="J6" s="7">
        <v>2983.404087993652</v>
      </c>
      <c r="K6" s="7">
        <v>13353.664585997787</v>
      </c>
      <c r="L6" s="7">
        <v>6967.7901880433992</v>
      </c>
      <c r="M6" s="7">
        <v>14085.40197875897</v>
      </c>
      <c r="N6" s="7">
        <v>3695.599532580201</v>
      </c>
      <c r="O6" s="7">
        <v>15666.128453329115</v>
      </c>
      <c r="P6" s="7">
        <v>3560.9772229327432</v>
      </c>
      <c r="Q6" s="7">
        <v>16788.704809582909</v>
      </c>
      <c r="R6" s="7">
        <v>11147.595769839456</v>
      </c>
      <c r="S6" s="7">
        <v>17956.879044910849</v>
      </c>
      <c r="T6" s="7">
        <v>2338.5197982308318</v>
      </c>
      <c r="U6" s="7">
        <v>20605.898686360815</v>
      </c>
      <c r="V6" s="7">
        <v>20403.965221889626</v>
      </c>
      <c r="W6" s="7">
        <v>5903.8396763134942</v>
      </c>
      <c r="X6" s="7">
        <v>6196.968898932957</v>
      </c>
      <c r="Y6" s="7">
        <v>4844.2318197335062</v>
      </c>
      <c r="Z6" s="7">
        <v>17587.753357167818</v>
      </c>
      <c r="AA6" s="7">
        <v>14912.677784818345</v>
      </c>
      <c r="AB6" s="7">
        <v>16714.879672034305</v>
      </c>
      <c r="AC6" s="7">
        <v>9784.0020527652086</v>
      </c>
      <c r="AD6" s="7">
        <v>11568.8333193815</v>
      </c>
      <c r="AE6" s="7">
        <v>14877.936543618998</v>
      </c>
      <c r="AF6" s="7">
        <v>16245.87291584316</v>
      </c>
      <c r="AG6" s="7">
        <v>15383.855868584442</v>
      </c>
      <c r="AH6" s="7">
        <v>13143.045811226768</v>
      </c>
    </row>
    <row r="7" spans="1:34" x14ac:dyDescent="0.25">
      <c r="A7" s="3" t="s">
        <v>39</v>
      </c>
      <c r="B7" s="7">
        <v>152.46425741044322</v>
      </c>
      <c r="C7" s="7">
        <v>203.28567654725759</v>
      </c>
      <c r="D7" s="7">
        <v>6603.3963931767512</v>
      </c>
      <c r="E7" s="7">
        <v>5468.3846991212295</v>
      </c>
      <c r="F7" s="7">
        <v>203.28567654725759</v>
      </c>
      <c r="G7" s="7">
        <v>7297.9557880465472</v>
      </c>
      <c r="H7" s="7">
        <v>2104.0067522641161</v>
      </c>
      <c r="I7" s="7">
        <v>8629.4769694310853</v>
      </c>
      <c r="J7" s="7">
        <v>4560.3753438768126</v>
      </c>
      <c r="K7" s="7">
        <v>20162.551018878832</v>
      </c>
      <c r="L7" s="7">
        <v>10520.033761320581</v>
      </c>
      <c r="M7" s="7">
        <v>21267.069861452266</v>
      </c>
      <c r="N7" s="7">
        <v>5580.1918212222208</v>
      </c>
      <c r="O7" s="7">
        <v>23655.676560882541</v>
      </c>
      <c r="P7" s="7">
        <v>5376.9061446749638</v>
      </c>
      <c r="Q7" s="7">
        <v>25258.245310996754</v>
      </c>
      <c r="R7" s="7">
        <v>16886.263531858865</v>
      </c>
      <c r="S7" s="7">
        <v>27114.921156795041</v>
      </c>
      <c r="T7" s="7">
        <v>3625.2612317594271</v>
      </c>
      <c r="U7" s="7">
        <v>31919.23931252856</v>
      </c>
      <c r="V7" s="7">
        <v>32698.50107262639</v>
      </c>
      <c r="W7" s="7">
        <v>9117.362593144504</v>
      </c>
      <c r="X7" s="7">
        <v>9462.9482432748409</v>
      </c>
      <c r="Y7" s="7">
        <v>7355.5533964016049</v>
      </c>
      <c r="Z7" s="7">
        <v>26664.304573781956</v>
      </c>
      <c r="AA7" s="7">
        <v>22574.874380572957</v>
      </c>
      <c r="AB7" s="7">
        <v>25207.423891859944</v>
      </c>
      <c r="AC7" s="7">
        <v>14846.630577168047</v>
      </c>
      <c r="AD7" s="7">
        <v>17353.820587917558</v>
      </c>
      <c r="AE7" s="7">
        <v>21693.969782201508</v>
      </c>
      <c r="AF7" s="7">
        <v>24326.519293488491</v>
      </c>
      <c r="AG7" s="7">
        <v>22825.593381647908</v>
      </c>
      <c r="AH7" s="7">
        <v>19847.458220230583</v>
      </c>
    </row>
    <row r="8" spans="1:34" x14ac:dyDescent="0.25">
      <c r="A8" s="3" t="s">
        <v>40</v>
      </c>
      <c r="B8" s="7">
        <v>117.68267574656494</v>
      </c>
      <c r="C8" s="7">
        <v>182.0750832305344</v>
      </c>
      <c r="D8" s="7">
        <v>5209.1237226687035</v>
      </c>
      <c r="E8" s="7">
        <v>3819.135892152673</v>
      </c>
      <c r="F8" s="7">
        <v>162.09123263206112</v>
      </c>
      <c r="G8" s="7">
        <v>5768.6715394259563</v>
      </c>
      <c r="H8" s="7">
        <v>1665.3208832061075</v>
      </c>
      <c r="I8" s="7">
        <v>7047.6379777282464</v>
      </c>
      <c r="J8" s="7">
        <v>3808.0337529312987</v>
      </c>
      <c r="K8" s="7">
        <v>19324.383528723669</v>
      </c>
      <c r="L8" s="7">
        <v>10100.72626360611</v>
      </c>
      <c r="M8" s="7">
        <v>20525.634992476342</v>
      </c>
      <c r="N8" s="7">
        <v>5406.7418008091627</v>
      </c>
      <c r="O8" s="7">
        <v>23123.535570277872</v>
      </c>
      <c r="P8" s="7">
        <v>5266.8548466198481</v>
      </c>
      <c r="Q8" s="7">
        <v>24982.033675935887</v>
      </c>
      <c r="R8" s="7">
        <v>16375.655351526724</v>
      </c>
      <c r="S8" s="7">
        <v>26884.940338479399</v>
      </c>
      <c r="T8" s="7">
        <v>3388.3728903633601</v>
      </c>
      <c r="U8" s="7">
        <v>30077.915578546574</v>
      </c>
      <c r="V8" s="7">
        <v>28929.954383056498</v>
      </c>
      <c r="W8" s="7">
        <v>8788.4534076396976</v>
      </c>
      <c r="X8" s="7">
        <v>9803.1889324732856</v>
      </c>
      <c r="Y8" s="7">
        <v>7904.723125618324</v>
      </c>
      <c r="Z8" s="7">
        <v>28905.529676769478</v>
      </c>
      <c r="AA8" s="7">
        <v>24682.275916958788</v>
      </c>
      <c r="AB8" s="7">
        <v>22874.847651719094</v>
      </c>
      <c r="AC8" s="7">
        <v>13355.87348331298</v>
      </c>
      <c r="AD8" s="7">
        <v>20048.243005957258</v>
      </c>
      <c r="AE8" s="7">
        <v>24053.894837029016</v>
      </c>
      <c r="AF8" s="7">
        <v>28379.288277676347</v>
      </c>
      <c r="AG8" s="7">
        <v>28039.562817502298</v>
      </c>
      <c r="AH8" s="7">
        <v>25925.715509752685</v>
      </c>
    </row>
    <row r="9" spans="1:34" x14ac:dyDescent="0.25">
      <c r="A9" s="3" t="s">
        <v>41</v>
      </c>
      <c r="B9" s="7">
        <v>91.155410231862987</v>
      </c>
      <c r="C9" s="7">
        <v>179.97350225265257</v>
      </c>
      <c r="D9" s="7">
        <v>4623.2154215032051</v>
      </c>
      <c r="E9" s="7">
        <v>3389.1114060564441</v>
      </c>
      <c r="F9" s="7">
        <v>149.58836550869825</v>
      </c>
      <c r="G9" s="7">
        <v>5095.3537001400337</v>
      </c>
      <c r="H9" s="7">
        <v>1463.1612001319545</v>
      </c>
      <c r="I9" s="7">
        <v>5883.0299372717727</v>
      </c>
      <c r="J9" s="7">
        <v>3279.2574501359936</v>
      </c>
      <c r="K9" s="7">
        <v>18039.421953064579</v>
      </c>
      <c r="L9" s="7">
        <v>9438.090936314431</v>
      </c>
      <c r="M9" s="7">
        <v>19212.755695023428</v>
      </c>
      <c r="N9" s="7">
        <v>5067.3058816071534</v>
      </c>
      <c r="O9" s="7">
        <v>21746.408635827007</v>
      </c>
      <c r="P9" s="7">
        <v>4955.1146074756289</v>
      </c>
      <c r="Q9" s="7">
        <v>23959.848981713527</v>
      </c>
      <c r="R9" s="7">
        <v>15416.950920240211</v>
      </c>
      <c r="S9" s="7">
        <v>25415.998227212258</v>
      </c>
      <c r="T9" s="7">
        <v>3230.1737677034525</v>
      </c>
      <c r="U9" s="7">
        <v>28833.157451801584</v>
      </c>
      <c r="V9" s="7">
        <v>28660.195904182154</v>
      </c>
      <c r="W9" s="7">
        <v>8568.6085617951194</v>
      </c>
      <c r="X9" s="7">
        <v>10043.456352982443</v>
      </c>
      <c r="Y9" s="7">
        <v>8283.4557400441627</v>
      </c>
      <c r="Z9" s="7">
        <v>30455.256290286536</v>
      </c>
      <c r="AA9" s="7">
        <v>26135.89223622287</v>
      </c>
      <c r="AB9" s="7">
        <v>23471.349475599185</v>
      </c>
      <c r="AC9" s="7">
        <v>13264.280847841601</v>
      </c>
      <c r="AD9" s="7">
        <v>21903.008955968922</v>
      </c>
      <c r="AE9" s="7">
        <v>24322.133304429903</v>
      </c>
      <c r="AF9" s="7">
        <v>31165.801026452846</v>
      </c>
      <c r="AG9" s="7">
        <v>31619.240759401091</v>
      </c>
      <c r="AH9" s="7">
        <v>31074.645616220983</v>
      </c>
    </row>
    <row r="10" spans="1:34" x14ac:dyDescent="0.25">
      <c r="A10" s="3" t="s">
        <v>42</v>
      </c>
      <c r="B10" s="7">
        <v>54.498416446418403</v>
      </c>
      <c r="C10" s="7">
        <v>107.63437248167634</v>
      </c>
      <c r="D10" s="7">
        <v>2773.9693971226966</v>
      </c>
      <c r="E10" s="7">
        <v>2024.6161709844434</v>
      </c>
      <c r="F10" s="7">
        <v>89.922387136590359</v>
      </c>
      <c r="G10" s="7">
        <v>3057.3611626440725</v>
      </c>
      <c r="H10" s="7">
        <v>878.78696519849677</v>
      </c>
      <c r="I10" s="7">
        <v>3549.2093710729987</v>
      </c>
      <c r="J10" s="7">
        <v>1940.1436254924952</v>
      </c>
      <c r="K10" s="7">
        <v>10601.30445923954</v>
      </c>
      <c r="L10" s="7">
        <v>5545.213873423073</v>
      </c>
      <c r="M10" s="7">
        <v>11287.984506464411</v>
      </c>
      <c r="N10" s="7">
        <v>2975.6135379744446</v>
      </c>
      <c r="O10" s="7">
        <v>12770.341433806992</v>
      </c>
      <c r="P10" s="7">
        <v>2910.2154382387425</v>
      </c>
      <c r="Q10" s="7">
        <v>14002.005645496047</v>
      </c>
      <c r="R10" s="7">
        <v>9012.6756198264429</v>
      </c>
      <c r="S10" s="7">
        <v>14917.579041795876</v>
      </c>
      <c r="T10" s="7">
        <v>1897.9073527465207</v>
      </c>
      <c r="U10" s="7">
        <v>16912.221083734788</v>
      </c>
      <c r="V10" s="7">
        <v>16698.314799182597</v>
      </c>
      <c r="W10" s="7">
        <v>5004.3170901923695</v>
      </c>
      <c r="X10" s="7">
        <v>5795.9065890765969</v>
      </c>
      <c r="Y10" s="7">
        <v>4754.9868349500048</v>
      </c>
      <c r="Z10" s="7">
        <v>17458.567708610135</v>
      </c>
      <c r="AA10" s="7">
        <v>14965.265156186493</v>
      </c>
      <c r="AB10" s="7">
        <v>13511.519897478282</v>
      </c>
      <c r="AC10" s="7">
        <v>7667.9271940110693</v>
      </c>
      <c r="AD10" s="7">
        <v>12451.525697595445</v>
      </c>
      <c r="AE10" s="7">
        <v>13996.555803851406</v>
      </c>
      <c r="AF10" s="7">
        <v>17695.635820152056</v>
      </c>
      <c r="AG10" s="7">
        <v>17846.868925790866</v>
      </c>
      <c r="AH10" s="7">
        <v>17374.095163118185</v>
      </c>
    </row>
    <row r="11" spans="1:34" x14ac:dyDescent="0.25">
      <c r="A11" s="3" t="s">
        <v>43</v>
      </c>
      <c r="B11" s="7">
        <v>100.13820502650454</v>
      </c>
      <c r="C11" s="7">
        <v>184.12508666163737</v>
      </c>
      <c r="D11" s="7">
        <v>6066.4370657992104</v>
      </c>
      <c r="E11" s="7">
        <v>5045.6734274645187</v>
      </c>
      <c r="F11" s="7">
        <v>184.12508666163737</v>
      </c>
      <c r="G11" s="7">
        <v>6712.490001454079</v>
      </c>
      <c r="H11" s="7">
        <v>1938.1588069646039</v>
      </c>
      <c r="I11" s="7">
        <v>8078.8919603641243</v>
      </c>
      <c r="J11" s="7">
        <v>4260.719110643854</v>
      </c>
      <c r="K11" s="7">
        <v>19100.555042636173</v>
      </c>
      <c r="L11" s="7">
        <v>9968.5967971546124</v>
      </c>
      <c r="M11" s="7">
        <v>20160.081857110152</v>
      </c>
      <c r="N11" s="7">
        <v>5294.4038076916431</v>
      </c>
      <c r="O11" s="7">
        <v>22456.800043363208</v>
      </c>
      <c r="P11" s="7">
        <v>5107.0484563517321</v>
      </c>
      <c r="Q11" s="7">
        <v>23881.346766482198</v>
      </c>
      <c r="R11" s="7">
        <v>16086.718097806212</v>
      </c>
      <c r="S11" s="7">
        <v>25780.742397307509</v>
      </c>
      <c r="T11" s="7">
        <v>3320.7120892660214</v>
      </c>
      <c r="U11" s="7">
        <v>29253.276926452425</v>
      </c>
      <c r="V11" s="7">
        <v>28952.862311372905</v>
      </c>
      <c r="W11" s="7">
        <v>8369.6157814088147</v>
      </c>
      <c r="X11" s="7">
        <v>8737.8659547320894</v>
      </c>
      <c r="Y11" s="7">
        <v>6812.6282064805828</v>
      </c>
      <c r="Z11" s="7">
        <v>24721.215582833524</v>
      </c>
      <c r="AA11" s="7">
        <v>20945.036173930821</v>
      </c>
      <c r="AB11" s="7">
        <v>23887.807295838742</v>
      </c>
      <c r="AC11" s="7">
        <v>14177.631672946078</v>
      </c>
      <c r="AD11" s="7">
        <v>16180.395773476168</v>
      </c>
      <c r="AE11" s="7">
        <v>20454.035942833121</v>
      </c>
      <c r="AF11" s="7">
        <v>22702.300158912061</v>
      </c>
      <c r="AG11" s="7">
        <v>21406.96402292405</v>
      </c>
      <c r="AH11" s="7">
        <v>18528.798194581614</v>
      </c>
    </row>
    <row r="13" spans="1:34" x14ac:dyDescent="0.25">
      <c r="A13" t="s">
        <v>87</v>
      </c>
    </row>
    <row r="14" spans="1:34" x14ac:dyDescent="0.25">
      <c r="A14" s="3" t="s">
        <v>34</v>
      </c>
      <c r="B14" s="6">
        <v>4935.770750988142</v>
      </c>
      <c r="C14" s="6">
        <v>923.91304347826087</v>
      </c>
      <c r="D14" s="6">
        <v>1210.4743083003953</v>
      </c>
      <c r="E14" s="6">
        <v>760.86956521739125</v>
      </c>
      <c r="F14" s="6">
        <v>126981.22529644267</v>
      </c>
      <c r="G14" s="6">
        <v>70963.438735177857</v>
      </c>
      <c r="H14" s="6">
        <v>1951.581027667984</v>
      </c>
      <c r="I14" s="6">
        <v>38053.359683794464</v>
      </c>
      <c r="J14" s="6">
        <v>43320.1581027668</v>
      </c>
      <c r="K14" s="6">
        <v>217.39130434782606</v>
      </c>
      <c r="L14" s="6">
        <v>518.77470355731225</v>
      </c>
      <c r="M14" s="6">
        <v>489.13043478260863</v>
      </c>
      <c r="N14" s="6">
        <v>1472.3320158102765</v>
      </c>
      <c r="O14" s="6">
        <v>4.9407114624505928</v>
      </c>
      <c r="P14" s="6">
        <v>39.525691699604742</v>
      </c>
      <c r="Q14" s="6">
        <v>286.56126482213432</v>
      </c>
      <c r="R14" s="6">
        <v>3003.95256916996</v>
      </c>
      <c r="S14" s="6">
        <v>701.58102766798413</v>
      </c>
      <c r="T14" s="6">
        <v>11269.7628458498</v>
      </c>
      <c r="U14" s="6">
        <v>686.75889328063226</v>
      </c>
      <c r="V14" s="6">
        <v>558.30039525691689</v>
      </c>
      <c r="W14" s="6">
        <v>123.51778656126481</v>
      </c>
      <c r="X14" s="6">
        <v>9.8814229249011856</v>
      </c>
      <c r="Y14" s="6">
        <v>14.822134387351777</v>
      </c>
      <c r="Z14" s="6">
        <v>64.229249011857704</v>
      </c>
      <c r="AA14" s="6">
        <v>5503.95256916996</v>
      </c>
      <c r="AB14" s="6">
        <v>49.40711462450593</v>
      </c>
      <c r="AC14" s="6">
        <v>69.169960474308297</v>
      </c>
      <c r="AD14" s="6">
        <v>74.110671936758877</v>
      </c>
      <c r="AE14" s="6">
        <v>4871.5415019762841</v>
      </c>
      <c r="AF14" s="6">
        <v>1852.7667984189723</v>
      </c>
      <c r="AG14" s="6">
        <v>113.63636363636363</v>
      </c>
      <c r="AH14" s="6">
        <v>879.4466403162055</v>
      </c>
    </row>
    <row r="15" spans="1:34" x14ac:dyDescent="0.25">
      <c r="A15" s="3" t="s">
        <v>35</v>
      </c>
      <c r="B15" s="6">
        <v>627.47035573122525</v>
      </c>
      <c r="C15" s="6">
        <v>123.51778656126481</v>
      </c>
      <c r="D15" s="6">
        <v>523.71541501976287</v>
      </c>
      <c r="E15" s="6">
        <v>345.84980237154144</v>
      </c>
      <c r="F15" s="6">
        <v>21383.399209486164</v>
      </c>
      <c r="G15" s="6">
        <v>24555.335968379444</v>
      </c>
      <c r="H15" s="6">
        <v>415.01976284584975</v>
      </c>
      <c r="I15" s="6">
        <v>17875.494071146244</v>
      </c>
      <c r="J15" s="6">
        <v>38616.600790513832</v>
      </c>
      <c r="K15" s="6">
        <v>148.22134387351775</v>
      </c>
      <c r="L15" s="6">
        <v>355.73122529644263</v>
      </c>
      <c r="M15" s="6">
        <v>14.822134387351777</v>
      </c>
      <c r="N15" s="6">
        <v>2865.6126482213435</v>
      </c>
      <c r="O15" s="6">
        <v>9.8814229249011856</v>
      </c>
      <c r="P15" s="6">
        <v>79.051383399209485</v>
      </c>
      <c r="Q15" s="6">
        <v>74.110671936758877</v>
      </c>
      <c r="R15" s="6">
        <v>2445.6521739130435</v>
      </c>
      <c r="S15" s="6">
        <v>839.92094861660064</v>
      </c>
      <c r="T15" s="6">
        <v>3344.861660079051</v>
      </c>
      <c r="U15" s="6">
        <v>113.63636363636363</v>
      </c>
      <c r="V15" s="6">
        <v>148.22134387351775</v>
      </c>
      <c r="W15" s="6">
        <v>19.762845849802371</v>
      </c>
      <c r="X15" s="6">
        <v>0</v>
      </c>
      <c r="Y15" s="6">
        <v>14.822134387351777</v>
      </c>
      <c r="Z15" s="6">
        <v>0</v>
      </c>
      <c r="AA15" s="6">
        <v>2050.395256916996</v>
      </c>
      <c r="AB15" s="6">
        <v>74.110671936758877</v>
      </c>
      <c r="AC15" s="6">
        <v>79.051383399209485</v>
      </c>
      <c r="AD15" s="6">
        <v>4.9407114624505928</v>
      </c>
      <c r="AE15" s="6">
        <v>2075.098814229249</v>
      </c>
      <c r="AF15" s="6">
        <v>1709.486166007905</v>
      </c>
      <c r="AG15" s="6">
        <v>9.8814229249011856</v>
      </c>
      <c r="AH15" s="6">
        <v>1472.3320158102765</v>
      </c>
    </row>
    <row r="16" spans="1:34" x14ac:dyDescent="0.25">
      <c r="A16" s="3" t="s">
        <v>36</v>
      </c>
      <c r="B16" s="6">
        <v>2252.96442687747</v>
      </c>
      <c r="C16" s="6">
        <v>350.79051383399207</v>
      </c>
      <c r="D16" s="6">
        <v>607.70750988142288</v>
      </c>
      <c r="E16" s="6">
        <v>869.56521739130426</v>
      </c>
      <c r="F16" s="6">
        <v>12094.86166007905</v>
      </c>
      <c r="G16" s="6">
        <v>36788.537549407105</v>
      </c>
      <c r="H16" s="6">
        <v>662.05533596837938</v>
      </c>
      <c r="I16" s="6">
        <v>33809.288537549408</v>
      </c>
      <c r="J16" s="6">
        <v>75360.671936758881</v>
      </c>
      <c r="K16" s="6">
        <v>247.03557312252963</v>
      </c>
      <c r="L16" s="6">
        <v>405.13833992094857</v>
      </c>
      <c r="M16" s="6">
        <v>74.110671936758877</v>
      </c>
      <c r="N16" s="6">
        <v>1398.2213438735178</v>
      </c>
      <c r="O16" s="6">
        <v>14.822134387351777</v>
      </c>
      <c r="P16" s="6">
        <v>98.814229249011859</v>
      </c>
      <c r="Q16" s="6">
        <v>192.68774703557312</v>
      </c>
      <c r="R16" s="6">
        <v>3927.865612648221</v>
      </c>
      <c r="S16" s="6">
        <v>1729.2490118577073</v>
      </c>
      <c r="T16" s="6">
        <v>12228.260869565216</v>
      </c>
      <c r="U16" s="6">
        <v>849.80237154150188</v>
      </c>
      <c r="V16" s="6">
        <v>350.79051383399207</v>
      </c>
      <c r="W16" s="6">
        <v>59.28853754940711</v>
      </c>
      <c r="X16" s="6">
        <v>4.9407114624505928</v>
      </c>
      <c r="Y16" s="6">
        <v>14.822134387351777</v>
      </c>
      <c r="Z16" s="6">
        <v>14.822134387351777</v>
      </c>
      <c r="AA16" s="6">
        <v>686.75889328063226</v>
      </c>
      <c r="AB16" s="6">
        <v>83.992094861660078</v>
      </c>
      <c r="AC16" s="6">
        <v>83.992094861660078</v>
      </c>
      <c r="AD16" s="6">
        <v>24.703557312252965</v>
      </c>
      <c r="AE16" s="6">
        <v>9609.6837944664021</v>
      </c>
      <c r="AF16" s="6">
        <v>1823.1225296442685</v>
      </c>
      <c r="AG16" s="6">
        <v>34.584980237154149</v>
      </c>
      <c r="AH16" s="6">
        <v>2223.3201581027665</v>
      </c>
    </row>
    <row r="17" spans="1:34" x14ac:dyDescent="0.25">
      <c r="A17" s="3" t="s">
        <v>37</v>
      </c>
      <c r="B17" s="6">
        <v>296.44268774703551</v>
      </c>
      <c r="C17" s="6">
        <v>59.28853754940711</v>
      </c>
      <c r="D17" s="6">
        <v>583.00395256916988</v>
      </c>
      <c r="E17" s="6">
        <v>291.50197628458494</v>
      </c>
      <c r="F17" s="6">
        <v>114461.46245059287</v>
      </c>
      <c r="G17" s="6">
        <v>16511.85770750988</v>
      </c>
      <c r="H17" s="6">
        <v>153.16205533596838</v>
      </c>
      <c r="I17" s="6">
        <v>2613.6363636363635</v>
      </c>
      <c r="J17" s="6">
        <v>11699.604743083002</v>
      </c>
      <c r="K17" s="6">
        <v>34.584980237154149</v>
      </c>
      <c r="L17" s="6">
        <v>54.347826086956516</v>
      </c>
      <c r="M17" s="6">
        <v>9.8814229249011856</v>
      </c>
      <c r="N17" s="6">
        <v>93.873517786561251</v>
      </c>
      <c r="O17" s="6">
        <v>0</v>
      </c>
      <c r="P17" s="6">
        <v>9.8814229249011856</v>
      </c>
      <c r="Q17" s="6">
        <v>19.762845849802371</v>
      </c>
      <c r="R17" s="6">
        <v>1635.375494071146</v>
      </c>
      <c r="S17" s="6">
        <v>128.45849802371541</v>
      </c>
      <c r="T17" s="6">
        <v>2193.675889328063</v>
      </c>
      <c r="U17" s="6">
        <v>64.229249011857704</v>
      </c>
      <c r="V17" s="6">
        <v>187.7470355731225</v>
      </c>
      <c r="W17" s="6">
        <v>14.822134387351777</v>
      </c>
      <c r="X17" s="6">
        <v>0</v>
      </c>
      <c r="Y17" s="6">
        <v>0</v>
      </c>
      <c r="Z17" s="6">
        <v>0</v>
      </c>
      <c r="AA17" s="6">
        <v>212.45059288537547</v>
      </c>
      <c r="AB17" s="6">
        <v>79.051383399209485</v>
      </c>
      <c r="AC17" s="6">
        <v>108.69565217391303</v>
      </c>
      <c r="AD17" s="6">
        <v>4.9407114624505928</v>
      </c>
      <c r="AE17" s="6">
        <v>410.07905138339913</v>
      </c>
      <c r="AF17" s="6">
        <v>182.80632411067191</v>
      </c>
      <c r="AG17" s="6">
        <v>9.8814229249011856</v>
      </c>
      <c r="AH17" s="6">
        <v>266.798418972332</v>
      </c>
    </row>
    <row r="18" spans="1:34" x14ac:dyDescent="0.25">
      <c r="A18" s="3" t="s">
        <v>38</v>
      </c>
      <c r="B18" s="6">
        <v>370.55335968379444</v>
      </c>
      <c r="C18" s="6">
        <v>24.703557312252965</v>
      </c>
      <c r="D18" s="6">
        <v>207.50988142292488</v>
      </c>
      <c r="E18" s="6">
        <v>103.75494071146244</v>
      </c>
      <c r="F18" s="6">
        <v>4382.4110671936751</v>
      </c>
      <c r="G18" s="6">
        <v>2801.383399209486</v>
      </c>
      <c r="H18" s="6">
        <v>83.992094861660078</v>
      </c>
      <c r="I18" s="6">
        <v>2648.2213438735175</v>
      </c>
      <c r="J18" s="6">
        <v>4061.2648221343875</v>
      </c>
      <c r="K18" s="6">
        <v>29.644268774703555</v>
      </c>
      <c r="L18" s="6">
        <v>59.28853754940711</v>
      </c>
      <c r="M18" s="6">
        <v>9.8814229249011856</v>
      </c>
      <c r="N18" s="6">
        <v>74.110671936758877</v>
      </c>
      <c r="O18" s="6">
        <v>0</v>
      </c>
      <c r="P18" s="6">
        <v>9.8814229249011856</v>
      </c>
      <c r="Q18" s="6">
        <v>24.703557312252965</v>
      </c>
      <c r="R18" s="6">
        <v>1353.7549407114625</v>
      </c>
      <c r="S18" s="6">
        <v>123.51778656126481</v>
      </c>
      <c r="T18" s="6">
        <v>1002.9644268774701</v>
      </c>
      <c r="U18" s="6">
        <v>291.50197628458494</v>
      </c>
      <c r="V18" s="6">
        <v>261.85770750988144</v>
      </c>
      <c r="W18" s="6">
        <v>9.8814229249011856</v>
      </c>
      <c r="X18" s="6">
        <v>0</v>
      </c>
      <c r="Y18" s="6">
        <v>0</v>
      </c>
      <c r="Z18" s="6">
        <v>4.9407114624505928</v>
      </c>
      <c r="AA18" s="6">
        <v>88.932806324110658</v>
      </c>
      <c r="AB18" s="6">
        <v>29.644268774703555</v>
      </c>
      <c r="AC18" s="6">
        <v>79.051383399209485</v>
      </c>
      <c r="AD18" s="6">
        <v>0</v>
      </c>
      <c r="AE18" s="6">
        <v>316.20553359683794</v>
      </c>
      <c r="AF18" s="6">
        <v>108.69565217391303</v>
      </c>
      <c r="AG18" s="6">
        <v>9.8814229249011856</v>
      </c>
      <c r="AH18" s="6">
        <v>232.21343873517782</v>
      </c>
    </row>
    <row r="19" spans="1:34" x14ac:dyDescent="0.25">
      <c r="A19" s="3" t="s">
        <v>39</v>
      </c>
      <c r="B19" s="6">
        <v>49.40711462450593</v>
      </c>
      <c r="C19" s="6">
        <v>9.8814229249011856</v>
      </c>
      <c r="D19" s="6">
        <v>222.33201581027666</v>
      </c>
      <c r="E19" s="6">
        <v>108.69565217391303</v>
      </c>
      <c r="F19" s="6">
        <v>3611.660079051383</v>
      </c>
      <c r="G19" s="6">
        <v>51126.482213438736</v>
      </c>
      <c r="H19" s="6">
        <v>350.79051383399207</v>
      </c>
      <c r="I19" s="6">
        <v>6576.086956521739</v>
      </c>
      <c r="J19" s="6">
        <v>16403.162055335968</v>
      </c>
      <c r="K19" s="6">
        <v>69.169960474308297</v>
      </c>
      <c r="L19" s="6">
        <v>34.584980237154149</v>
      </c>
      <c r="M19" s="6">
        <v>9.8814229249011856</v>
      </c>
      <c r="N19" s="6">
        <v>1215.4150197628458</v>
      </c>
      <c r="O19" s="6">
        <v>4.9407114624505928</v>
      </c>
      <c r="P19" s="6">
        <v>29.644268774703555</v>
      </c>
      <c r="Q19" s="6">
        <v>19.762845849802371</v>
      </c>
      <c r="R19" s="6">
        <v>1299.4071146245058</v>
      </c>
      <c r="S19" s="6">
        <v>503.95256916996044</v>
      </c>
      <c r="T19" s="6">
        <v>3819.169960474308</v>
      </c>
      <c r="U19" s="6">
        <v>64.229249011857704</v>
      </c>
      <c r="V19" s="6">
        <v>24.703557312252965</v>
      </c>
      <c r="W19" s="6">
        <v>4.9407114624505928</v>
      </c>
      <c r="X19" s="6">
        <v>0</v>
      </c>
      <c r="Y19" s="6">
        <v>0</v>
      </c>
      <c r="Z19" s="6">
        <v>0</v>
      </c>
      <c r="AA19" s="6">
        <v>2732.2134387351775</v>
      </c>
      <c r="AB19" s="6">
        <v>34.584980237154149</v>
      </c>
      <c r="AC19" s="6">
        <v>133.399209486166</v>
      </c>
      <c r="AD19" s="6">
        <v>24.703557312252965</v>
      </c>
      <c r="AE19" s="6">
        <v>405.13833992094857</v>
      </c>
      <c r="AF19" s="6">
        <v>34.584980237154149</v>
      </c>
      <c r="AG19" s="6">
        <v>19.762845849802371</v>
      </c>
      <c r="AH19" s="6">
        <v>177.86561264822132</v>
      </c>
    </row>
    <row r="20" spans="1:34" x14ac:dyDescent="0.25">
      <c r="A20" s="3" t="s">
        <v>40</v>
      </c>
      <c r="B20" s="6">
        <v>83.992094861660078</v>
      </c>
      <c r="C20" s="6">
        <v>4.9407114624505928</v>
      </c>
      <c r="D20" s="6">
        <v>143.28063241106716</v>
      </c>
      <c r="E20" s="6">
        <v>197.62845849802372</v>
      </c>
      <c r="F20" s="6">
        <v>1151.185770750988</v>
      </c>
      <c r="G20" s="6">
        <v>20716.403162055332</v>
      </c>
      <c r="H20" s="6">
        <v>573.12252964426864</v>
      </c>
      <c r="I20" s="6">
        <v>12356.719367588932</v>
      </c>
      <c r="J20" s="6">
        <v>24461.46245059288</v>
      </c>
      <c r="K20" s="6">
        <v>103.75494071146244</v>
      </c>
      <c r="L20" s="6">
        <v>49.40711462450593</v>
      </c>
      <c r="M20" s="6">
        <v>9.8814229249011856</v>
      </c>
      <c r="N20" s="6">
        <v>2411.067193675889</v>
      </c>
      <c r="O20" s="6">
        <v>4.9407114624505928</v>
      </c>
      <c r="P20" s="6">
        <v>54.347826086956516</v>
      </c>
      <c r="Q20" s="6">
        <v>98.814229249011859</v>
      </c>
      <c r="R20" s="6">
        <v>1615.6126482213438</v>
      </c>
      <c r="S20" s="6">
        <v>1067.193675889328</v>
      </c>
      <c r="T20" s="6">
        <v>2030.6324110671937</v>
      </c>
      <c r="U20" s="6">
        <v>34.584980237154149</v>
      </c>
      <c r="V20" s="6">
        <v>276.67984189723319</v>
      </c>
      <c r="W20" s="6">
        <v>4.9407114624505928</v>
      </c>
      <c r="X20" s="6">
        <v>0</v>
      </c>
      <c r="Y20" s="6">
        <v>0</v>
      </c>
      <c r="Z20" s="6">
        <v>0</v>
      </c>
      <c r="AA20" s="6">
        <v>1437.7470355731225</v>
      </c>
      <c r="AB20" s="6">
        <v>88.932806324110658</v>
      </c>
      <c r="AC20" s="6">
        <v>805.33596837944651</v>
      </c>
      <c r="AD20" s="6">
        <v>4.9407114624505928</v>
      </c>
      <c r="AE20" s="6">
        <v>2139.3280632411065</v>
      </c>
      <c r="AF20" s="6">
        <v>69.169960474308297</v>
      </c>
      <c r="AG20" s="6">
        <v>0</v>
      </c>
      <c r="AH20" s="6">
        <v>1111.6600790513833</v>
      </c>
    </row>
    <row r="21" spans="1:34" x14ac:dyDescent="0.25">
      <c r="A21" s="3" t="s">
        <v>41</v>
      </c>
      <c r="B21" s="6">
        <v>83.992094861660078</v>
      </c>
      <c r="C21" s="6">
        <v>9.8814229249011856</v>
      </c>
      <c r="D21" s="6">
        <v>113.63636363636363</v>
      </c>
      <c r="E21" s="6">
        <v>316.20553359683794</v>
      </c>
      <c r="F21" s="6">
        <v>746.0474308300395</v>
      </c>
      <c r="G21" s="6">
        <v>79377.470355731217</v>
      </c>
      <c r="H21" s="6">
        <v>489.13043478260863</v>
      </c>
      <c r="I21" s="6">
        <v>8720.3557312252942</v>
      </c>
      <c r="J21" s="6">
        <v>26170.948616600788</v>
      </c>
      <c r="K21" s="6">
        <v>108.69565217391303</v>
      </c>
      <c r="L21" s="6">
        <v>44.466403162055329</v>
      </c>
      <c r="M21" s="6">
        <v>9.8814229249011856</v>
      </c>
      <c r="N21" s="6">
        <v>602.76679841897226</v>
      </c>
      <c r="O21" s="6">
        <v>9.8814229249011856</v>
      </c>
      <c r="P21" s="6">
        <v>59.28853754940711</v>
      </c>
      <c r="Q21" s="6">
        <v>83.992094861660078</v>
      </c>
      <c r="R21" s="6">
        <v>1595.8498023715413</v>
      </c>
      <c r="S21" s="6">
        <v>469.36758893280626</v>
      </c>
      <c r="T21" s="6">
        <v>5998.0237154150191</v>
      </c>
      <c r="U21" s="6">
        <v>74.110671936758877</v>
      </c>
      <c r="V21" s="6">
        <v>153.16205533596838</v>
      </c>
      <c r="W21" s="6">
        <v>9.8814229249011856</v>
      </c>
      <c r="X21" s="6">
        <v>0</v>
      </c>
      <c r="Y21" s="6">
        <v>0</v>
      </c>
      <c r="Z21" s="6">
        <v>0</v>
      </c>
      <c r="AA21" s="6">
        <v>375.49407114624501</v>
      </c>
      <c r="AB21" s="6">
        <v>98.814229249011859</v>
      </c>
      <c r="AC21" s="6">
        <v>247.03557312252963</v>
      </c>
      <c r="AD21" s="6">
        <v>4.9407114624505928</v>
      </c>
      <c r="AE21" s="6">
        <v>5192.6877470355721</v>
      </c>
      <c r="AF21" s="6">
        <v>770.7509881422925</v>
      </c>
      <c r="AG21" s="6">
        <v>4.9407114624505928</v>
      </c>
      <c r="AH21" s="6">
        <v>558.30039525691689</v>
      </c>
    </row>
    <row r="22" spans="1:34" x14ac:dyDescent="0.25">
      <c r="A22" s="3" t="s">
        <v>42</v>
      </c>
      <c r="B22" s="6">
        <v>167.98418972332016</v>
      </c>
      <c r="C22" s="6">
        <v>9.8814229249011856</v>
      </c>
      <c r="D22" s="6">
        <v>128.45849802371541</v>
      </c>
      <c r="E22" s="6">
        <v>148.22134387351775</v>
      </c>
      <c r="F22" s="6">
        <v>622.52964426877463</v>
      </c>
      <c r="G22" s="6">
        <v>18339.920948616596</v>
      </c>
      <c r="H22" s="6">
        <v>335.96837944664031</v>
      </c>
      <c r="I22" s="6">
        <v>13290.513833992092</v>
      </c>
      <c r="J22" s="6">
        <v>45059.288537549401</v>
      </c>
      <c r="K22" s="6">
        <v>133.399209486166</v>
      </c>
      <c r="L22" s="6">
        <v>54.347826086956516</v>
      </c>
      <c r="M22" s="6">
        <v>14.822134387351777</v>
      </c>
      <c r="N22" s="6">
        <v>24881.422924901184</v>
      </c>
      <c r="O22" s="6">
        <v>9.8814229249011856</v>
      </c>
      <c r="P22" s="6">
        <v>74.110671936758877</v>
      </c>
      <c r="Q22" s="6">
        <v>19.762845849802371</v>
      </c>
      <c r="R22" s="6">
        <v>1497.0355731225295</v>
      </c>
      <c r="S22" s="6">
        <v>484.18972332015807</v>
      </c>
      <c r="T22" s="6">
        <v>9145.2569169960479</v>
      </c>
      <c r="U22" s="6">
        <v>83.992094861660078</v>
      </c>
      <c r="V22" s="6">
        <v>118.57707509881422</v>
      </c>
      <c r="W22" s="6">
        <v>4.9407114624505928</v>
      </c>
      <c r="X22" s="6">
        <v>0</v>
      </c>
      <c r="Y22" s="6">
        <v>0</v>
      </c>
      <c r="Z22" s="6">
        <v>0</v>
      </c>
      <c r="AA22" s="6">
        <v>1042.490118577075</v>
      </c>
      <c r="AB22" s="6">
        <v>74.110671936758877</v>
      </c>
      <c r="AC22" s="6">
        <v>153.16205533596838</v>
      </c>
      <c r="AD22" s="6">
        <v>4.9407114624505928</v>
      </c>
      <c r="AE22" s="6">
        <v>523.71541501976287</v>
      </c>
      <c r="AF22" s="6">
        <v>24.703557312252965</v>
      </c>
      <c r="AG22" s="6">
        <v>0</v>
      </c>
      <c r="AH22" s="6">
        <v>1314.2292490118577</v>
      </c>
    </row>
    <row r="23" spans="1:34" x14ac:dyDescent="0.25">
      <c r="A23" s="3" t="s">
        <v>43</v>
      </c>
      <c r="B23" s="6">
        <v>805.33596837944651</v>
      </c>
      <c r="C23" s="6">
        <v>88.932806324110658</v>
      </c>
      <c r="D23" s="6">
        <v>1793.478260869565</v>
      </c>
      <c r="E23" s="6">
        <v>345.84980237154144</v>
      </c>
      <c r="F23" s="6">
        <v>31457.509881422924</v>
      </c>
      <c r="G23" s="6">
        <v>14708.498023715414</v>
      </c>
      <c r="H23" s="6">
        <v>597.82608695652164</v>
      </c>
      <c r="I23" s="6">
        <v>8725.2964426877461</v>
      </c>
      <c r="J23" s="6">
        <v>16828.06324110672</v>
      </c>
      <c r="K23" s="6">
        <v>207.50988142292488</v>
      </c>
      <c r="L23" s="6">
        <v>123.51778656126481</v>
      </c>
      <c r="M23" s="6">
        <v>24.703557312252965</v>
      </c>
      <c r="N23" s="6">
        <v>612.6482213438735</v>
      </c>
      <c r="O23" s="6">
        <v>9.8814229249011856</v>
      </c>
      <c r="P23" s="6">
        <v>64.229249011857704</v>
      </c>
      <c r="Q23" s="6">
        <v>34.584980237154149</v>
      </c>
      <c r="R23" s="6">
        <v>1368.577075098814</v>
      </c>
      <c r="S23" s="6">
        <v>587.9446640316205</v>
      </c>
      <c r="T23" s="6">
        <v>6067.1936758893271</v>
      </c>
      <c r="U23" s="6">
        <v>533.596837944664</v>
      </c>
      <c r="V23" s="6">
        <v>548.41897233201576</v>
      </c>
      <c r="W23" s="6">
        <v>39.525691699604742</v>
      </c>
      <c r="X23" s="6">
        <v>4.9407114624505928</v>
      </c>
      <c r="Y23" s="6">
        <v>0</v>
      </c>
      <c r="Z23" s="6">
        <v>4.9407114624505928</v>
      </c>
      <c r="AA23" s="6">
        <v>261.85770750988144</v>
      </c>
      <c r="AB23" s="6">
        <v>49.40711462450593</v>
      </c>
      <c r="AC23" s="6">
        <v>251.97628458498022</v>
      </c>
      <c r="AD23" s="6">
        <v>4.9407114624505928</v>
      </c>
      <c r="AE23" s="6">
        <v>592.88537549407101</v>
      </c>
      <c r="AF23" s="6">
        <v>207.50988142292488</v>
      </c>
      <c r="AG23" s="6">
        <v>44.466403162055329</v>
      </c>
      <c r="AH23" s="6">
        <v>671.93675889328063</v>
      </c>
    </row>
    <row r="25" spans="1:34" x14ac:dyDescent="0.25">
      <c r="A25" s="4" t="s">
        <v>89</v>
      </c>
    </row>
    <row r="26" spans="1:34" x14ac:dyDescent="0.25">
      <c r="A26" s="3" t="s">
        <v>34</v>
      </c>
      <c r="B26" s="5">
        <f t="shared" ref="B26:AH26" si="0">B14/B2</f>
        <v>47.440517265918594</v>
      </c>
      <c r="C26" s="5">
        <f t="shared" si="0"/>
        <v>6.9068665444430479</v>
      </c>
      <c r="D26" s="5">
        <f t="shared" si="0"/>
        <v>0.21863605111433684</v>
      </c>
      <c r="E26" s="5">
        <f t="shared" si="0"/>
        <v>0.18004244905864919</v>
      </c>
      <c r="F26" s="5">
        <f t="shared" si="0"/>
        <v>632.84626402399545</v>
      </c>
      <c r="G26" s="5">
        <f t="shared" si="0"/>
        <v>11.583885656216802</v>
      </c>
      <c r="H26" s="5">
        <f t="shared" si="0"/>
        <v>1.1049453119902364</v>
      </c>
      <c r="I26" s="5">
        <f t="shared" si="0"/>
        <v>5.6372880356497461</v>
      </c>
      <c r="J26" s="5">
        <f t="shared" si="0"/>
        <v>12.727614897487094</v>
      </c>
      <c r="K26" s="5">
        <f t="shared" si="0"/>
        <v>1.3692905873171901E-2</v>
      </c>
      <c r="L26" s="5">
        <f t="shared" si="0"/>
        <v>6.2626227047232946E-2</v>
      </c>
      <c r="M26" s="5">
        <f t="shared" si="0"/>
        <v>2.9196381179595908E-2</v>
      </c>
      <c r="N26" s="5">
        <f t="shared" si="0"/>
        <v>0.33485063322490777</v>
      </c>
      <c r="O26" s="5">
        <f t="shared" si="0"/>
        <v>2.6494370634829584E-4</v>
      </c>
      <c r="P26" s="5">
        <f t="shared" si="0"/>
        <v>9.3255229521448102E-3</v>
      </c>
      <c r="Q26" s="5">
        <f t="shared" si="0"/>
        <v>1.4309844240551496E-2</v>
      </c>
      <c r="R26" s="5">
        <f t="shared" si="0"/>
        <v>0.22764289517647873</v>
      </c>
      <c r="S26" s="5">
        <f t="shared" si="0"/>
        <v>3.2795097665282068E-2</v>
      </c>
      <c r="T26" s="5">
        <f t="shared" si="0"/>
        <v>3.9594829251440582</v>
      </c>
      <c r="U26" s="5">
        <f t="shared" si="0"/>
        <v>2.741643342298318E-2</v>
      </c>
      <c r="V26" s="5">
        <f t="shared" si="0"/>
        <v>2.1909018471572537E-2</v>
      </c>
      <c r="W26" s="5">
        <f t="shared" si="0"/>
        <v>1.7265375877683266E-2</v>
      </c>
      <c r="X26" s="5">
        <f t="shared" si="0"/>
        <v>1.3314394001268165E-3</v>
      </c>
      <c r="Y26" s="5">
        <f t="shared" si="0"/>
        <v>2.5702270894200656E-3</v>
      </c>
      <c r="Z26" s="5">
        <f t="shared" si="0"/>
        <v>3.0717273875215763E-3</v>
      </c>
      <c r="AA26" s="5">
        <f t="shared" si="0"/>
        <v>0.31092482376552311</v>
      </c>
      <c r="AB26" s="5">
        <f t="shared" si="0"/>
        <v>2.4974908857875924E-3</v>
      </c>
      <c r="AC26" s="5">
        <f t="shared" si="0"/>
        <v>5.9397887895042741E-3</v>
      </c>
      <c r="AD26" s="5">
        <f t="shared" si="0"/>
        <v>5.4484507960024693E-3</v>
      </c>
      <c r="AE26" s="5">
        <f t="shared" si="0"/>
        <v>0.28675609132261753</v>
      </c>
      <c r="AF26" s="5">
        <f t="shared" si="0"/>
        <v>9.7185041972614239E-2</v>
      </c>
      <c r="AG26" s="5">
        <f t="shared" si="0"/>
        <v>6.3545384529670769E-3</v>
      </c>
      <c r="AH26" s="5">
        <f t="shared" si="0"/>
        <v>5.6495914609709555E-2</v>
      </c>
    </row>
    <row r="27" spans="1:34" x14ac:dyDescent="0.25">
      <c r="A27" s="3" t="s">
        <v>35</v>
      </c>
      <c r="B27" s="5">
        <f t="shared" ref="B27:AH27" si="1">B15/B3</f>
        <v>7.8886644442499909</v>
      </c>
      <c r="C27" s="5">
        <f t="shared" si="1"/>
        <v>0.77644335081200699</v>
      </c>
      <c r="D27" s="5">
        <f t="shared" si="1"/>
        <v>0.1279223696606388</v>
      </c>
      <c r="E27" s="5">
        <f t="shared" si="1"/>
        <v>0.11613104005860653</v>
      </c>
      <c r="F27" s="5">
        <f t="shared" si="1"/>
        <v>160.35816415254519</v>
      </c>
      <c r="G27" s="5">
        <f t="shared" si="1"/>
        <v>5.4469495555874596</v>
      </c>
      <c r="H27" s="5">
        <f t="shared" si="1"/>
        <v>0.32079887304435323</v>
      </c>
      <c r="I27" s="5">
        <f t="shared" si="1"/>
        <v>3.4731581625486032</v>
      </c>
      <c r="J27" s="5">
        <f t="shared" si="1"/>
        <v>13.387520637027476</v>
      </c>
      <c r="K27" s="5">
        <f t="shared" si="1"/>
        <v>9.0381993475406232E-3</v>
      </c>
      <c r="L27" s="5">
        <f t="shared" si="1"/>
        <v>4.14667755175957E-2</v>
      </c>
      <c r="M27" s="5">
        <f t="shared" si="1"/>
        <v>8.4861743137235165E-4</v>
      </c>
      <c r="N27" s="5">
        <f t="shared" si="1"/>
        <v>0.62210108188980295</v>
      </c>
      <c r="O27" s="5">
        <f t="shared" si="1"/>
        <v>4.9986412170619149E-4</v>
      </c>
      <c r="P27" s="5">
        <f t="shared" si="1"/>
        <v>1.75445558812765E-2</v>
      </c>
      <c r="Q27" s="5">
        <f t="shared" si="1"/>
        <v>3.3733243225566906E-3</v>
      </c>
      <c r="R27" s="5">
        <f t="shared" si="1"/>
        <v>0.17276538217373763</v>
      </c>
      <c r="S27" s="5">
        <f t="shared" si="1"/>
        <v>3.6360887726906217E-2</v>
      </c>
      <c r="T27" s="5">
        <f t="shared" si="1"/>
        <v>1.1240360408170298</v>
      </c>
      <c r="U27" s="5">
        <f t="shared" si="1"/>
        <v>4.2665169984013309E-3</v>
      </c>
      <c r="V27" s="5">
        <f t="shared" si="1"/>
        <v>5.445447135905437E-3</v>
      </c>
      <c r="W27" s="5">
        <f t="shared" si="1"/>
        <v>2.4802418252597284E-3</v>
      </c>
      <c r="X27" s="5">
        <f t="shared" si="1"/>
        <v>0</v>
      </c>
      <c r="Y27" s="5">
        <f t="shared" si="1"/>
        <v>1.8722747466388817E-3</v>
      </c>
      <c r="Z27" s="5">
        <f t="shared" si="1"/>
        <v>0</v>
      </c>
      <c r="AA27" s="5">
        <f t="shared" si="1"/>
        <v>8.1796477311861265E-2</v>
      </c>
      <c r="AB27" s="5">
        <f t="shared" si="1"/>
        <v>3.3661554258984038E-3</v>
      </c>
      <c r="AC27" s="5">
        <f t="shared" si="1"/>
        <v>6.3385508586266265E-3</v>
      </c>
      <c r="AD27" s="5">
        <f t="shared" si="1"/>
        <v>2.3266783234644254E-4</v>
      </c>
      <c r="AE27" s="5">
        <f t="shared" si="1"/>
        <v>9.0225702773638158E-2</v>
      </c>
      <c r="AF27" s="5">
        <f t="shared" si="1"/>
        <v>5.6479082262806929E-2</v>
      </c>
      <c r="AG27" s="5">
        <f t="shared" si="1"/>
        <v>3.1897385805900309E-4</v>
      </c>
      <c r="AH27" s="5">
        <f t="shared" si="1"/>
        <v>4.7552241967070676E-2</v>
      </c>
    </row>
    <row r="28" spans="1:34" x14ac:dyDescent="0.25">
      <c r="A28" s="3" t="s">
        <v>36</v>
      </c>
      <c r="B28" s="5">
        <f t="shared" ref="B28:AH28" si="2">B16/B4</f>
        <v>23.87157994991901</v>
      </c>
      <c r="C28" s="5">
        <f t="shared" si="2"/>
        <v>2.5732016848849941</v>
      </c>
      <c r="D28" s="5">
        <f t="shared" si="2"/>
        <v>0.14770960405893854</v>
      </c>
      <c r="E28" s="5">
        <f t="shared" si="2"/>
        <v>0.28610349747791913</v>
      </c>
      <c r="F28" s="5">
        <f t="shared" si="2"/>
        <v>94.797882021740392</v>
      </c>
      <c r="G28" s="5">
        <f t="shared" si="2"/>
        <v>8.0616927309755919</v>
      </c>
      <c r="H28" s="5">
        <f t="shared" si="2"/>
        <v>0.50239294673325297</v>
      </c>
      <c r="I28" s="5">
        <f t="shared" si="2"/>
        <v>6.0038673036348067</v>
      </c>
      <c r="J28" s="5">
        <f t="shared" si="2"/>
        <v>25.245122648719892</v>
      </c>
      <c r="K28" s="5">
        <f t="shared" si="2"/>
        <v>1.6113187560694849E-2</v>
      </c>
      <c r="L28" s="5">
        <f t="shared" si="2"/>
        <v>5.0557383926534541E-2</v>
      </c>
      <c r="M28" s="5">
        <f t="shared" si="2"/>
        <v>4.552170089610794E-3</v>
      </c>
      <c r="N28" s="5">
        <f t="shared" si="2"/>
        <v>0.32613617124275179</v>
      </c>
      <c r="O28" s="5">
        <f t="shared" si="2"/>
        <v>8.0845499303573991E-4</v>
      </c>
      <c r="P28" s="5">
        <f t="shared" si="2"/>
        <v>2.3665949147327787E-2</v>
      </c>
      <c r="Q28" s="5">
        <f t="shared" si="2"/>
        <v>9.7169934250206126E-3</v>
      </c>
      <c r="R28" s="5">
        <f t="shared" si="2"/>
        <v>0.30337251787127451</v>
      </c>
      <c r="S28" s="5">
        <f t="shared" si="2"/>
        <v>8.1166051597777372E-2</v>
      </c>
      <c r="T28" s="5">
        <f t="shared" si="2"/>
        <v>4.655070940438824</v>
      </c>
      <c r="U28" s="5">
        <f t="shared" si="2"/>
        <v>3.6470626433506466E-2</v>
      </c>
      <c r="V28" s="5">
        <f t="shared" si="2"/>
        <v>1.5990259036092223E-2</v>
      </c>
      <c r="W28" s="5">
        <f t="shared" si="2"/>
        <v>8.7160255672609575E-3</v>
      </c>
      <c r="X28" s="5">
        <f t="shared" si="2"/>
        <v>6.5301400453876275E-4</v>
      </c>
      <c r="Y28" s="5">
        <f t="shared" si="2"/>
        <v>2.4334843262395732E-3</v>
      </c>
      <c r="Z28" s="5">
        <f t="shared" si="2"/>
        <v>6.6562223349383184E-4</v>
      </c>
      <c r="AA28" s="5">
        <f t="shared" si="2"/>
        <v>3.612897848152944E-2</v>
      </c>
      <c r="AB28" s="5">
        <f t="shared" si="2"/>
        <v>4.7534381440179196E-3</v>
      </c>
      <c r="AC28" s="5">
        <f t="shared" si="2"/>
        <v>8.1177803439224944E-3</v>
      </c>
      <c r="AD28" s="5">
        <f t="shared" si="2"/>
        <v>1.603094944793186E-3</v>
      </c>
      <c r="AE28" s="5">
        <f t="shared" si="2"/>
        <v>0.51685616486989572</v>
      </c>
      <c r="AF28" s="5">
        <f t="shared" si="2"/>
        <v>8.3610550165455599E-2</v>
      </c>
      <c r="AG28" s="5">
        <f t="shared" si="2"/>
        <v>1.6081498073578326E-3</v>
      </c>
      <c r="AH28" s="5">
        <f t="shared" si="2"/>
        <v>0.11223786232060495</v>
      </c>
    </row>
    <row r="29" spans="1:34" x14ac:dyDescent="0.25">
      <c r="A29" s="3" t="s">
        <v>37</v>
      </c>
      <c r="B29" s="5">
        <f t="shared" ref="B29:AH29" si="3">B17/B5</f>
        <v>2.8473940381767036</v>
      </c>
      <c r="C29" s="5">
        <f t="shared" si="3"/>
        <v>0.34029831187965492</v>
      </c>
      <c r="D29" s="5">
        <f t="shared" si="3"/>
        <v>0.1233785396338257</v>
      </c>
      <c r="E29" s="5">
        <f t="shared" si="3"/>
        <v>8.6450495319983736E-2</v>
      </c>
      <c r="F29" s="5">
        <f t="shared" si="3"/>
        <v>737.97107452957641</v>
      </c>
      <c r="G29" s="5">
        <f t="shared" si="3"/>
        <v>3.1655366795909075</v>
      </c>
      <c r="H29" s="5">
        <f t="shared" si="3"/>
        <v>0.10196113965088198</v>
      </c>
      <c r="I29" s="5">
        <f t="shared" si="3"/>
        <v>0.42846453537430829</v>
      </c>
      <c r="J29" s="5">
        <f t="shared" si="3"/>
        <v>3.4523388196208917</v>
      </c>
      <c r="K29" s="5">
        <f t="shared" si="3"/>
        <v>1.9654192930343103E-3</v>
      </c>
      <c r="L29" s="5">
        <f t="shared" si="3"/>
        <v>5.9087756470980347E-3</v>
      </c>
      <c r="M29" s="5">
        <f t="shared" si="3"/>
        <v>5.2891431771734517E-4</v>
      </c>
      <c r="N29" s="5">
        <f t="shared" si="3"/>
        <v>1.9085124906713543E-2</v>
      </c>
      <c r="O29" s="5">
        <f t="shared" si="3"/>
        <v>0</v>
      </c>
      <c r="P29" s="5">
        <f t="shared" si="3"/>
        <v>2.0633290131715251E-3</v>
      </c>
      <c r="Q29" s="5">
        <f t="shared" si="3"/>
        <v>8.4813414711199355E-4</v>
      </c>
      <c r="R29" s="5">
        <f t="shared" si="3"/>
        <v>0.10953437670221518</v>
      </c>
      <c r="S29" s="5">
        <f t="shared" si="3"/>
        <v>5.2573623255610449E-3</v>
      </c>
      <c r="T29" s="5">
        <f t="shared" si="3"/>
        <v>0.7105747269393482</v>
      </c>
      <c r="U29" s="5">
        <f t="shared" si="3"/>
        <v>2.3329088880981639E-3</v>
      </c>
      <c r="V29" s="5">
        <f t="shared" si="3"/>
        <v>6.9731793180305953E-3</v>
      </c>
      <c r="W29" s="5">
        <f t="shared" si="3"/>
        <v>1.8185910827770921E-3</v>
      </c>
      <c r="X29" s="5">
        <f t="shared" si="3"/>
        <v>0</v>
      </c>
      <c r="Y29" s="5">
        <f t="shared" si="3"/>
        <v>0</v>
      </c>
      <c r="Z29" s="5">
        <f t="shared" si="3"/>
        <v>0</v>
      </c>
      <c r="AA29" s="5">
        <f t="shared" si="3"/>
        <v>8.7016784707427772E-3</v>
      </c>
      <c r="AB29" s="5">
        <f t="shared" si="3"/>
        <v>3.5113201930453888E-3</v>
      </c>
      <c r="AC29" s="5">
        <f t="shared" si="3"/>
        <v>8.3265266198852186E-3</v>
      </c>
      <c r="AD29" s="5">
        <f t="shared" si="3"/>
        <v>2.4306175372052976E-4</v>
      </c>
      <c r="AE29" s="5">
        <f t="shared" si="3"/>
        <v>1.7263493669148262E-2</v>
      </c>
      <c r="AF29" s="5">
        <f t="shared" si="3"/>
        <v>6.3268443650444442E-3</v>
      </c>
      <c r="AG29" s="5">
        <f t="shared" si="3"/>
        <v>3.3890137693570049E-4</v>
      </c>
      <c r="AH29" s="5">
        <f t="shared" si="3"/>
        <v>9.6377371312911693E-3</v>
      </c>
    </row>
    <row r="30" spans="1:34" x14ac:dyDescent="0.25">
      <c r="A30" s="3" t="s">
        <v>38</v>
      </c>
      <c r="B30" s="5">
        <f t="shared" ref="B30:AH30" si="4">B18/B6</f>
        <v>3.1028638378342679</v>
      </c>
      <c r="C30" s="5">
        <f t="shared" si="4"/>
        <v>0.18350270008697286</v>
      </c>
      <c r="D30" s="5">
        <f t="shared" si="4"/>
        <v>4.6732619171293628E-2</v>
      </c>
      <c r="E30" s="5">
        <f t="shared" si="4"/>
        <v>2.8785604278703449E-2</v>
      </c>
      <c r="F30" s="5">
        <f t="shared" si="4"/>
        <v>30.580446935099953</v>
      </c>
      <c r="G30" s="5">
        <f t="shared" si="4"/>
        <v>0.57112473827865817</v>
      </c>
      <c r="H30" s="5">
        <f t="shared" si="4"/>
        <v>5.9511337197436731E-2</v>
      </c>
      <c r="I30" s="5">
        <f t="shared" si="4"/>
        <v>0.46426811795129669</v>
      </c>
      <c r="J30" s="5">
        <f t="shared" si="4"/>
        <v>1.3612855323482513</v>
      </c>
      <c r="K30" s="5">
        <f t="shared" si="4"/>
        <v>2.2199351034911841E-3</v>
      </c>
      <c r="L30" s="5">
        <f t="shared" si="4"/>
        <v>8.5089441486262251E-3</v>
      </c>
      <c r="M30" s="5">
        <f t="shared" si="4"/>
        <v>7.015364516967668E-4</v>
      </c>
      <c r="N30" s="5">
        <f t="shared" si="4"/>
        <v>2.0053761584122764E-2</v>
      </c>
      <c r="O30" s="5">
        <f t="shared" si="4"/>
        <v>0</v>
      </c>
      <c r="P30" s="5">
        <f t="shared" si="4"/>
        <v>2.77491887936398E-3</v>
      </c>
      <c r="Q30" s="5">
        <f t="shared" si="4"/>
        <v>1.4714391367553438E-3</v>
      </c>
      <c r="R30" s="5">
        <f t="shared" si="4"/>
        <v>0.12143918461540688</v>
      </c>
      <c r="S30" s="5">
        <f t="shared" si="4"/>
        <v>6.8785776332480741E-3</v>
      </c>
      <c r="T30" s="5">
        <f t="shared" si="4"/>
        <v>0.42888857628498428</v>
      </c>
      <c r="U30" s="5">
        <f t="shared" si="4"/>
        <v>1.4146530598907199E-2</v>
      </c>
      <c r="V30" s="5">
        <f t="shared" si="4"/>
        <v>1.2833667606380609E-2</v>
      </c>
      <c r="W30" s="5">
        <f t="shared" si="4"/>
        <v>1.6737281949823193E-3</v>
      </c>
      <c r="X30" s="5">
        <f t="shared" si="4"/>
        <v>0</v>
      </c>
      <c r="Y30" s="5">
        <f t="shared" si="4"/>
        <v>0</v>
      </c>
      <c r="Z30" s="5">
        <f t="shared" si="4"/>
        <v>2.8091771371339057E-4</v>
      </c>
      <c r="AA30" s="5">
        <f t="shared" si="4"/>
        <v>5.963570567765337E-3</v>
      </c>
      <c r="AB30" s="5">
        <f t="shared" si="4"/>
        <v>1.7735257062185996E-3</v>
      </c>
      <c r="AC30" s="5">
        <f t="shared" si="4"/>
        <v>8.0796572785742163E-3</v>
      </c>
      <c r="AD30" s="5">
        <f t="shared" si="4"/>
        <v>0</v>
      </c>
      <c r="AE30" s="5">
        <f t="shared" si="4"/>
        <v>2.1253319146091895E-2</v>
      </c>
      <c r="AF30" s="5">
        <f t="shared" si="4"/>
        <v>6.6906624677527671E-3</v>
      </c>
      <c r="AG30" s="5">
        <f t="shared" si="4"/>
        <v>6.4232420072786553E-4</v>
      </c>
      <c r="AH30" s="5">
        <f t="shared" si="4"/>
        <v>1.7668160186797909E-2</v>
      </c>
    </row>
    <row r="31" spans="1:34" x14ac:dyDescent="0.25">
      <c r="A31" s="3" t="s">
        <v>39</v>
      </c>
      <c r="B31" s="5">
        <f t="shared" ref="B31:AH31" si="5">B19/B7</f>
        <v>0.32405703122600676</v>
      </c>
      <c r="C31" s="5">
        <f t="shared" si="5"/>
        <v>4.8608554683901017E-2</v>
      </c>
      <c r="D31" s="5">
        <f t="shared" si="5"/>
        <v>3.3669342649187466E-2</v>
      </c>
      <c r="E31" s="5">
        <f t="shared" si="5"/>
        <v>1.9877104145833126E-2</v>
      </c>
      <c r="F31" s="5">
        <f t="shared" si="5"/>
        <v>17.766426736965819</v>
      </c>
      <c r="G31" s="5">
        <f t="shared" si="5"/>
        <v>7.0055894689276847</v>
      </c>
      <c r="H31" s="5">
        <f t="shared" si="5"/>
        <v>0.16672499432642376</v>
      </c>
      <c r="I31" s="5">
        <f t="shared" si="5"/>
        <v>0.7620493084131007</v>
      </c>
      <c r="J31" s="5">
        <f t="shared" si="5"/>
        <v>3.5968885932515162</v>
      </c>
      <c r="K31" s="5">
        <f t="shared" si="5"/>
        <v>3.4306155212969966E-3</v>
      </c>
      <c r="L31" s="5">
        <f t="shared" si="5"/>
        <v>3.2875350993942713E-3</v>
      </c>
      <c r="M31" s="5">
        <f t="shared" si="5"/>
        <v>4.6463490218799761E-4</v>
      </c>
      <c r="N31" s="5">
        <f t="shared" si="5"/>
        <v>0.21780882426666029</v>
      </c>
      <c r="O31" s="5">
        <f t="shared" si="5"/>
        <v>2.08859444359357E-4</v>
      </c>
      <c r="P31" s="5">
        <f t="shared" si="5"/>
        <v>5.5132576201021941E-3</v>
      </c>
      <c r="Q31" s="5">
        <f t="shared" si="5"/>
        <v>7.8243146372476496E-4</v>
      </c>
      <c r="R31" s="5">
        <f t="shared" si="5"/>
        <v>7.6950541022467692E-2</v>
      </c>
      <c r="S31" s="5">
        <f t="shared" si="5"/>
        <v>1.8585802490658145E-2</v>
      </c>
      <c r="T31" s="5">
        <f t="shared" si="5"/>
        <v>1.053488208523051</v>
      </c>
      <c r="U31" s="5">
        <f t="shared" si="5"/>
        <v>2.0122424717887058E-3</v>
      </c>
      <c r="V31" s="5">
        <f t="shared" si="5"/>
        <v>7.5549509922133993E-4</v>
      </c>
      <c r="W31" s="5">
        <f t="shared" si="5"/>
        <v>5.4190139001004478E-4</v>
      </c>
      <c r="X31" s="5">
        <f t="shared" si="5"/>
        <v>0</v>
      </c>
      <c r="Y31" s="5">
        <f t="shared" si="5"/>
        <v>0</v>
      </c>
      <c r="Z31" s="5">
        <f t="shared" si="5"/>
        <v>0</v>
      </c>
      <c r="AA31" s="5">
        <f t="shared" si="5"/>
        <v>0.12102895425572832</v>
      </c>
      <c r="AB31" s="5">
        <f t="shared" si="5"/>
        <v>1.3720156564004319E-3</v>
      </c>
      <c r="AC31" s="5">
        <f t="shared" si="5"/>
        <v>8.9851504550341899E-3</v>
      </c>
      <c r="AD31" s="5">
        <f t="shared" si="5"/>
        <v>1.4235226869553207E-3</v>
      </c>
      <c r="AE31" s="5">
        <f t="shared" si="5"/>
        <v>1.8675159225737387E-2</v>
      </c>
      <c r="AF31" s="5">
        <f t="shared" si="5"/>
        <v>1.4216986745987762E-3</v>
      </c>
      <c r="AG31" s="5">
        <f t="shared" si="5"/>
        <v>8.6581958766040101E-4</v>
      </c>
      <c r="AH31" s="5">
        <f t="shared" si="5"/>
        <v>8.9616317955980018E-3</v>
      </c>
    </row>
    <row r="32" spans="1:34" x14ac:dyDescent="0.25">
      <c r="A32" s="3" t="s">
        <v>40</v>
      </c>
      <c r="B32" s="5">
        <f t="shared" ref="B32:AH32" si="6">B20/B8</f>
        <v>0.71371673297555638</v>
      </c>
      <c r="C32" s="5">
        <f t="shared" si="6"/>
        <v>2.7135571626760759E-2</v>
      </c>
      <c r="D32" s="5">
        <f t="shared" si="6"/>
        <v>2.7505707301124071E-2</v>
      </c>
      <c r="E32" s="5">
        <f t="shared" si="6"/>
        <v>5.1746904032427488E-2</v>
      </c>
      <c r="F32" s="5">
        <f t="shared" si="6"/>
        <v>7.1020853630259033</v>
      </c>
      <c r="G32" s="5">
        <f t="shared" si="6"/>
        <v>3.591191320301248</v>
      </c>
      <c r="H32" s="5">
        <f t="shared" si="6"/>
        <v>0.34415140975166431</v>
      </c>
      <c r="I32" s="5">
        <f t="shared" si="6"/>
        <v>1.7533135791932417</v>
      </c>
      <c r="J32" s="5">
        <f t="shared" si="6"/>
        <v>6.4236464374201656</v>
      </c>
      <c r="K32" s="5">
        <f t="shared" si="6"/>
        <v>5.3691203425579714E-3</v>
      </c>
      <c r="L32" s="5">
        <f t="shared" si="6"/>
        <v>4.8914417968660851E-3</v>
      </c>
      <c r="M32" s="5">
        <f t="shared" si="6"/>
        <v>4.8141862254313765E-4</v>
      </c>
      <c r="N32" s="5">
        <f t="shared" si="6"/>
        <v>0.44593718037636887</v>
      </c>
      <c r="O32" s="5">
        <f t="shared" si="6"/>
        <v>2.1366591832095081E-4</v>
      </c>
      <c r="P32" s="5">
        <f t="shared" si="6"/>
        <v>1.0318838788928418E-2</v>
      </c>
      <c r="Q32" s="5">
        <f t="shared" si="6"/>
        <v>3.9554117383243841E-3</v>
      </c>
      <c r="R32" s="5">
        <f t="shared" si="6"/>
        <v>9.865941933558818E-2</v>
      </c>
      <c r="S32" s="5">
        <f t="shared" si="6"/>
        <v>3.9694850070464693E-2</v>
      </c>
      <c r="T32" s="5">
        <f t="shared" si="6"/>
        <v>0.59929425620254984</v>
      </c>
      <c r="U32" s="5">
        <f t="shared" si="6"/>
        <v>1.149846309889316E-3</v>
      </c>
      <c r="V32" s="5">
        <f t="shared" si="6"/>
        <v>9.5637842436169622E-3</v>
      </c>
      <c r="W32" s="5">
        <f t="shared" si="6"/>
        <v>5.6218213072116777E-4</v>
      </c>
      <c r="X32" s="5">
        <f t="shared" si="6"/>
        <v>0</v>
      </c>
      <c r="Y32" s="5">
        <f t="shared" si="6"/>
        <v>0</v>
      </c>
      <c r="Z32" s="5">
        <f t="shared" si="6"/>
        <v>0</v>
      </c>
      <c r="AA32" s="5">
        <f t="shared" si="6"/>
        <v>5.8250180834631626E-2</v>
      </c>
      <c r="AB32" s="5">
        <f t="shared" si="6"/>
        <v>3.8877988469325246E-3</v>
      </c>
      <c r="AC32" s="5">
        <f t="shared" si="6"/>
        <v>6.0298262737038116E-2</v>
      </c>
      <c r="AD32" s="5">
        <f t="shared" si="6"/>
        <v>2.4644112010127167E-4</v>
      </c>
      <c r="AE32" s="5">
        <f t="shared" si="6"/>
        <v>8.8938946384174961E-2</v>
      </c>
      <c r="AF32" s="5">
        <f t="shared" si="6"/>
        <v>2.4373395061044788E-3</v>
      </c>
      <c r="AG32" s="5">
        <f t="shared" si="6"/>
        <v>0</v>
      </c>
      <c r="AH32" s="5">
        <f t="shared" si="6"/>
        <v>4.287866534033366E-2</v>
      </c>
    </row>
    <row r="33" spans="1:34" x14ac:dyDescent="0.25">
      <c r="A33" s="3" t="s">
        <v>41</v>
      </c>
      <c r="B33" s="5">
        <f t="shared" ref="B33:AH33" si="7">B21/B9</f>
        <v>0.92141645403183103</v>
      </c>
      <c r="C33" s="5">
        <f t="shared" si="7"/>
        <v>5.4904876558046461E-2</v>
      </c>
      <c r="D33" s="5">
        <f t="shared" si="7"/>
        <v>2.4579508691683585E-2</v>
      </c>
      <c r="E33" s="5">
        <f t="shared" si="7"/>
        <v>9.3300424716569991E-2</v>
      </c>
      <c r="F33" s="5">
        <f t="shared" si="7"/>
        <v>4.9873359354719229</v>
      </c>
      <c r="G33" s="5">
        <f t="shared" si="7"/>
        <v>15.578402408757162</v>
      </c>
      <c r="H33" s="5">
        <f t="shared" si="7"/>
        <v>0.33429702396324934</v>
      </c>
      <c r="I33" s="5">
        <f t="shared" si="7"/>
        <v>1.4822898785501197</v>
      </c>
      <c r="J33" s="5">
        <f t="shared" si="7"/>
        <v>7.9807544892565412</v>
      </c>
      <c r="K33" s="5">
        <f t="shared" si="7"/>
        <v>6.0254509516280575E-3</v>
      </c>
      <c r="L33" s="5">
        <f t="shared" si="7"/>
        <v>4.7113768517491562E-3</v>
      </c>
      <c r="M33" s="5">
        <f t="shared" si="7"/>
        <v>5.1431575364593407E-4</v>
      </c>
      <c r="N33" s="5">
        <f t="shared" si="7"/>
        <v>0.11895212416657941</v>
      </c>
      <c r="O33" s="5">
        <f t="shared" si="7"/>
        <v>4.5439332491074565E-4</v>
      </c>
      <c r="P33" s="5">
        <f t="shared" si="7"/>
        <v>1.1965119325385597E-2</v>
      </c>
      <c r="Q33" s="5">
        <f t="shared" si="7"/>
        <v>3.5055352362931818E-3</v>
      </c>
      <c r="R33" s="5">
        <f t="shared" si="7"/>
        <v>0.1035126732015747</v>
      </c>
      <c r="S33" s="5">
        <f t="shared" si="7"/>
        <v>1.8467407210875014E-2</v>
      </c>
      <c r="T33" s="5">
        <f t="shared" si="7"/>
        <v>1.8568733903375783</v>
      </c>
      <c r="U33" s="5">
        <f t="shared" si="7"/>
        <v>2.5703280003462892E-3</v>
      </c>
      <c r="V33" s="5">
        <f t="shared" si="7"/>
        <v>5.3440686814572209E-3</v>
      </c>
      <c r="W33" s="5">
        <f t="shared" si="7"/>
        <v>1.1532120826430927E-3</v>
      </c>
      <c r="X33" s="5">
        <f t="shared" si="7"/>
        <v>0</v>
      </c>
      <c r="Y33" s="5">
        <f t="shared" si="7"/>
        <v>0</v>
      </c>
      <c r="Z33" s="5">
        <f t="shared" si="7"/>
        <v>0</v>
      </c>
      <c r="AA33" s="5">
        <f t="shared" si="7"/>
        <v>1.4366988804224998E-2</v>
      </c>
      <c r="AB33" s="5">
        <f t="shared" si="7"/>
        <v>4.2099935221764362E-3</v>
      </c>
      <c r="AC33" s="5">
        <f t="shared" si="7"/>
        <v>1.8624121123213998E-2</v>
      </c>
      <c r="AD33" s="5">
        <f t="shared" si="7"/>
        <v>2.255722705671528E-4</v>
      </c>
      <c r="AE33" s="5">
        <f t="shared" si="7"/>
        <v>0.21349639367735082</v>
      </c>
      <c r="AF33" s="5">
        <f t="shared" si="7"/>
        <v>2.4730665112316415E-2</v>
      </c>
      <c r="AG33" s="5">
        <f t="shared" si="7"/>
        <v>1.5625648636049589E-4</v>
      </c>
      <c r="AH33" s="5">
        <f t="shared" si="7"/>
        <v>1.7966428391559316E-2</v>
      </c>
    </row>
    <row r="34" spans="1:34" x14ac:dyDescent="0.25">
      <c r="A34" s="3" t="s">
        <v>42</v>
      </c>
      <c r="B34" s="5">
        <f t="shared" ref="B34:AH34" si="8">B22/B10</f>
        <v>3.0823682719015948</v>
      </c>
      <c r="C34" s="5">
        <f t="shared" si="8"/>
        <v>9.1805458582325999E-2</v>
      </c>
      <c r="D34" s="5">
        <f t="shared" si="8"/>
        <v>4.630854909825579E-2</v>
      </c>
      <c r="E34" s="5">
        <f t="shared" si="8"/>
        <v>7.320960189774986E-2</v>
      </c>
      <c r="F34" s="5">
        <f t="shared" si="8"/>
        <v>6.9229661721853999</v>
      </c>
      <c r="G34" s="5">
        <f t="shared" si="8"/>
        <v>5.9986112117535484</v>
      </c>
      <c r="H34" s="5">
        <f t="shared" si="8"/>
        <v>0.38230924302655439</v>
      </c>
      <c r="I34" s="5">
        <f t="shared" si="8"/>
        <v>3.7446406916180597</v>
      </c>
      <c r="J34" s="5">
        <f t="shared" si="8"/>
        <v>23.224717977315386</v>
      </c>
      <c r="K34" s="5">
        <f t="shared" si="8"/>
        <v>1.2583282557261362E-2</v>
      </c>
      <c r="L34" s="5">
        <f t="shared" si="8"/>
        <v>9.8008530108158812E-3</v>
      </c>
      <c r="M34" s="5">
        <f t="shared" si="8"/>
        <v>1.3130895403748496E-3</v>
      </c>
      <c r="N34" s="5">
        <f t="shared" si="8"/>
        <v>8.3617790440079904</v>
      </c>
      <c r="O34" s="5">
        <f t="shared" si="8"/>
        <v>7.7377907052211163E-4</v>
      </c>
      <c r="P34" s="5">
        <f t="shared" si="8"/>
        <v>2.5465699536530027E-2</v>
      </c>
      <c r="Q34" s="5">
        <f t="shared" si="8"/>
        <v>1.4114296444494995E-3</v>
      </c>
      <c r="R34" s="5">
        <f t="shared" si="8"/>
        <v>0.16610334558466644</v>
      </c>
      <c r="S34" s="5">
        <f t="shared" si="8"/>
        <v>3.2457660989330887E-2</v>
      </c>
      <c r="T34" s="5">
        <f t="shared" si="8"/>
        <v>4.8186002882393932</v>
      </c>
      <c r="U34" s="5">
        <f t="shared" si="8"/>
        <v>4.9663550663040287E-3</v>
      </c>
      <c r="V34" s="5">
        <f t="shared" si="8"/>
        <v>7.1011402362961031E-3</v>
      </c>
      <c r="W34" s="5">
        <f t="shared" si="8"/>
        <v>9.8728984862561306E-4</v>
      </c>
      <c r="X34" s="5">
        <f t="shared" si="8"/>
        <v>0</v>
      </c>
      <c r="Y34" s="5">
        <f t="shared" si="8"/>
        <v>0</v>
      </c>
      <c r="Z34" s="5">
        <f t="shared" si="8"/>
        <v>0</v>
      </c>
      <c r="AA34" s="5">
        <f t="shared" si="8"/>
        <v>6.9660651361470857E-2</v>
      </c>
      <c r="AB34" s="5">
        <f t="shared" si="8"/>
        <v>5.4849989119721831E-3</v>
      </c>
      <c r="AC34" s="5">
        <f t="shared" si="8"/>
        <v>1.9974375272576079E-2</v>
      </c>
      <c r="AD34" s="5">
        <f t="shared" si="8"/>
        <v>3.9679566845408427E-4</v>
      </c>
      <c r="AE34" s="5">
        <f t="shared" si="8"/>
        <v>3.7417449146714583E-2</v>
      </c>
      <c r="AF34" s="5">
        <f t="shared" si="8"/>
        <v>1.3960254134592995E-3</v>
      </c>
      <c r="AG34" s="5">
        <f t="shared" si="8"/>
        <v>0</v>
      </c>
      <c r="AH34" s="5">
        <f t="shared" si="8"/>
        <v>7.5643032726199752E-2</v>
      </c>
    </row>
    <row r="35" spans="1:34" x14ac:dyDescent="0.25">
      <c r="A35" s="3" t="s">
        <v>43</v>
      </c>
      <c r="B35" s="5">
        <f t="shared" ref="B35:AH35" si="9">B23/B11</f>
        <v>8.0422448971028651</v>
      </c>
      <c r="C35" s="5">
        <f t="shared" si="9"/>
        <v>0.4830021152280054</v>
      </c>
      <c r="D35" s="5">
        <f t="shared" si="9"/>
        <v>0.29563947361799375</v>
      </c>
      <c r="E35" s="5">
        <f t="shared" si="9"/>
        <v>6.8543834107260698E-2</v>
      </c>
      <c r="F35" s="5">
        <f t="shared" si="9"/>
        <v>170.84858153648395</v>
      </c>
      <c r="G35" s="5">
        <f t="shared" si="9"/>
        <v>2.1912133977896753</v>
      </c>
      <c r="H35" s="5">
        <f t="shared" si="9"/>
        <v>0.30845051747477348</v>
      </c>
      <c r="I35" s="5">
        <f t="shared" si="9"/>
        <v>1.0800115270132276</v>
      </c>
      <c r="J35" s="5">
        <f t="shared" si="9"/>
        <v>3.9495828765308505</v>
      </c>
      <c r="K35" s="5">
        <f t="shared" si="9"/>
        <v>1.0864075989400425E-2</v>
      </c>
      <c r="L35" s="5">
        <f t="shared" si="9"/>
        <v>1.2390689389355293E-2</v>
      </c>
      <c r="M35" s="5">
        <f t="shared" si="9"/>
        <v>1.2253698912209723E-3</v>
      </c>
      <c r="N35" s="5">
        <f t="shared" si="9"/>
        <v>0.11571618705279448</v>
      </c>
      <c r="O35" s="5">
        <f t="shared" si="9"/>
        <v>4.4001918821116729E-4</v>
      </c>
      <c r="P35" s="5">
        <f t="shared" si="9"/>
        <v>1.2576588916436574E-2</v>
      </c>
      <c r="Q35" s="5">
        <f t="shared" si="9"/>
        <v>1.4482005799478046E-3</v>
      </c>
      <c r="R35" s="5">
        <f t="shared" si="9"/>
        <v>8.5074970965361207E-2</v>
      </c>
      <c r="S35" s="5">
        <f t="shared" si="9"/>
        <v>2.2805575377574244E-2</v>
      </c>
      <c r="T35" s="5">
        <f t="shared" si="9"/>
        <v>1.8270760947632656</v>
      </c>
      <c r="U35" s="5">
        <f t="shared" si="9"/>
        <v>1.8240583415191899E-2</v>
      </c>
      <c r="V35" s="5">
        <f t="shared" si="9"/>
        <v>1.8941787738775404E-2</v>
      </c>
      <c r="W35" s="5">
        <f t="shared" si="9"/>
        <v>4.7225216463821452E-3</v>
      </c>
      <c r="X35" s="5">
        <f t="shared" si="9"/>
        <v>5.6543685701368473E-4</v>
      </c>
      <c r="Y35" s="5">
        <f t="shared" si="9"/>
        <v>0</v>
      </c>
      <c r="Z35" s="5">
        <f t="shared" si="9"/>
        <v>1.9985714075813633E-4</v>
      </c>
      <c r="AA35" s="5">
        <f t="shared" si="9"/>
        <v>1.2502136799162079E-2</v>
      </c>
      <c r="AB35" s="5">
        <f t="shared" si="9"/>
        <v>2.068298442490896E-3</v>
      </c>
      <c r="AC35" s="5">
        <f t="shared" si="9"/>
        <v>1.7772805105792409E-2</v>
      </c>
      <c r="AD35" s="5">
        <f t="shared" si="9"/>
        <v>3.0535170657257284E-4</v>
      </c>
      <c r="AE35" s="5">
        <f t="shared" si="9"/>
        <v>2.8986229277738793E-2</v>
      </c>
      <c r="AF35" s="5">
        <f t="shared" si="9"/>
        <v>9.1404782762271944E-3</v>
      </c>
      <c r="AG35" s="5">
        <f t="shared" si="9"/>
        <v>2.0771933429905168E-3</v>
      </c>
      <c r="AH35" s="5">
        <f t="shared" si="9"/>
        <v>3.6264454490619658E-2</v>
      </c>
    </row>
    <row r="37" spans="1:34" x14ac:dyDescent="0.25">
      <c r="A37" s="4" t="s">
        <v>86</v>
      </c>
      <c r="B37" s="3"/>
    </row>
    <row r="38" spans="1:34" x14ac:dyDescent="0.25">
      <c r="A38" s="3" t="s">
        <v>34</v>
      </c>
      <c r="B38" s="3">
        <v>10</v>
      </c>
      <c r="C38" s="3">
        <v>10</v>
      </c>
      <c r="D38" s="3">
        <v>10</v>
      </c>
      <c r="E38" s="3">
        <v>10</v>
      </c>
      <c r="F38" s="3">
        <v>10</v>
      </c>
      <c r="G38" s="3">
        <v>10</v>
      </c>
      <c r="H38" s="3">
        <v>10</v>
      </c>
      <c r="I38" s="3">
        <v>10</v>
      </c>
      <c r="J38" s="3">
        <v>10</v>
      </c>
      <c r="K38" s="3">
        <v>10</v>
      </c>
      <c r="L38" s="3">
        <v>10</v>
      </c>
      <c r="M38" s="3">
        <v>10</v>
      </c>
      <c r="N38" s="3">
        <v>10</v>
      </c>
      <c r="O38" s="3">
        <v>10</v>
      </c>
      <c r="P38" s="3">
        <v>10</v>
      </c>
      <c r="Q38" s="3">
        <v>10</v>
      </c>
      <c r="R38" s="3">
        <v>10</v>
      </c>
      <c r="S38" s="3">
        <v>10</v>
      </c>
      <c r="T38" s="3">
        <v>10</v>
      </c>
      <c r="U38" s="3">
        <v>10</v>
      </c>
      <c r="V38" s="3">
        <v>10</v>
      </c>
      <c r="W38" s="3">
        <v>10</v>
      </c>
      <c r="X38" s="3">
        <v>10</v>
      </c>
      <c r="Y38" s="3">
        <v>10</v>
      </c>
      <c r="Z38" s="3">
        <v>10</v>
      </c>
      <c r="AA38" s="3">
        <v>10</v>
      </c>
      <c r="AB38" s="3">
        <v>10</v>
      </c>
      <c r="AC38" s="3">
        <v>10</v>
      </c>
      <c r="AD38" s="3">
        <v>10</v>
      </c>
      <c r="AE38" s="3">
        <v>10</v>
      </c>
      <c r="AF38" s="3">
        <v>10</v>
      </c>
      <c r="AG38" s="3">
        <v>10</v>
      </c>
      <c r="AH38" s="3">
        <v>10</v>
      </c>
    </row>
    <row r="39" spans="1:34" x14ac:dyDescent="0.25">
      <c r="A39" s="3" t="s">
        <v>35</v>
      </c>
      <c r="B39" s="3">
        <v>10</v>
      </c>
      <c r="C39" s="3">
        <v>10</v>
      </c>
      <c r="D39" s="3">
        <v>10</v>
      </c>
      <c r="E39" s="3">
        <v>10</v>
      </c>
      <c r="F39" s="3">
        <v>10</v>
      </c>
      <c r="G39" s="3">
        <v>10</v>
      </c>
      <c r="H39" s="3">
        <v>10</v>
      </c>
      <c r="I39" s="3">
        <v>10</v>
      </c>
      <c r="J39" s="3">
        <v>10</v>
      </c>
      <c r="K39" s="3">
        <v>10</v>
      </c>
      <c r="L39" s="3">
        <v>10</v>
      </c>
      <c r="M39" s="3">
        <v>10</v>
      </c>
      <c r="N39" s="3">
        <v>10</v>
      </c>
      <c r="O39" s="3">
        <v>10</v>
      </c>
      <c r="P39" s="3">
        <v>10</v>
      </c>
      <c r="Q39" s="3">
        <v>10</v>
      </c>
      <c r="R39" s="3">
        <v>10</v>
      </c>
      <c r="S39" s="3">
        <v>10</v>
      </c>
      <c r="T39" s="3">
        <v>10</v>
      </c>
      <c r="U39" s="3">
        <v>10</v>
      </c>
      <c r="V39" s="3">
        <v>10</v>
      </c>
      <c r="W39" s="3">
        <v>10</v>
      </c>
      <c r="X39" s="3">
        <v>10</v>
      </c>
      <c r="Y39" s="3">
        <v>10</v>
      </c>
      <c r="Z39" s="3">
        <v>10</v>
      </c>
      <c r="AA39" s="3">
        <v>10</v>
      </c>
      <c r="AB39" s="3">
        <v>10</v>
      </c>
      <c r="AC39" s="3">
        <v>10</v>
      </c>
      <c r="AD39" s="3">
        <v>10</v>
      </c>
      <c r="AE39" s="3">
        <v>10</v>
      </c>
      <c r="AF39" s="3">
        <v>10</v>
      </c>
      <c r="AG39" s="3">
        <v>10</v>
      </c>
      <c r="AH39" s="3">
        <v>10</v>
      </c>
    </row>
    <row r="40" spans="1:34" x14ac:dyDescent="0.25">
      <c r="A40" s="3" t="s">
        <v>36</v>
      </c>
      <c r="B40" s="3">
        <v>10</v>
      </c>
      <c r="C40" s="3">
        <v>10</v>
      </c>
      <c r="D40" s="3">
        <v>10</v>
      </c>
      <c r="E40" s="3">
        <v>10</v>
      </c>
      <c r="F40" s="3">
        <v>10</v>
      </c>
      <c r="G40" s="3">
        <v>10</v>
      </c>
      <c r="H40" s="3">
        <v>10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  <c r="O40" s="3">
        <v>10</v>
      </c>
      <c r="P40" s="3">
        <v>10</v>
      </c>
      <c r="Q40" s="3">
        <v>10</v>
      </c>
      <c r="R40" s="3">
        <v>10</v>
      </c>
      <c r="S40" s="3">
        <v>10</v>
      </c>
      <c r="T40" s="3">
        <v>10</v>
      </c>
      <c r="U40" s="3">
        <v>10</v>
      </c>
      <c r="V40" s="3">
        <v>10</v>
      </c>
      <c r="W40" s="3">
        <v>10</v>
      </c>
      <c r="X40" s="3">
        <v>10</v>
      </c>
      <c r="Y40" s="3">
        <v>10</v>
      </c>
      <c r="Z40" s="3">
        <v>10</v>
      </c>
      <c r="AA40" s="3">
        <v>10</v>
      </c>
      <c r="AB40" s="3">
        <v>10</v>
      </c>
      <c r="AC40" s="3">
        <v>10</v>
      </c>
      <c r="AD40" s="3">
        <v>10</v>
      </c>
      <c r="AE40" s="3">
        <v>10</v>
      </c>
      <c r="AF40" s="3">
        <v>10</v>
      </c>
      <c r="AG40" s="3">
        <v>10</v>
      </c>
      <c r="AH40" s="3">
        <v>10</v>
      </c>
    </row>
    <row r="41" spans="1:34" x14ac:dyDescent="0.25">
      <c r="A41" s="3" t="s">
        <v>37</v>
      </c>
      <c r="B41" s="3">
        <v>100</v>
      </c>
      <c r="C41" s="3">
        <v>100</v>
      </c>
      <c r="D41" s="3">
        <v>100</v>
      </c>
      <c r="E41" s="3">
        <v>100</v>
      </c>
      <c r="F41" s="3">
        <v>100</v>
      </c>
      <c r="G41" s="3">
        <v>100</v>
      </c>
      <c r="H41" s="3">
        <v>100</v>
      </c>
      <c r="I41" s="3">
        <v>100</v>
      </c>
      <c r="J41" s="3">
        <v>100</v>
      </c>
      <c r="K41" s="3">
        <v>100</v>
      </c>
      <c r="L41" s="3">
        <v>100</v>
      </c>
      <c r="M41" s="3">
        <v>100</v>
      </c>
      <c r="N41" s="3">
        <v>100</v>
      </c>
      <c r="O41" s="3">
        <v>100</v>
      </c>
      <c r="P41" s="3">
        <v>100</v>
      </c>
      <c r="Q41" s="3">
        <v>100</v>
      </c>
      <c r="R41" s="3">
        <v>100</v>
      </c>
      <c r="S41" s="3">
        <v>100</v>
      </c>
      <c r="T41" s="3">
        <v>100</v>
      </c>
      <c r="U41" s="3">
        <v>100</v>
      </c>
      <c r="V41" s="3">
        <v>100</v>
      </c>
      <c r="W41" s="3">
        <v>100</v>
      </c>
      <c r="X41" s="3">
        <v>100</v>
      </c>
      <c r="Y41" s="3">
        <v>100</v>
      </c>
      <c r="Z41" s="3">
        <v>100</v>
      </c>
      <c r="AA41" s="3">
        <v>100</v>
      </c>
      <c r="AB41" s="3">
        <v>100</v>
      </c>
      <c r="AC41" s="3">
        <v>100</v>
      </c>
      <c r="AD41" s="3">
        <v>100</v>
      </c>
      <c r="AE41" s="3">
        <v>100</v>
      </c>
      <c r="AF41" s="3">
        <v>100</v>
      </c>
      <c r="AG41" s="3">
        <v>100</v>
      </c>
      <c r="AH41" s="3">
        <v>100</v>
      </c>
    </row>
    <row r="42" spans="1:34" x14ac:dyDescent="0.25">
      <c r="A42" s="3" t="s">
        <v>38</v>
      </c>
      <c r="B42" s="3">
        <v>100</v>
      </c>
      <c r="C42" s="3">
        <v>100</v>
      </c>
      <c r="D42" s="3">
        <v>100</v>
      </c>
      <c r="E42" s="3">
        <v>100</v>
      </c>
      <c r="F42" s="3">
        <v>100</v>
      </c>
      <c r="G42" s="3">
        <v>100</v>
      </c>
      <c r="H42" s="3">
        <v>100</v>
      </c>
      <c r="I42" s="3">
        <v>100</v>
      </c>
      <c r="J42" s="3">
        <v>100</v>
      </c>
      <c r="K42" s="3">
        <v>100</v>
      </c>
      <c r="L42" s="3">
        <v>100</v>
      </c>
      <c r="M42" s="3">
        <v>100</v>
      </c>
      <c r="N42" s="3">
        <v>100</v>
      </c>
      <c r="O42" s="3">
        <v>100</v>
      </c>
      <c r="P42" s="3">
        <v>100</v>
      </c>
      <c r="Q42" s="3">
        <v>100</v>
      </c>
      <c r="R42" s="3">
        <v>100</v>
      </c>
      <c r="S42" s="3">
        <v>100</v>
      </c>
      <c r="T42" s="3">
        <v>100</v>
      </c>
      <c r="U42" s="3">
        <v>100</v>
      </c>
      <c r="V42" s="3">
        <v>100</v>
      </c>
      <c r="W42" s="3">
        <v>100</v>
      </c>
      <c r="X42" s="3">
        <v>100</v>
      </c>
      <c r="Y42" s="3">
        <v>100</v>
      </c>
      <c r="Z42" s="3">
        <v>100</v>
      </c>
      <c r="AA42" s="3">
        <v>100</v>
      </c>
      <c r="AB42" s="3">
        <v>100</v>
      </c>
      <c r="AC42" s="3">
        <v>100</v>
      </c>
      <c r="AD42" s="3">
        <v>100</v>
      </c>
      <c r="AE42" s="3">
        <v>100</v>
      </c>
      <c r="AF42" s="3">
        <v>100</v>
      </c>
      <c r="AG42" s="3">
        <v>100</v>
      </c>
      <c r="AH42" s="3">
        <v>100</v>
      </c>
    </row>
    <row r="43" spans="1:34" x14ac:dyDescent="0.25">
      <c r="A43" s="3" t="s">
        <v>39</v>
      </c>
      <c r="B43" s="3">
        <v>10</v>
      </c>
      <c r="C43" s="3">
        <v>10</v>
      </c>
      <c r="D43" s="3">
        <v>10</v>
      </c>
      <c r="E43" s="3">
        <v>10</v>
      </c>
      <c r="F43" s="3">
        <v>10</v>
      </c>
      <c r="G43" s="3">
        <v>10</v>
      </c>
      <c r="H43" s="3">
        <v>10</v>
      </c>
      <c r="I43" s="3">
        <v>10</v>
      </c>
      <c r="J43" s="3">
        <v>10</v>
      </c>
      <c r="K43" s="3">
        <v>10</v>
      </c>
      <c r="L43" s="3">
        <v>10</v>
      </c>
      <c r="M43" s="3">
        <v>10</v>
      </c>
      <c r="N43" s="3">
        <v>10</v>
      </c>
      <c r="O43" s="3">
        <v>10</v>
      </c>
      <c r="P43" s="3">
        <v>10</v>
      </c>
      <c r="Q43" s="3">
        <v>10</v>
      </c>
      <c r="R43" s="3">
        <v>10</v>
      </c>
      <c r="S43" s="3">
        <v>10</v>
      </c>
      <c r="T43" s="3">
        <v>10</v>
      </c>
      <c r="U43" s="3">
        <v>10</v>
      </c>
      <c r="V43" s="3">
        <v>10</v>
      </c>
      <c r="W43" s="3">
        <v>10</v>
      </c>
      <c r="X43" s="3">
        <v>10</v>
      </c>
      <c r="Y43" s="3">
        <v>10</v>
      </c>
      <c r="Z43" s="3">
        <v>10</v>
      </c>
      <c r="AA43" s="3">
        <v>10</v>
      </c>
      <c r="AB43" s="3">
        <v>10</v>
      </c>
      <c r="AC43" s="3">
        <v>10</v>
      </c>
      <c r="AD43" s="3">
        <v>10</v>
      </c>
      <c r="AE43" s="3">
        <v>10</v>
      </c>
      <c r="AF43" s="3">
        <v>10</v>
      </c>
      <c r="AG43" s="3">
        <v>10</v>
      </c>
      <c r="AH43" s="3">
        <v>10</v>
      </c>
    </row>
    <row r="44" spans="1:34" x14ac:dyDescent="0.25">
      <c r="A44" s="3" t="s">
        <v>40</v>
      </c>
      <c r="B44" s="3">
        <v>10</v>
      </c>
      <c r="C44" s="3">
        <v>10</v>
      </c>
      <c r="D44" s="3">
        <v>10</v>
      </c>
      <c r="E44" s="3">
        <v>10</v>
      </c>
      <c r="F44" s="3">
        <v>10</v>
      </c>
      <c r="G44" s="3">
        <v>10</v>
      </c>
      <c r="H44" s="3">
        <v>10</v>
      </c>
      <c r="I44" s="3">
        <v>10</v>
      </c>
      <c r="J44" s="3">
        <v>10</v>
      </c>
      <c r="K44" s="3">
        <v>10</v>
      </c>
      <c r="L44" s="3">
        <v>10</v>
      </c>
      <c r="M44" s="3">
        <v>10</v>
      </c>
      <c r="N44" s="3">
        <v>10</v>
      </c>
      <c r="O44" s="3">
        <v>10</v>
      </c>
      <c r="P44" s="3">
        <v>10</v>
      </c>
      <c r="Q44" s="3">
        <v>10</v>
      </c>
      <c r="R44" s="3">
        <v>10</v>
      </c>
      <c r="S44" s="3">
        <v>10</v>
      </c>
      <c r="T44" s="3">
        <v>10</v>
      </c>
      <c r="U44" s="3">
        <v>10</v>
      </c>
      <c r="V44" s="3">
        <v>10</v>
      </c>
      <c r="W44" s="3">
        <v>10</v>
      </c>
      <c r="X44" s="3">
        <v>10</v>
      </c>
      <c r="Y44" s="3">
        <v>10</v>
      </c>
      <c r="Z44" s="3">
        <v>10</v>
      </c>
      <c r="AA44" s="3">
        <v>10</v>
      </c>
      <c r="AB44" s="3">
        <v>10</v>
      </c>
      <c r="AC44" s="3">
        <v>10</v>
      </c>
      <c r="AD44" s="3">
        <v>10</v>
      </c>
      <c r="AE44" s="3">
        <v>10</v>
      </c>
      <c r="AF44" s="3">
        <v>10</v>
      </c>
      <c r="AG44" s="3">
        <v>10</v>
      </c>
      <c r="AH44" s="3">
        <v>10</v>
      </c>
    </row>
    <row r="45" spans="1:34" x14ac:dyDescent="0.25">
      <c r="A45" s="3" t="s">
        <v>41</v>
      </c>
      <c r="B45" s="3">
        <v>10</v>
      </c>
      <c r="C45" s="3">
        <v>10</v>
      </c>
      <c r="D45" s="3">
        <v>10</v>
      </c>
      <c r="E45" s="3">
        <v>10</v>
      </c>
      <c r="F45" s="3">
        <v>10</v>
      </c>
      <c r="G45" s="3">
        <v>10</v>
      </c>
      <c r="H45" s="3">
        <v>10</v>
      </c>
      <c r="I45" s="3">
        <v>10</v>
      </c>
      <c r="J45" s="3">
        <v>10</v>
      </c>
      <c r="K45" s="3">
        <v>10</v>
      </c>
      <c r="L45" s="3">
        <v>10</v>
      </c>
      <c r="M45" s="3">
        <v>10</v>
      </c>
      <c r="N45" s="3">
        <v>10</v>
      </c>
      <c r="O45" s="3">
        <v>10</v>
      </c>
      <c r="P45" s="3">
        <v>10</v>
      </c>
      <c r="Q45" s="3">
        <v>10</v>
      </c>
      <c r="R45" s="3">
        <v>10</v>
      </c>
      <c r="S45" s="3">
        <v>10</v>
      </c>
      <c r="T45" s="3">
        <v>10</v>
      </c>
      <c r="U45" s="3">
        <v>10</v>
      </c>
      <c r="V45" s="3">
        <v>10</v>
      </c>
      <c r="W45" s="3">
        <v>10</v>
      </c>
      <c r="X45" s="3">
        <v>10</v>
      </c>
      <c r="Y45" s="3">
        <v>10</v>
      </c>
      <c r="Z45" s="3">
        <v>10</v>
      </c>
      <c r="AA45" s="3">
        <v>10</v>
      </c>
      <c r="AB45" s="3">
        <v>10</v>
      </c>
      <c r="AC45" s="3">
        <v>10</v>
      </c>
      <c r="AD45" s="3">
        <v>10</v>
      </c>
      <c r="AE45" s="3">
        <v>10</v>
      </c>
      <c r="AF45" s="3">
        <v>10</v>
      </c>
      <c r="AG45" s="3">
        <v>10</v>
      </c>
      <c r="AH45" s="3">
        <v>10</v>
      </c>
    </row>
    <row r="46" spans="1:34" x14ac:dyDescent="0.25">
      <c r="A46" s="3" t="s">
        <v>42</v>
      </c>
      <c r="B46" s="3">
        <v>10</v>
      </c>
      <c r="C46" s="3">
        <v>10</v>
      </c>
      <c r="D46" s="3">
        <v>10</v>
      </c>
      <c r="E46" s="3">
        <v>10</v>
      </c>
      <c r="F46" s="3">
        <v>10</v>
      </c>
      <c r="G46" s="3">
        <v>10</v>
      </c>
      <c r="H46" s="3">
        <v>10</v>
      </c>
      <c r="I46" s="3">
        <v>10</v>
      </c>
      <c r="J46" s="3">
        <v>10</v>
      </c>
      <c r="K46" s="3">
        <v>10</v>
      </c>
      <c r="L46" s="3">
        <v>10</v>
      </c>
      <c r="M46" s="3">
        <v>10</v>
      </c>
      <c r="N46" s="3">
        <v>10</v>
      </c>
      <c r="O46" s="3">
        <v>10</v>
      </c>
      <c r="P46" s="3">
        <v>10</v>
      </c>
      <c r="Q46" s="3">
        <v>10</v>
      </c>
      <c r="R46" s="3">
        <v>10</v>
      </c>
      <c r="S46" s="3">
        <v>10</v>
      </c>
      <c r="T46" s="3">
        <v>10</v>
      </c>
      <c r="U46" s="3">
        <v>10</v>
      </c>
      <c r="V46" s="3">
        <v>10</v>
      </c>
      <c r="W46" s="3">
        <v>10</v>
      </c>
      <c r="X46" s="3">
        <v>10</v>
      </c>
      <c r="Y46" s="3">
        <v>10</v>
      </c>
      <c r="Z46" s="3">
        <v>10</v>
      </c>
      <c r="AA46" s="3">
        <v>10</v>
      </c>
      <c r="AB46" s="3">
        <v>10</v>
      </c>
      <c r="AC46" s="3">
        <v>10</v>
      </c>
      <c r="AD46" s="3">
        <v>10</v>
      </c>
      <c r="AE46" s="3">
        <v>10</v>
      </c>
      <c r="AF46" s="3">
        <v>10</v>
      </c>
      <c r="AG46" s="3">
        <v>10</v>
      </c>
      <c r="AH46" s="3">
        <v>10</v>
      </c>
    </row>
    <row r="47" spans="1:34" x14ac:dyDescent="0.25">
      <c r="A47" s="3" t="s">
        <v>43</v>
      </c>
      <c r="B47" s="3">
        <v>10</v>
      </c>
      <c r="C47" s="3">
        <v>10</v>
      </c>
      <c r="D47" s="3">
        <v>10</v>
      </c>
      <c r="E47" s="3">
        <v>10</v>
      </c>
      <c r="F47" s="3">
        <v>10</v>
      </c>
      <c r="G47" s="3">
        <v>10</v>
      </c>
      <c r="H47" s="3">
        <v>10</v>
      </c>
      <c r="I47" s="3">
        <v>10</v>
      </c>
      <c r="J47" s="3">
        <v>10</v>
      </c>
      <c r="K47" s="3">
        <v>10</v>
      </c>
      <c r="L47" s="3">
        <v>10</v>
      </c>
      <c r="M47" s="3">
        <v>10</v>
      </c>
      <c r="N47" s="3">
        <v>10</v>
      </c>
      <c r="O47" s="3">
        <v>10</v>
      </c>
      <c r="P47" s="3">
        <v>10</v>
      </c>
      <c r="Q47" s="3">
        <v>10</v>
      </c>
      <c r="R47" s="3">
        <v>10</v>
      </c>
      <c r="S47" s="3">
        <v>10</v>
      </c>
      <c r="T47" s="3">
        <v>10</v>
      </c>
      <c r="U47" s="3">
        <v>10</v>
      </c>
      <c r="V47" s="3">
        <v>10</v>
      </c>
      <c r="W47" s="3">
        <v>10</v>
      </c>
      <c r="X47" s="3">
        <v>10</v>
      </c>
      <c r="Y47" s="3">
        <v>10</v>
      </c>
      <c r="Z47" s="3">
        <v>10</v>
      </c>
      <c r="AA47" s="3">
        <v>10</v>
      </c>
      <c r="AB47" s="3">
        <v>10</v>
      </c>
      <c r="AC47" s="3">
        <v>10</v>
      </c>
      <c r="AD47" s="3">
        <v>10</v>
      </c>
      <c r="AE47" s="3">
        <v>10</v>
      </c>
      <c r="AF47" s="3">
        <v>10</v>
      </c>
      <c r="AG47" s="3">
        <v>10</v>
      </c>
      <c r="AH47" s="3">
        <v>10</v>
      </c>
    </row>
    <row r="49" spans="1:34" x14ac:dyDescent="0.25">
      <c r="A49" s="4" t="s">
        <v>90</v>
      </c>
    </row>
    <row r="50" spans="1:34" x14ac:dyDescent="0.25">
      <c r="A50" s="3" t="s">
        <v>34</v>
      </c>
      <c r="B50" s="5">
        <f t="shared" ref="B50:AH50" si="10">B26*B38</f>
        <v>474.40517265918595</v>
      </c>
      <c r="C50" s="5">
        <f t="shared" si="10"/>
        <v>69.068665444430479</v>
      </c>
      <c r="D50" s="5">
        <f t="shared" si="10"/>
        <v>2.1863605111433686</v>
      </c>
      <c r="E50" s="5">
        <f t="shared" si="10"/>
        <v>1.8004244905864919</v>
      </c>
      <c r="F50" s="5">
        <f t="shared" si="10"/>
        <v>6328.4626402399545</v>
      </c>
      <c r="G50" s="5">
        <f t="shared" si="10"/>
        <v>115.83885656216802</v>
      </c>
      <c r="H50" s="5">
        <f t="shared" si="10"/>
        <v>11.049453119902363</v>
      </c>
      <c r="I50" s="5">
        <f t="shared" si="10"/>
        <v>56.372880356497461</v>
      </c>
      <c r="J50" s="5">
        <f t="shared" si="10"/>
        <v>127.27614897487094</v>
      </c>
      <c r="K50" s="5">
        <f t="shared" si="10"/>
        <v>0.13692905873171901</v>
      </c>
      <c r="L50" s="5">
        <f t="shared" si="10"/>
        <v>0.62626227047232952</v>
      </c>
      <c r="M50" s="5">
        <f t="shared" si="10"/>
        <v>0.29196381179595909</v>
      </c>
      <c r="N50" s="5">
        <f t="shared" si="10"/>
        <v>3.3485063322490776</v>
      </c>
      <c r="O50" s="5">
        <f t="shared" si="10"/>
        <v>2.6494370634829586E-3</v>
      </c>
      <c r="P50" s="5">
        <f t="shared" si="10"/>
        <v>9.3255229521448102E-2</v>
      </c>
      <c r="Q50" s="5">
        <f t="shared" si="10"/>
        <v>0.14309844240551495</v>
      </c>
      <c r="R50" s="5">
        <f t="shared" si="10"/>
        <v>2.2764289517647871</v>
      </c>
      <c r="S50" s="5">
        <f t="shared" si="10"/>
        <v>0.32795097665282069</v>
      </c>
      <c r="T50" s="5">
        <f t="shared" si="10"/>
        <v>39.594829251440579</v>
      </c>
      <c r="U50" s="5">
        <f t="shared" si="10"/>
        <v>0.27416433422983177</v>
      </c>
      <c r="V50" s="5">
        <f t="shared" si="10"/>
        <v>0.21909018471572536</v>
      </c>
      <c r="W50" s="5">
        <f t="shared" si="10"/>
        <v>0.17265375877683264</v>
      </c>
      <c r="X50" s="5">
        <f t="shared" si="10"/>
        <v>1.3314394001268165E-2</v>
      </c>
      <c r="Y50" s="5">
        <f t="shared" si="10"/>
        <v>2.5702270894200657E-2</v>
      </c>
      <c r="Z50" s="5">
        <f t="shared" si="10"/>
        <v>3.0717273875215764E-2</v>
      </c>
      <c r="AA50" s="5">
        <f t="shared" si="10"/>
        <v>3.1092482376552311</v>
      </c>
      <c r="AB50" s="5">
        <f t="shared" si="10"/>
        <v>2.4974908857875924E-2</v>
      </c>
      <c r="AC50" s="5">
        <f t="shared" si="10"/>
        <v>5.9397887895042745E-2</v>
      </c>
      <c r="AD50" s="5">
        <f t="shared" si="10"/>
        <v>5.4484507960024693E-2</v>
      </c>
      <c r="AE50" s="5">
        <f t="shared" si="10"/>
        <v>2.8675609132261752</v>
      </c>
      <c r="AF50" s="5">
        <f t="shared" si="10"/>
        <v>0.97185041972614239</v>
      </c>
      <c r="AG50" s="5">
        <f t="shared" si="10"/>
        <v>6.3545384529670762E-2</v>
      </c>
      <c r="AH50" s="5">
        <f t="shared" si="10"/>
        <v>0.56495914609709552</v>
      </c>
    </row>
    <row r="51" spans="1:34" x14ac:dyDescent="0.25">
      <c r="A51" s="3" t="s">
        <v>35</v>
      </c>
      <c r="B51" s="5">
        <f t="shared" ref="B51:AH51" si="11">B27*B39</f>
        <v>78.886644442499914</v>
      </c>
      <c r="C51" s="5">
        <f t="shared" si="11"/>
        <v>7.7644335081200699</v>
      </c>
      <c r="D51" s="5">
        <f t="shared" si="11"/>
        <v>1.2792236966063881</v>
      </c>
      <c r="E51" s="5">
        <f t="shared" si="11"/>
        <v>1.1613104005860653</v>
      </c>
      <c r="F51" s="5">
        <f t="shared" si="11"/>
        <v>1603.5816415254519</v>
      </c>
      <c r="G51" s="5">
        <f t="shared" si="11"/>
        <v>54.469495555874595</v>
      </c>
      <c r="H51" s="5">
        <f t="shared" si="11"/>
        <v>3.2079887304435322</v>
      </c>
      <c r="I51" s="5">
        <f t="shared" si="11"/>
        <v>34.731581625486029</v>
      </c>
      <c r="J51" s="5">
        <f t="shared" si="11"/>
        <v>133.87520637027475</v>
      </c>
      <c r="K51" s="5">
        <f t="shared" si="11"/>
        <v>9.0381993475406236E-2</v>
      </c>
      <c r="L51" s="5">
        <f t="shared" si="11"/>
        <v>0.414667755175957</v>
      </c>
      <c r="M51" s="5">
        <f t="shared" si="11"/>
        <v>8.4861743137235168E-3</v>
      </c>
      <c r="N51" s="5">
        <f t="shared" si="11"/>
        <v>6.22101081889803</v>
      </c>
      <c r="O51" s="5">
        <f t="shared" si="11"/>
        <v>4.9986412170619152E-3</v>
      </c>
      <c r="P51" s="5">
        <f t="shared" si="11"/>
        <v>0.175445558812765</v>
      </c>
      <c r="Q51" s="5">
        <f t="shared" si="11"/>
        <v>3.3733243225566908E-2</v>
      </c>
      <c r="R51" s="5">
        <f t="shared" si="11"/>
        <v>1.7276538217373762</v>
      </c>
      <c r="S51" s="5">
        <f t="shared" si="11"/>
        <v>0.36360887726906216</v>
      </c>
      <c r="T51" s="5">
        <f t="shared" si="11"/>
        <v>11.240360408170298</v>
      </c>
      <c r="U51" s="5">
        <f t="shared" si="11"/>
        <v>4.2665169984013311E-2</v>
      </c>
      <c r="V51" s="5">
        <f t="shared" si="11"/>
        <v>5.4454471359054374E-2</v>
      </c>
      <c r="W51" s="5">
        <f t="shared" si="11"/>
        <v>2.4802418252597283E-2</v>
      </c>
      <c r="X51" s="5">
        <f t="shared" si="11"/>
        <v>0</v>
      </c>
      <c r="Y51" s="5">
        <f t="shared" si="11"/>
        <v>1.8722747466388818E-2</v>
      </c>
      <c r="Z51" s="5">
        <f t="shared" si="11"/>
        <v>0</v>
      </c>
      <c r="AA51" s="5">
        <f t="shared" si="11"/>
        <v>0.8179647731186126</v>
      </c>
      <c r="AB51" s="5">
        <f t="shared" si="11"/>
        <v>3.3661554258984039E-2</v>
      </c>
      <c r="AC51" s="5">
        <f t="shared" si="11"/>
        <v>6.3385508586266265E-2</v>
      </c>
      <c r="AD51" s="5">
        <f t="shared" si="11"/>
        <v>2.3266783234644254E-3</v>
      </c>
      <c r="AE51" s="5">
        <f t="shared" si="11"/>
        <v>0.90225702773638161</v>
      </c>
      <c r="AF51" s="5">
        <f t="shared" si="11"/>
        <v>0.56479082262806934</v>
      </c>
      <c r="AG51" s="5">
        <f t="shared" si="11"/>
        <v>3.189738580590031E-3</v>
      </c>
      <c r="AH51" s="5">
        <f t="shared" si="11"/>
        <v>0.47552241967070674</v>
      </c>
    </row>
    <row r="52" spans="1:34" x14ac:dyDescent="0.25">
      <c r="A52" s="3" t="s">
        <v>36</v>
      </c>
      <c r="B52" s="5">
        <f t="shared" ref="B52:AH52" si="12">B28*B40</f>
        <v>238.7157994991901</v>
      </c>
      <c r="C52" s="5">
        <f t="shared" si="12"/>
        <v>25.732016848849941</v>
      </c>
      <c r="D52" s="5">
        <f t="shared" si="12"/>
        <v>1.4770960405893854</v>
      </c>
      <c r="E52" s="5">
        <f t="shared" si="12"/>
        <v>2.8610349747791912</v>
      </c>
      <c r="F52" s="5">
        <f t="shared" si="12"/>
        <v>947.97882021740395</v>
      </c>
      <c r="G52" s="5">
        <f t="shared" si="12"/>
        <v>80.616927309755923</v>
      </c>
      <c r="H52" s="5">
        <f t="shared" si="12"/>
        <v>5.0239294673325299</v>
      </c>
      <c r="I52" s="5">
        <f t="shared" si="12"/>
        <v>60.038673036348065</v>
      </c>
      <c r="J52" s="5">
        <f t="shared" si="12"/>
        <v>252.45122648719894</v>
      </c>
      <c r="K52" s="5">
        <f t="shared" si="12"/>
        <v>0.1611318756069485</v>
      </c>
      <c r="L52" s="5">
        <f t="shared" si="12"/>
        <v>0.50557383926534538</v>
      </c>
      <c r="M52" s="5">
        <f t="shared" si="12"/>
        <v>4.5521700896107936E-2</v>
      </c>
      <c r="N52" s="5">
        <f t="shared" si="12"/>
        <v>3.2613617124275178</v>
      </c>
      <c r="O52" s="5">
        <f t="shared" si="12"/>
        <v>8.0845499303573987E-3</v>
      </c>
      <c r="P52" s="5">
        <f t="shared" si="12"/>
        <v>0.23665949147327786</v>
      </c>
      <c r="Q52" s="5">
        <f t="shared" si="12"/>
        <v>9.7169934250206119E-2</v>
      </c>
      <c r="R52" s="5">
        <f t="shared" si="12"/>
        <v>3.0337251787127451</v>
      </c>
      <c r="S52" s="5">
        <f t="shared" si="12"/>
        <v>0.81166051597777367</v>
      </c>
      <c r="T52" s="5">
        <f t="shared" si="12"/>
        <v>46.550709404388243</v>
      </c>
      <c r="U52" s="5">
        <f t="shared" si="12"/>
        <v>0.36470626433506464</v>
      </c>
      <c r="V52" s="5">
        <f t="shared" si="12"/>
        <v>0.15990259036092222</v>
      </c>
      <c r="W52" s="5">
        <f t="shared" si="12"/>
        <v>8.7160255672609571E-2</v>
      </c>
      <c r="X52" s="5">
        <f t="shared" si="12"/>
        <v>6.5301400453876279E-3</v>
      </c>
      <c r="Y52" s="5">
        <f t="shared" si="12"/>
        <v>2.4334843262395732E-2</v>
      </c>
      <c r="Z52" s="5">
        <f t="shared" si="12"/>
        <v>6.6562223349383182E-3</v>
      </c>
      <c r="AA52" s="5">
        <f t="shared" si="12"/>
        <v>0.36128978481529439</v>
      </c>
      <c r="AB52" s="5">
        <f t="shared" si="12"/>
        <v>4.7534381440179199E-2</v>
      </c>
      <c r="AC52" s="5">
        <f t="shared" si="12"/>
        <v>8.1177803439224941E-2</v>
      </c>
      <c r="AD52" s="5">
        <f t="shared" si="12"/>
        <v>1.6030949447931861E-2</v>
      </c>
      <c r="AE52" s="5">
        <f t="shared" si="12"/>
        <v>5.1685616486989572</v>
      </c>
      <c r="AF52" s="5">
        <f t="shared" si="12"/>
        <v>0.83610550165455599</v>
      </c>
      <c r="AG52" s="5">
        <f t="shared" si="12"/>
        <v>1.6081498073578327E-2</v>
      </c>
      <c r="AH52" s="5">
        <f t="shared" si="12"/>
        <v>1.1223786232060495</v>
      </c>
    </row>
    <row r="53" spans="1:34" x14ac:dyDescent="0.25">
      <c r="A53" s="3" t="s">
        <v>37</v>
      </c>
      <c r="B53" s="5">
        <f t="shared" ref="B53:AH53" si="13">B29*B41</f>
        <v>284.73940381767034</v>
      </c>
      <c r="C53" s="5">
        <f t="shared" si="13"/>
        <v>34.029831187965492</v>
      </c>
      <c r="D53" s="5">
        <f t="shared" si="13"/>
        <v>12.337853963382569</v>
      </c>
      <c r="E53" s="5">
        <f t="shared" si="13"/>
        <v>8.6450495319983744</v>
      </c>
      <c r="F53" s="5">
        <f t="shared" si="13"/>
        <v>73797.107452957644</v>
      </c>
      <c r="G53" s="5">
        <f t="shared" si="13"/>
        <v>316.55366795909072</v>
      </c>
      <c r="H53" s="5">
        <f t="shared" si="13"/>
        <v>10.196113965088198</v>
      </c>
      <c r="I53" s="5">
        <f t="shared" si="13"/>
        <v>42.846453537430826</v>
      </c>
      <c r="J53" s="5">
        <f t="shared" si="13"/>
        <v>345.23388196208919</v>
      </c>
      <c r="K53" s="5">
        <f t="shared" si="13"/>
        <v>0.19654192930343103</v>
      </c>
      <c r="L53" s="5">
        <f t="shared" si="13"/>
        <v>0.59087756470980346</v>
      </c>
      <c r="M53" s="5">
        <f t="shared" si="13"/>
        <v>5.2891431771734519E-2</v>
      </c>
      <c r="N53" s="5">
        <f t="shared" si="13"/>
        <v>1.9085124906713542</v>
      </c>
      <c r="O53" s="5">
        <f t="shared" si="13"/>
        <v>0</v>
      </c>
      <c r="P53" s="5">
        <f t="shared" si="13"/>
        <v>0.20633290131715251</v>
      </c>
      <c r="Q53" s="5">
        <f t="shared" si="13"/>
        <v>8.4813414711199353E-2</v>
      </c>
      <c r="R53" s="5">
        <f t="shared" si="13"/>
        <v>10.953437670221518</v>
      </c>
      <c r="S53" s="5">
        <f t="shared" si="13"/>
        <v>0.52573623255610447</v>
      </c>
      <c r="T53" s="5">
        <f t="shared" si="13"/>
        <v>71.057472693934827</v>
      </c>
      <c r="U53" s="5">
        <f t="shared" si="13"/>
        <v>0.23329088880981638</v>
      </c>
      <c r="V53" s="5">
        <f t="shared" si="13"/>
        <v>0.69731793180305957</v>
      </c>
      <c r="W53" s="5">
        <f t="shared" si="13"/>
        <v>0.18185910827770921</v>
      </c>
      <c r="X53" s="5">
        <f t="shared" si="13"/>
        <v>0</v>
      </c>
      <c r="Y53" s="5">
        <f t="shared" si="13"/>
        <v>0</v>
      </c>
      <c r="Z53" s="5">
        <f t="shared" si="13"/>
        <v>0</v>
      </c>
      <c r="AA53" s="5">
        <f t="shared" si="13"/>
        <v>0.87016784707427774</v>
      </c>
      <c r="AB53" s="5">
        <f t="shared" si="13"/>
        <v>0.35113201930453886</v>
      </c>
      <c r="AC53" s="5">
        <f t="shared" si="13"/>
        <v>0.83265266198852184</v>
      </c>
      <c r="AD53" s="5">
        <f t="shared" si="13"/>
        <v>2.4306175372052978E-2</v>
      </c>
      <c r="AE53" s="5">
        <f t="shared" si="13"/>
        <v>1.7263493669148262</v>
      </c>
      <c r="AF53" s="5">
        <f t="shared" si="13"/>
        <v>0.63268443650444439</v>
      </c>
      <c r="AG53" s="5">
        <f t="shared" si="13"/>
        <v>3.3890137693570049E-2</v>
      </c>
      <c r="AH53" s="5">
        <f t="shared" si="13"/>
        <v>0.96377371312911697</v>
      </c>
    </row>
    <row r="54" spans="1:34" x14ac:dyDescent="0.25">
      <c r="A54" s="3" t="s">
        <v>38</v>
      </c>
      <c r="B54" s="5">
        <f t="shared" ref="B54:AH54" si="14">B30*B42</f>
        <v>310.2863837834268</v>
      </c>
      <c r="C54" s="5">
        <f t="shared" si="14"/>
        <v>18.350270008697287</v>
      </c>
      <c r="D54" s="5">
        <f t="shared" si="14"/>
        <v>4.6732619171293628</v>
      </c>
      <c r="E54" s="5">
        <f t="shared" si="14"/>
        <v>2.8785604278703447</v>
      </c>
      <c r="F54" s="5">
        <f t="shared" si="14"/>
        <v>3058.0446935099953</v>
      </c>
      <c r="G54" s="5">
        <f t="shared" si="14"/>
        <v>57.11247382786582</v>
      </c>
      <c r="H54" s="5">
        <f t="shared" si="14"/>
        <v>5.9511337197436731</v>
      </c>
      <c r="I54" s="5">
        <f t="shared" si="14"/>
        <v>46.426811795129666</v>
      </c>
      <c r="J54" s="5">
        <f t="shared" si="14"/>
        <v>136.12855323482512</v>
      </c>
      <c r="K54" s="5">
        <f t="shared" si="14"/>
        <v>0.22199351034911841</v>
      </c>
      <c r="L54" s="5">
        <f t="shared" si="14"/>
        <v>0.85089441486262252</v>
      </c>
      <c r="M54" s="5">
        <f t="shared" si="14"/>
        <v>7.0153645169676676E-2</v>
      </c>
      <c r="N54" s="5">
        <f t="shared" si="14"/>
        <v>2.0053761584122762</v>
      </c>
      <c r="O54" s="5">
        <f t="shared" si="14"/>
        <v>0</v>
      </c>
      <c r="P54" s="5">
        <f t="shared" si="14"/>
        <v>0.27749188793639801</v>
      </c>
      <c r="Q54" s="5">
        <f t="shared" si="14"/>
        <v>0.14714391367553437</v>
      </c>
      <c r="R54" s="5">
        <f t="shared" si="14"/>
        <v>12.143918461540688</v>
      </c>
      <c r="S54" s="5">
        <f t="shared" si="14"/>
        <v>0.68785776332480741</v>
      </c>
      <c r="T54" s="5">
        <f t="shared" si="14"/>
        <v>42.888857628498428</v>
      </c>
      <c r="U54" s="5">
        <f t="shared" si="14"/>
        <v>1.4146530598907199</v>
      </c>
      <c r="V54" s="5">
        <f t="shared" si="14"/>
        <v>1.283366760638061</v>
      </c>
      <c r="W54" s="5">
        <f t="shared" si="14"/>
        <v>0.16737281949823193</v>
      </c>
      <c r="X54" s="5">
        <f t="shared" si="14"/>
        <v>0</v>
      </c>
      <c r="Y54" s="5">
        <f t="shared" si="14"/>
        <v>0</v>
      </c>
      <c r="Z54" s="5">
        <f t="shared" si="14"/>
        <v>2.8091771371339058E-2</v>
      </c>
      <c r="AA54" s="5">
        <f t="shared" si="14"/>
        <v>0.59635705677653372</v>
      </c>
      <c r="AB54" s="5">
        <f t="shared" si="14"/>
        <v>0.17735257062185997</v>
      </c>
      <c r="AC54" s="5">
        <f t="shared" si="14"/>
        <v>0.8079657278574216</v>
      </c>
      <c r="AD54" s="5">
        <f t="shared" si="14"/>
        <v>0</v>
      </c>
      <c r="AE54" s="5">
        <f t="shared" si="14"/>
        <v>2.1253319146091894</v>
      </c>
      <c r="AF54" s="5">
        <f t="shared" si="14"/>
        <v>0.66906624677527671</v>
      </c>
      <c r="AG54" s="5">
        <f t="shared" si="14"/>
        <v>6.4232420072786553E-2</v>
      </c>
      <c r="AH54" s="5">
        <f t="shared" si="14"/>
        <v>1.766816018679791</v>
      </c>
    </row>
    <row r="55" spans="1:34" x14ac:dyDescent="0.25">
      <c r="A55" s="3" t="s">
        <v>39</v>
      </c>
      <c r="B55" s="5">
        <f t="shared" ref="B55:AH55" si="15">B31*B43</f>
        <v>3.2405703122600675</v>
      </c>
      <c r="C55" s="5">
        <f t="shared" si="15"/>
        <v>0.48608554683901017</v>
      </c>
      <c r="D55" s="5">
        <f t="shared" si="15"/>
        <v>0.33669342649187467</v>
      </c>
      <c r="E55" s="5">
        <f t="shared" si="15"/>
        <v>0.19877104145833127</v>
      </c>
      <c r="F55" s="5">
        <f t="shared" si="15"/>
        <v>177.66426736965821</v>
      </c>
      <c r="G55" s="5">
        <f t="shared" si="15"/>
        <v>70.05589468927684</v>
      </c>
      <c r="H55" s="5">
        <f t="shared" si="15"/>
        <v>1.6672499432642376</v>
      </c>
      <c r="I55" s="5">
        <f t="shared" si="15"/>
        <v>7.6204930841310068</v>
      </c>
      <c r="J55" s="5">
        <f t="shared" si="15"/>
        <v>35.968885932515164</v>
      </c>
      <c r="K55" s="5">
        <f t="shared" si="15"/>
        <v>3.4306155212969966E-2</v>
      </c>
      <c r="L55" s="5">
        <f t="shared" si="15"/>
        <v>3.287535099394271E-2</v>
      </c>
      <c r="M55" s="5">
        <f t="shared" si="15"/>
        <v>4.6463490218799763E-3</v>
      </c>
      <c r="N55" s="5">
        <f t="shared" si="15"/>
        <v>2.1780882426666031</v>
      </c>
      <c r="O55" s="5">
        <f t="shared" si="15"/>
        <v>2.0885944435935699E-3</v>
      </c>
      <c r="P55" s="5">
        <f t="shared" si="15"/>
        <v>5.5132576201021938E-2</v>
      </c>
      <c r="Q55" s="5">
        <f t="shared" si="15"/>
        <v>7.8243146372476494E-3</v>
      </c>
      <c r="R55" s="5">
        <f t="shared" si="15"/>
        <v>0.76950541022467689</v>
      </c>
      <c r="S55" s="5">
        <f t="shared" si="15"/>
        <v>0.18585802490658143</v>
      </c>
      <c r="T55" s="5">
        <f t="shared" si="15"/>
        <v>10.53488208523051</v>
      </c>
      <c r="U55" s="5">
        <f t="shared" si="15"/>
        <v>2.0122424717887059E-2</v>
      </c>
      <c r="V55" s="5">
        <f t="shared" si="15"/>
        <v>7.5549509922133995E-3</v>
      </c>
      <c r="W55" s="5">
        <f t="shared" si="15"/>
        <v>5.4190139001004476E-3</v>
      </c>
      <c r="X55" s="5">
        <f t="shared" si="15"/>
        <v>0</v>
      </c>
      <c r="Y55" s="5">
        <f t="shared" si="15"/>
        <v>0</v>
      </c>
      <c r="Z55" s="5">
        <f t="shared" si="15"/>
        <v>0</v>
      </c>
      <c r="AA55" s="5">
        <f t="shared" si="15"/>
        <v>1.2102895425572833</v>
      </c>
      <c r="AB55" s="5">
        <f t="shared" si="15"/>
        <v>1.372015656400432E-2</v>
      </c>
      <c r="AC55" s="5">
        <f t="shared" si="15"/>
        <v>8.9851504550341896E-2</v>
      </c>
      <c r="AD55" s="5">
        <f t="shared" si="15"/>
        <v>1.4235226869553207E-2</v>
      </c>
      <c r="AE55" s="5">
        <f t="shared" si="15"/>
        <v>0.18675159225737387</v>
      </c>
      <c r="AF55" s="5">
        <f t="shared" si="15"/>
        <v>1.4216986745987762E-2</v>
      </c>
      <c r="AG55" s="5">
        <f t="shared" si="15"/>
        <v>8.6581958766040103E-3</v>
      </c>
      <c r="AH55" s="5">
        <f t="shared" si="15"/>
        <v>8.9616317955980018E-2</v>
      </c>
    </row>
    <row r="56" spans="1:34" x14ac:dyDescent="0.25">
      <c r="A56" s="3" t="s">
        <v>40</v>
      </c>
      <c r="B56" s="5">
        <f t="shared" ref="B56:AH56" si="16">B32*B44</f>
        <v>7.137167329755564</v>
      </c>
      <c r="C56" s="5">
        <f t="shared" si="16"/>
        <v>0.27135571626760757</v>
      </c>
      <c r="D56" s="5">
        <f t="shared" si="16"/>
        <v>0.27505707301124072</v>
      </c>
      <c r="E56" s="5">
        <f t="shared" si="16"/>
        <v>0.51746904032427488</v>
      </c>
      <c r="F56" s="5">
        <f t="shared" si="16"/>
        <v>71.02085363025904</v>
      </c>
      <c r="G56" s="5">
        <f t="shared" si="16"/>
        <v>35.911913203012482</v>
      </c>
      <c r="H56" s="5">
        <f t="shared" si="16"/>
        <v>3.4415140975166429</v>
      </c>
      <c r="I56" s="5">
        <f t="shared" si="16"/>
        <v>17.533135791932416</v>
      </c>
      <c r="J56" s="5">
        <f t="shared" si="16"/>
        <v>64.23646437420166</v>
      </c>
      <c r="K56" s="5">
        <f t="shared" si="16"/>
        <v>5.3691203425579717E-2</v>
      </c>
      <c r="L56" s="5">
        <f t="shared" si="16"/>
        <v>4.8914417968660848E-2</v>
      </c>
      <c r="M56" s="5">
        <f t="shared" si="16"/>
        <v>4.8141862254313765E-3</v>
      </c>
      <c r="N56" s="5">
        <f t="shared" si="16"/>
        <v>4.4593718037636885</v>
      </c>
      <c r="O56" s="5">
        <f t="shared" si="16"/>
        <v>2.1366591832095083E-3</v>
      </c>
      <c r="P56" s="5">
        <f t="shared" si="16"/>
        <v>0.10318838788928418</v>
      </c>
      <c r="Q56" s="5">
        <f t="shared" si="16"/>
        <v>3.9554117383243839E-2</v>
      </c>
      <c r="R56" s="5">
        <f t="shared" si="16"/>
        <v>0.98659419335588183</v>
      </c>
      <c r="S56" s="5">
        <f t="shared" si="16"/>
        <v>0.39694850070464693</v>
      </c>
      <c r="T56" s="5">
        <f t="shared" si="16"/>
        <v>5.9929425620254984</v>
      </c>
      <c r="U56" s="5">
        <f t="shared" si="16"/>
        <v>1.149846309889316E-2</v>
      </c>
      <c r="V56" s="5">
        <f t="shared" si="16"/>
        <v>9.5637842436169629E-2</v>
      </c>
      <c r="W56" s="5">
        <f t="shared" si="16"/>
        <v>5.6218213072116779E-3</v>
      </c>
      <c r="X56" s="5">
        <f t="shared" si="16"/>
        <v>0</v>
      </c>
      <c r="Y56" s="5">
        <f t="shared" si="16"/>
        <v>0</v>
      </c>
      <c r="Z56" s="5">
        <f t="shared" si="16"/>
        <v>0</v>
      </c>
      <c r="AA56" s="5">
        <f t="shared" si="16"/>
        <v>0.58250180834631626</v>
      </c>
      <c r="AB56" s="5">
        <f t="shared" si="16"/>
        <v>3.8877988469325248E-2</v>
      </c>
      <c r="AC56" s="5">
        <f t="shared" si="16"/>
        <v>0.60298262737038111</v>
      </c>
      <c r="AD56" s="5">
        <f t="shared" si="16"/>
        <v>2.4644112010127166E-3</v>
      </c>
      <c r="AE56" s="5">
        <f t="shared" si="16"/>
        <v>0.88938946384174966</v>
      </c>
      <c r="AF56" s="5">
        <f t="shared" si="16"/>
        <v>2.4373395061044786E-2</v>
      </c>
      <c r="AG56" s="5">
        <f t="shared" si="16"/>
        <v>0</v>
      </c>
      <c r="AH56" s="5">
        <f t="shared" si="16"/>
        <v>0.4287866534033366</v>
      </c>
    </row>
    <row r="57" spans="1:34" x14ac:dyDescent="0.25">
      <c r="A57" s="3" t="s">
        <v>41</v>
      </c>
      <c r="B57" s="5">
        <f t="shared" ref="B57:AH57" si="17">B33*B45</f>
        <v>9.2141645403183112</v>
      </c>
      <c r="C57" s="5">
        <f t="shared" si="17"/>
        <v>0.54904876558046456</v>
      </c>
      <c r="D57" s="5">
        <f t="shared" si="17"/>
        <v>0.24579508691683585</v>
      </c>
      <c r="E57" s="5">
        <f t="shared" si="17"/>
        <v>0.93300424716569985</v>
      </c>
      <c r="F57" s="5">
        <f t="shared" si="17"/>
        <v>49.873359354719227</v>
      </c>
      <c r="G57" s="5">
        <f t="shared" si="17"/>
        <v>155.78402408757162</v>
      </c>
      <c r="H57" s="5">
        <f t="shared" si="17"/>
        <v>3.3429702396324936</v>
      </c>
      <c r="I57" s="5">
        <f t="shared" si="17"/>
        <v>14.822898785501197</v>
      </c>
      <c r="J57" s="5">
        <f t="shared" si="17"/>
        <v>79.807544892565417</v>
      </c>
      <c r="K57" s="5">
        <f t="shared" si="17"/>
        <v>6.0254509516280572E-2</v>
      </c>
      <c r="L57" s="5">
        <f t="shared" si="17"/>
        <v>4.7113768517491564E-2</v>
      </c>
      <c r="M57" s="5">
        <f t="shared" si="17"/>
        <v>5.1431575364593411E-3</v>
      </c>
      <c r="N57" s="5">
        <f t="shared" si="17"/>
        <v>1.1895212416657941</v>
      </c>
      <c r="O57" s="5">
        <f t="shared" si="17"/>
        <v>4.5439332491074569E-3</v>
      </c>
      <c r="P57" s="5">
        <f t="shared" si="17"/>
        <v>0.11965119325385597</v>
      </c>
      <c r="Q57" s="5">
        <f t="shared" si="17"/>
        <v>3.5055352362931821E-2</v>
      </c>
      <c r="R57" s="5">
        <f t="shared" si="17"/>
        <v>1.0351267320157471</v>
      </c>
      <c r="S57" s="5">
        <f t="shared" si="17"/>
        <v>0.18467407210875014</v>
      </c>
      <c r="T57" s="5">
        <f t="shared" si="17"/>
        <v>18.568733903375783</v>
      </c>
      <c r="U57" s="5">
        <f t="shared" si="17"/>
        <v>2.5703280003462892E-2</v>
      </c>
      <c r="V57" s="5">
        <f t="shared" si="17"/>
        <v>5.3440686814572209E-2</v>
      </c>
      <c r="W57" s="5">
        <f t="shared" si="17"/>
        <v>1.1532120826430927E-2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0.14366988804224998</v>
      </c>
      <c r="AB57" s="5">
        <f t="shared" si="17"/>
        <v>4.2099935221764362E-2</v>
      </c>
      <c r="AC57" s="5">
        <f t="shared" si="17"/>
        <v>0.18624121123213999</v>
      </c>
      <c r="AD57" s="5">
        <f t="shared" si="17"/>
        <v>2.2557227056715281E-3</v>
      </c>
      <c r="AE57" s="5">
        <f t="shared" si="17"/>
        <v>2.134963936773508</v>
      </c>
      <c r="AF57" s="5">
        <f t="shared" si="17"/>
        <v>0.24730665112316416</v>
      </c>
      <c r="AG57" s="5">
        <f t="shared" si="17"/>
        <v>1.562564863604959E-3</v>
      </c>
      <c r="AH57" s="5">
        <f t="shared" si="17"/>
        <v>0.17966428391559316</v>
      </c>
    </row>
    <row r="58" spans="1:34" x14ac:dyDescent="0.25">
      <c r="A58" s="3" t="s">
        <v>42</v>
      </c>
      <c r="B58" s="5">
        <f t="shared" ref="B58:AH58" si="18">B34*B46</f>
        <v>30.823682719015949</v>
      </c>
      <c r="C58" s="5">
        <f t="shared" si="18"/>
        <v>0.91805458582326005</v>
      </c>
      <c r="D58" s="5">
        <f t="shared" si="18"/>
        <v>0.46308549098255791</v>
      </c>
      <c r="E58" s="5">
        <f t="shared" si="18"/>
        <v>0.73209601897749854</v>
      </c>
      <c r="F58" s="5">
        <f t="shared" si="18"/>
        <v>69.229661721854001</v>
      </c>
      <c r="G58" s="5">
        <f t="shared" si="18"/>
        <v>59.986112117535484</v>
      </c>
      <c r="H58" s="5">
        <f t="shared" si="18"/>
        <v>3.823092430265544</v>
      </c>
      <c r="I58" s="5">
        <f t="shared" si="18"/>
        <v>37.446406916180599</v>
      </c>
      <c r="J58" s="5">
        <f t="shared" si="18"/>
        <v>232.24717977315385</v>
      </c>
      <c r="K58" s="5">
        <f t="shared" si="18"/>
        <v>0.1258328255726136</v>
      </c>
      <c r="L58" s="5">
        <f t="shared" si="18"/>
        <v>9.8008530108158812E-2</v>
      </c>
      <c r="M58" s="5">
        <f t="shared" si="18"/>
        <v>1.3130895403748497E-2</v>
      </c>
      <c r="N58" s="5">
        <f t="shared" si="18"/>
        <v>83.617790440079901</v>
      </c>
      <c r="O58" s="5">
        <f t="shared" si="18"/>
        <v>7.7377907052211163E-3</v>
      </c>
      <c r="P58" s="5">
        <f t="shared" si="18"/>
        <v>0.25465699536530029</v>
      </c>
      <c r="Q58" s="5">
        <f t="shared" si="18"/>
        <v>1.4114296444494995E-2</v>
      </c>
      <c r="R58" s="5">
        <f t="shared" si="18"/>
        <v>1.6610334558466644</v>
      </c>
      <c r="S58" s="5">
        <f t="shared" si="18"/>
        <v>0.32457660989330889</v>
      </c>
      <c r="T58" s="5">
        <f t="shared" si="18"/>
        <v>48.186002882393936</v>
      </c>
      <c r="U58" s="5">
        <f t="shared" si="18"/>
        <v>4.966355066304029E-2</v>
      </c>
      <c r="V58" s="5">
        <f t="shared" si="18"/>
        <v>7.1011402362961024E-2</v>
      </c>
      <c r="W58" s="5">
        <f t="shared" si="18"/>
        <v>9.8728984862561306E-3</v>
      </c>
      <c r="X58" s="5">
        <f t="shared" si="18"/>
        <v>0</v>
      </c>
      <c r="Y58" s="5">
        <f t="shared" si="18"/>
        <v>0</v>
      </c>
      <c r="Z58" s="5">
        <f t="shared" si="18"/>
        <v>0</v>
      </c>
      <c r="AA58" s="5">
        <f t="shared" si="18"/>
        <v>0.6966065136147086</v>
      </c>
      <c r="AB58" s="5">
        <f t="shared" si="18"/>
        <v>5.4849989119721831E-2</v>
      </c>
      <c r="AC58" s="5">
        <f t="shared" si="18"/>
        <v>0.19974375272576078</v>
      </c>
      <c r="AD58" s="5">
        <f t="shared" si="18"/>
        <v>3.9679566845408423E-3</v>
      </c>
      <c r="AE58" s="5">
        <f t="shared" si="18"/>
        <v>0.37417449146714582</v>
      </c>
      <c r="AF58" s="5">
        <f t="shared" si="18"/>
        <v>1.3960254134592995E-2</v>
      </c>
      <c r="AG58" s="5">
        <f t="shared" si="18"/>
        <v>0</v>
      </c>
      <c r="AH58" s="5">
        <f t="shared" si="18"/>
        <v>0.75643032726199755</v>
      </c>
    </row>
    <row r="59" spans="1:34" x14ac:dyDescent="0.25">
      <c r="A59" s="3" t="s">
        <v>43</v>
      </c>
      <c r="B59" s="5">
        <f t="shared" ref="B59:AH59" si="19">B35*B47</f>
        <v>80.422448971028643</v>
      </c>
      <c r="C59" s="5">
        <f t="shared" si="19"/>
        <v>4.8300211522800538</v>
      </c>
      <c r="D59" s="5">
        <f t="shared" si="19"/>
        <v>2.9563947361799374</v>
      </c>
      <c r="E59" s="5">
        <f t="shared" si="19"/>
        <v>0.68543834107260704</v>
      </c>
      <c r="F59" s="5">
        <f t="shared" si="19"/>
        <v>1708.4858153648395</v>
      </c>
      <c r="G59" s="5">
        <f t="shared" si="19"/>
        <v>21.912133977896751</v>
      </c>
      <c r="H59" s="5">
        <f t="shared" si="19"/>
        <v>3.0845051747477346</v>
      </c>
      <c r="I59" s="5">
        <f t="shared" si="19"/>
        <v>10.800115270132276</v>
      </c>
      <c r="J59" s="5">
        <f t="shared" si="19"/>
        <v>39.495828765308502</v>
      </c>
      <c r="K59" s="5">
        <f t="shared" si="19"/>
        <v>0.10864075989400425</v>
      </c>
      <c r="L59" s="5">
        <f t="shared" si="19"/>
        <v>0.12390689389355293</v>
      </c>
      <c r="M59" s="5">
        <f t="shared" si="19"/>
        <v>1.2253698912209723E-2</v>
      </c>
      <c r="N59" s="5">
        <f t="shared" si="19"/>
        <v>1.1571618705279447</v>
      </c>
      <c r="O59" s="5">
        <f t="shared" si="19"/>
        <v>4.4001918821116731E-3</v>
      </c>
      <c r="P59" s="5">
        <f t="shared" si="19"/>
        <v>0.12576588916436574</v>
      </c>
      <c r="Q59" s="5">
        <f t="shared" si="19"/>
        <v>1.4482005799478045E-2</v>
      </c>
      <c r="R59" s="5">
        <f t="shared" si="19"/>
        <v>0.85074970965361207</v>
      </c>
      <c r="S59" s="5">
        <f t="shared" si="19"/>
        <v>0.22805575377574244</v>
      </c>
      <c r="T59" s="5">
        <f t="shared" si="19"/>
        <v>18.270760947632656</v>
      </c>
      <c r="U59" s="5">
        <f t="shared" si="19"/>
        <v>0.18240583415191899</v>
      </c>
      <c r="V59" s="5">
        <f t="shared" si="19"/>
        <v>0.18941787738775404</v>
      </c>
      <c r="W59" s="5">
        <f t="shared" si="19"/>
        <v>4.7225216463821454E-2</v>
      </c>
      <c r="X59" s="5">
        <f t="shared" si="19"/>
        <v>5.6543685701368473E-3</v>
      </c>
      <c r="Y59" s="5">
        <f t="shared" si="19"/>
        <v>0</v>
      </c>
      <c r="Z59" s="5">
        <f t="shared" si="19"/>
        <v>1.9985714075813634E-3</v>
      </c>
      <c r="AA59" s="5">
        <f t="shared" si="19"/>
        <v>0.12502136799162078</v>
      </c>
      <c r="AB59" s="5">
        <f t="shared" si="19"/>
        <v>2.068298442490896E-2</v>
      </c>
      <c r="AC59" s="5">
        <f t="shared" si="19"/>
        <v>0.17772805105792408</v>
      </c>
      <c r="AD59" s="5">
        <f t="shared" si="19"/>
        <v>3.0535170657257282E-3</v>
      </c>
      <c r="AE59" s="5">
        <f t="shared" si="19"/>
        <v>0.28986229277738795</v>
      </c>
      <c r="AF59" s="5">
        <f t="shared" si="19"/>
        <v>9.1404782762271944E-2</v>
      </c>
      <c r="AG59" s="5">
        <f t="shared" si="19"/>
        <v>2.0771933429905166E-2</v>
      </c>
      <c r="AH59" s="5">
        <f t="shared" si="19"/>
        <v>0.36264454490619658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Particle data</vt:lpstr>
      <vt:lpstr>Dissolved bkgd concentrations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Gundlach-Graham, Alexander [CHEM]</dc:creator>
  <cp:lastModifiedBy>Gundlach-Graham, Alexander [CHEM]</cp:lastModifiedBy>
  <dcterms:created xsi:type="dcterms:W3CDTF">2021-01-13T17:30:29Z</dcterms:created>
  <dcterms:modified xsi:type="dcterms:W3CDTF">2021-03-15T15:42:27Z</dcterms:modified>
</cp:coreProperties>
</file>