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43"/>
  </bookViews>
  <sheets>
    <sheet name="Calibration curve" sheetId="17" r:id="rId1"/>
  </sheets>
  <definedNames>
    <definedName name="_xlnm._FilterDatabase" localSheetId="0" hidden="1">'Calibration curve'!$B$3:$E$8</definedName>
  </definedNames>
  <calcPr calcId="145621"/>
</workbook>
</file>

<file path=xl/calcChain.xml><?xml version="1.0" encoding="utf-8"?>
<calcChain xmlns="http://schemas.openxmlformats.org/spreadsheetml/2006/main">
  <c r="D8" i="17" l="1"/>
  <c r="D7" i="17"/>
  <c r="D6" i="17"/>
  <c r="D5" i="17"/>
  <c r="D4" i="17"/>
  <c r="D11" i="17" s="1"/>
  <c r="D12" i="17" l="1"/>
  <c r="F13" i="17" s="1"/>
  <c r="F14" i="17" l="1"/>
</calcChain>
</file>

<file path=xl/sharedStrings.xml><?xml version="1.0" encoding="utf-8"?>
<sst xmlns="http://schemas.openxmlformats.org/spreadsheetml/2006/main" count="15" uniqueCount="12">
  <si>
    <t>mL</t>
  </si>
  <si>
    <t>MW</t>
  </si>
  <si>
    <t>Patrón</t>
  </si>
  <si>
    <t xml:space="preserve">Aprotinin </t>
  </si>
  <si>
    <t>L-tirosine</t>
  </si>
  <si>
    <t>Vitamin B12</t>
  </si>
  <si>
    <t>Ribonuclease A</t>
  </si>
  <si>
    <t>Cytochrome C</t>
  </si>
  <si>
    <t>Slope</t>
  </si>
  <si>
    <t>Intercept</t>
  </si>
  <si>
    <t>Volume</t>
  </si>
  <si>
    <t>log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</si>
</sst>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</cellStyleXfs>
  <cellXfs count="7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0" fontId="0" fillId="0" borderId="3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068465473557776"/>
                  <c:y val="-1.211870462132347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'Calibration curve'!$D$4:$D$8</c:f>
              <c:numCache>
                <c:formatCode>General</c:formatCode>
                <c:ptCount val="5"/>
                <c:pt idx="0">
                  <c:v>2.3378584290410944</c:v>
                </c:pt>
                <c:pt idx="1">
                  <c:v>3.1320578686592913</c:v>
                </c:pt>
                <c:pt idx="2">
                  <c:v>3.8137143918811449</c:v>
                </c:pt>
                <c:pt idx="3">
                  <c:v>4.0928609433388177</c:v>
                </c:pt>
                <c:pt idx="4">
                  <c:v>4.1367205671564067</c:v>
                </c:pt>
              </c:numCache>
            </c:numRef>
          </c:xVal>
          <c:yVal>
            <c:numRef>
              <c:f>'Calibration curve'!$E$4:$E$8</c:f>
              <c:numCache>
                <c:formatCode>General</c:formatCode>
                <c:ptCount val="5"/>
                <c:pt idx="0">
                  <c:v>21.35</c:v>
                </c:pt>
                <c:pt idx="1">
                  <c:v>16.61</c:v>
                </c:pt>
                <c:pt idx="2">
                  <c:v>12.7</c:v>
                </c:pt>
                <c:pt idx="3">
                  <c:v>10.59</c:v>
                </c:pt>
                <c:pt idx="4">
                  <c:v>10.02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CD-4287-AC99-5E02EE22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871168"/>
        <c:axId val="248877056"/>
      </c:scatterChart>
      <c:valAx>
        <c:axId val="248871168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MW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8877056"/>
        <c:crosses val="autoZero"/>
        <c:crossBetween val="midCat"/>
        <c:majorUnit val="0.5"/>
      </c:valAx>
      <c:valAx>
        <c:axId val="24887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Elution volume, mL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887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181841</xdr:colOff>
      <xdr:row>15</xdr:row>
      <xdr:rowOff>25978</xdr:rowOff>
    </xdr:from>
    <xdr:to>
      <xdr:col>7</xdr:col>
      <xdr:colOff>121228</xdr:colOff>
      <xdr:row>28</xdr:row>
      <xdr:rowOff>164522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abSelected="1" zoomScale="110" zoomScaleNormal="110" workbookViewId="0">
      <selection activeCell="K12" sqref="K12"/>
    </sheetView>
  </sheetViews>
  <sheetFormatPr baseColWidth="10" defaultColWidth="9.140625" defaultRowHeight="15" x14ac:dyDescent="0.25"/>
  <cols>
    <col min="2" max="2" width="16.5703125" bestFit="1" customWidth="1"/>
    <col min="3" max="3" width="13.5703125" bestFit="1" customWidth="1"/>
  </cols>
  <sheetData>
    <row r="3" spans="1:6" x14ac:dyDescent="0.25">
      <c r="B3" s="2" t="s">
        <v>2</v>
      </c>
      <c r="C3" t="s">
        <v>1</v>
      </c>
      <c r="D3" t="s">
        <v>11</v>
      </c>
      <c r="E3" t="s">
        <v>0</v>
      </c>
    </row>
    <row r="4" spans="1:6" x14ac:dyDescent="0.25">
      <c r="B4" t="s">
        <v>4</v>
      </c>
      <c r="C4">
        <v>217.7</v>
      </c>
      <c r="D4">
        <f t="shared" ref="D4" si="0">LOG(C4)</f>
        <v>2.3378584290410944</v>
      </c>
      <c r="E4">
        <v>21.35</v>
      </c>
    </row>
    <row r="5" spans="1:6" x14ac:dyDescent="0.25">
      <c r="B5" t="s">
        <v>5</v>
      </c>
      <c r="C5">
        <v>1355.37</v>
      </c>
      <c r="D5">
        <f>LOG(C5)</f>
        <v>3.1320578686592913</v>
      </c>
      <c r="E5">
        <v>16.61</v>
      </c>
    </row>
    <row r="6" spans="1:6" x14ac:dyDescent="0.25">
      <c r="B6" t="s">
        <v>3</v>
      </c>
      <c r="C6">
        <v>6512</v>
      </c>
      <c r="D6">
        <f>LOG(C6)</f>
        <v>3.8137143918811449</v>
      </c>
      <c r="E6">
        <v>12.7</v>
      </c>
    </row>
    <row r="7" spans="1:6" x14ac:dyDescent="0.25">
      <c r="B7" t="s">
        <v>7</v>
      </c>
      <c r="C7">
        <v>12384</v>
      </c>
      <c r="D7">
        <f>LOG(C7)</f>
        <v>4.0928609433388177</v>
      </c>
      <c r="E7">
        <v>10.59</v>
      </c>
    </row>
    <row r="8" spans="1:6" x14ac:dyDescent="0.25">
      <c r="B8" t="s">
        <v>6</v>
      </c>
      <c r="C8" s="5">
        <v>13700</v>
      </c>
      <c r="D8">
        <f>LOG(C8)</f>
        <v>4.1367205671564067</v>
      </c>
      <c r="E8">
        <v>10.02</v>
      </c>
    </row>
    <row r="11" spans="1:6" x14ac:dyDescent="0.25">
      <c r="C11" t="s">
        <v>9</v>
      </c>
      <c r="D11">
        <f>INTERCEPT(E4:E8,D4:D8)</f>
        <v>35.900682155254664</v>
      </c>
    </row>
    <row r="12" spans="1:6" ht="15.75" thickBot="1" x14ac:dyDescent="0.3">
      <c r="C12" t="s">
        <v>8</v>
      </c>
      <c r="D12">
        <f>SLOPE(E4:E8,D4:D8)</f>
        <v>-6.1801004601428273</v>
      </c>
    </row>
    <row r="13" spans="1:6" ht="15.75" thickBot="1" x14ac:dyDescent="0.3">
      <c r="C13" t="s">
        <v>10</v>
      </c>
      <c r="D13" s="6">
        <v>24</v>
      </c>
      <c r="E13" s="3" t="s">
        <v>1</v>
      </c>
      <c r="F13" s="4">
        <f>10^((D13-$D$11)/$D$12)</f>
        <v>84.264650041834628</v>
      </c>
    </row>
    <row r="14" spans="1:6" ht="15.75" thickBot="1" x14ac:dyDescent="0.3">
      <c r="C14" t="s">
        <v>10</v>
      </c>
      <c r="D14" s="6">
        <v>15</v>
      </c>
      <c r="E14" s="3" t="s">
        <v>1</v>
      </c>
      <c r="F14" s="4">
        <f>10^((D14-$D$11)/$D$12)</f>
        <v>2409.5305007129123</v>
      </c>
    </row>
    <row r="15" spans="1:6" x14ac:dyDescent="0.25">
      <c r="A15" s="1"/>
    </row>
  </sheetData>
  <autoFilter ref="B3:E12">
    <sortState ref="B5:E19">
      <sortCondition ref="C4:C19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Calibration curve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2020-04-07T23:53:30Z</dcterms:modified>
</cp:coreProperties>
</file>