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icle\Mg\淋溶实验-Mg同位素\20201114\"/>
    </mc:Choice>
  </mc:AlternateContent>
  <xr:revisionPtr revIDLastSave="0" documentId="13_ncr:1_{4821275F-09FD-456A-BAA5-E67843F6A162}" xr6:coauthVersionLast="45" xr6:coauthVersionMax="45" xr10:uidLastSave="{00000000-0000-0000-0000-000000000000}"/>
  <bookViews>
    <workbookView xWindow="20370" yWindow="-120" windowWidth="29040" windowHeight="15990" xr2:uid="{00000000-000D-0000-FFFF-FFFF00000000}"/>
  </bookViews>
  <sheets>
    <sheet name="Mg isotope by routine method" sheetId="1" r:id="rId1"/>
    <sheet name="Mg isotope by developed method" sheetId="4" r:id="rId2"/>
  </sheets>
  <calcPr calcId="181029"/>
</workbook>
</file>

<file path=xl/calcChain.xml><?xml version="1.0" encoding="utf-8"?>
<calcChain xmlns="http://schemas.openxmlformats.org/spreadsheetml/2006/main">
  <c r="AG292" i="4" l="1"/>
  <c r="AF292" i="4"/>
  <c r="AE292" i="4"/>
  <c r="AD292" i="4"/>
  <c r="L358" i="4"/>
  <c r="K358" i="4"/>
  <c r="J358" i="4"/>
  <c r="I358" i="4"/>
  <c r="L356" i="4"/>
  <c r="K356" i="4"/>
  <c r="J356" i="4"/>
  <c r="I356" i="4"/>
  <c r="L354" i="4"/>
  <c r="K354" i="4"/>
  <c r="J354" i="4"/>
  <c r="J359" i="4" s="1"/>
  <c r="I354" i="4"/>
  <c r="I359" i="4" s="1"/>
  <c r="L352" i="4"/>
  <c r="K352" i="4"/>
  <c r="J352" i="4"/>
  <c r="I352" i="4"/>
  <c r="L350" i="4"/>
  <c r="K350" i="4"/>
  <c r="J350" i="4"/>
  <c r="I350" i="4"/>
  <c r="L348" i="4"/>
  <c r="K348" i="4"/>
  <c r="J348" i="4"/>
  <c r="I348" i="4"/>
  <c r="L346" i="4"/>
  <c r="K346" i="4"/>
  <c r="J346" i="4"/>
  <c r="I346" i="4"/>
  <c r="L344" i="4"/>
  <c r="K344" i="4"/>
  <c r="J344" i="4"/>
  <c r="I344" i="4"/>
  <c r="L342" i="4"/>
  <c r="K342" i="4"/>
  <c r="J342" i="4"/>
  <c r="I342" i="4"/>
  <c r="I347" i="4" s="1"/>
  <c r="L340" i="4"/>
  <c r="K340" i="4"/>
  <c r="J340" i="4"/>
  <c r="I340" i="4"/>
  <c r="L338" i="4"/>
  <c r="K338" i="4"/>
  <c r="J338" i="4"/>
  <c r="I338" i="4"/>
  <c r="L336" i="4"/>
  <c r="K336" i="4"/>
  <c r="J336" i="4"/>
  <c r="J341" i="4" s="1"/>
  <c r="I336" i="4"/>
  <c r="I341" i="4" s="1"/>
  <c r="L334" i="4"/>
  <c r="K334" i="4"/>
  <c r="J334" i="4"/>
  <c r="I334" i="4"/>
  <c r="L332" i="4"/>
  <c r="K332" i="4"/>
  <c r="J332" i="4"/>
  <c r="J335" i="4" s="1"/>
  <c r="I332" i="4"/>
  <c r="L341" i="4"/>
  <c r="J347" i="4"/>
  <c r="L347" i="4"/>
  <c r="L353" i="4"/>
  <c r="K341" i="4"/>
  <c r="I353" i="4"/>
  <c r="K347" i="4"/>
  <c r="I335" i="4"/>
  <c r="K330" i="4"/>
  <c r="I330" i="4"/>
  <c r="P348" i="4"/>
  <c r="O348" i="4"/>
  <c r="N348" i="4"/>
  <c r="M348" i="4"/>
  <c r="L359" i="4"/>
  <c r="K359" i="4"/>
  <c r="K353" i="4"/>
  <c r="J353" i="4"/>
  <c r="L335" i="4"/>
  <c r="J330" i="4"/>
  <c r="L330" i="4"/>
  <c r="P158" i="1"/>
  <c r="O158" i="1"/>
  <c r="N158" i="1"/>
  <c r="M158" i="1"/>
  <c r="P154" i="1"/>
  <c r="O154" i="1"/>
  <c r="N154" i="1"/>
  <c r="M154" i="1"/>
  <c r="P150" i="1"/>
  <c r="O150" i="1"/>
  <c r="N150" i="1"/>
  <c r="M150" i="1"/>
  <c r="P146" i="1"/>
  <c r="O146" i="1"/>
  <c r="N146" i="1"/>
  <c r="M146" i="1"/>
  <c r="P142" i="1"/>
  <c r="O142" i="1"/>
  <c r="N142" i="1"/>
  <c r="M142" i="1"/>
  <c r="P135" i="1"/>
  <c r="O135" i="1"/>
  <c r="N135" i="1"/>
  <c r="M135" i="1"/>
  <c r="P122" i="1"/>
  <c r="O122" i="1"/>
  <c r="N122" i="1"/>
  <c r="M122" i="1"/>
  <c r="P116" i="1"/>
  <c r="O116" i="1"/>
  <c r="N116" i="1"/>
  <c r="M116" i="1"/>
  <c r="P110" i="1"/>
  <c r="O110" i="1"/>
  <c r="N110" i="1"/>
  <c r="M110" i="1"/>
  <c r="P104" i="1"/>
  <c r="O104" i="1"/>
  <c r="N104" i="1"/>
  <c r="M104" i="1"/>
  <c r="P98" i="1"/>
  <c r="O98" i="1"/>
  <c r="N98" i="1"/>
  <c r="M98" i="1"/>
  <c r="P92" i="1"/>
  <c r="O92" i="1"/>
  <c r="N92" i="1"/>
  <c r="M92" i="1"/>
  <c r="P55" i="1"/>
  <c r="O55" i="1"/>
  <c r="N55" i="1"/>
  <c r="M55" i="1"/>
  <c r="P49" i="1"/>
  <c r="O49" i="1"/>
  <c r="N49" i="1"/>
  <c r="M49" i="1"/>
  <c r="P43" i="1"/>
  <c r="O43" i="1"/>
  <c r="N43" i="1"/>
  <c r="M43" i="1"/>
  <c r="P37" i="1"/>
  <c r="O37" i="1"/>
  <c r="N37" i="1"/>
  <c r="M37" i="1"/>
  <c r="P31" i="1"/>
  <c r="O31" i="1"/>
  <c r="N31" i="1"/>
  <c r="M31" i="1"/>
  <c r="P25" i="1"/>
  <c r="O25" i="1"/>
  <c r="N25" i="1"/>
  <c r="M25" i="1"/>
  <c r="P18" i="1"/>
  <c r="O18" i="1"/>
  <c r="N18" i="1"/>
  <c r="M18" i="1"/>
  <c r="P12" i="1"/>
  <c r="N12" i="1"/>
  <c r="L135" i="1"/>
  <c r="L133" i="1"/>
  <c r="L131" i="1"/>
  <c r="L129" i="1"/>
  <c r="L127" i="1"/>
  <c r="L125" i="1"/>
  <c r="L122" i="1"/>
  <c r="L120" i="1"/>
  <c r="L118" i="1"/>
  <c r="L116" i="1"/>
  <c r="L114" i="1"/>
  <c r="L112" i="1"/>
  <c r="L110" i="1"/>
  <c r="L108" i="1"/>
  <c r="L106" i="1"/>
  <c r="L104" i="1"/>
  <c r="L102" i="1"/>
  <c r="L100" i="1"/>
  <c r="L98" i="1"/>
  <c r="L96" i="1"/>
  <c r="L94" i="1"/>
  <c r="L92" i="1"/>
  <c r="L90" i="1"/>
  <c r="L88" i="1"/>
  <c r="L84" i="1"/>
  <c r="L82" i="1"/>
  <c r="L80" i="1"/>
  <c r="L78" i="1"/>
  <c r="L76" i="1"/>
  <c r="L74" i="1"/>
  <c r="L72" i="1"/>
  <c r="L70" i="1"/>
  <c r="L68" i="1"/>
  <c r="L66" i="1"/>
  <c r="L64" i="1"/>
  <c r="L62" i="1"/>
  <c r="L60" i="1"/>
  <c r="L55" i="1"/>
  <c r="L53" i="1"/>
  <c r="L51" i="1"/>
  <c r="L49" i="1"/>
  <c r="L47" i="1"/>
  <c r="L45" i="1"/>
  <c r="L43" i="1"/>
  <c r="L41" i="1"/>
  <c r="L39" i="1"/>
  <c r="L37" i="1"/>
  <c r="L35" i="1"/>
  <c r="L33" i="1"/>
  <c r="L31" i="1"/>
  <c r="L29" i="1"/>
  <c r="L27" i="1"/>
  <c r="L25" i="1"/>
  <c r="L23" i="1"/>
  <c r="L21" i="1"/>
  <c r="L18" i="1"/>
  <c r="L16" i="1"/>
  <c r="L14" i="1"/>
  <c r="L12" i="1"/>
  <c r="L10" i="1"/>
  <c r="L8" i="1"/>
  <c r="L5" i="1"/>
  <c r="J135" i="1"/>
  <c r="J133" i="1"/>
  <c r="J131" i="1"/>
  <c r="J129" i="1"/>
  <c r="J127" i="1"/>
  <c r="J125" i="1"/>
  <c r="J122" i="1"/>
  <c r="J120" i="1"/>
  <c r="J118" i="1"/>
  <c r="J116" i="1"/>
  <c r="J114" i="1"/>
  <c r="J112" i="1"/>
  <c r="J110" i="1"/>
  <c r="J108" i="1"/>
  <c r="J106" i="1"/>
  <c r="J104" i="1"/>
  <c r="J102" i="1"/>
  <c r="J100" i="1"/>
  <c r="J98" i="1"/>
  <c r="J96" i="1"/>
  <c r="J94" i="1"/>
  <c r="J92" i="1"/>
  <c r="J90" i="1"/>
  <c r="J88" i="1"/>
  <c r="J84" i="1"/>
  <c r="J82" i="1"/>
  <c r="J80" i="1"/>
  <c r="J78" i="1"/>
  <c r="J76" i="1"/>
  <c r="J74" i="1"/>
  <c r="J72" i="1"/>
  <c r="J70" i="1"/>
  <c r="J68" i="1"/>
  <c r="J66" i="1"/>
  <c r="J64" i="1"/>
  <c r="J62" i="1"/>
  <c r="J60" i="1"/>
  <c r="J55" i="1"/>
  <c r="J53" i="1"/>
  <c r="J51" i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8" i="1"/>
  <c r="J16" i="1"/>
  <c r="J14" i="1"/>
  <c r="J12" i="1"/>
  <c r="J10" i="1"/>
  <c r="J8" i="1"/>
  <c r="L3" i="1"/>
  <c r="J3" i="1"/>
  <c r="J5" i="1"/>
  <c r="T252" i="4"/>
  <c r="AL276" i="4"/>
  <c r="AK276" i="4"/>
  <c r="AJ276" i="4"/>
  <c r="AI276" i="4"/>
  <c r="AL272" i="4"/>
  <c r="AK272" i="4"/>
  <c r="AJ272" i="4"/>
  <c r="AI272" i="4"/>
  <c r="AL268" i="4"/>
  <c r="AK268" i="4"/>
  <c r="AJ268" i="4"/>
  <c r="AI268" i="4"/>
  <c r="AL264" i="4"/>
  <c r="AK264" i="4"/>
  <c r="AJ264" i="4"/>
  <c r="AI264" i="4"/>
  <c r="AL260" i="4"/>
  <c r="AK260" i="4"/>
  <c r="AJ260" i="4"/>
  <c r="AI260" i="4"/>
  <c r="AL256" i="4"/>
  <c r="AK256" i="4"/>
  <c r="AJ256" i="4"/>
  <c r="AI256" i="4"/>
  <c r="AL252" i="4"/>
  <c r="AK252" i="4"/>
  <c r="AJ252" i="4"/>
  <c r="AI252" i="4"/>
  <c r="AL248" i="4"/>
  <c r="AK248" i="4"/>
  <c r="AJ248" i="4"/>
  <c r="AI248" i="4"/>
  <c r="AL244" i="4"/>
  <c r="AK244" i="4"/>
  <c r="AJ244" i="4"/>
  <c r="AI244" i="4"/>
  <c r="AL240" i="4"/>
  <c r="AK240" i="4"/>
  <c r="AJ240" i="4"/>
  <c r="AI240" i="4"/>
  <c r="AL236" i="4"/>
  <c r="AK236" i="4"/>
  <c r="AJ236" i="4"/>
  <c r="AI236" i="4"/>
  <c r="V9" i="4"/>
  <c r="Z9" i="4" s="1"/>
  <c r="Y9" i="4"/>
  <c r="U9" i="4"/>
  <c r="U7" i="4"/>
  <c r="U5" i="4"/>
  <c r="U3" i="4"/>
  <c r="X9" i="4"/>
  <c r="W9" i="4"/>
  <c r="V3" i="4"/>
  <c r="V325" i="4"/>
  <c r="U325" i="4"/>
  <c r="T325" i="4"/>
  <c r="S325" i="4"/>
  <c r="V323" i="4"/>
  <c r="U323" i="4"/>
  <c r="T323" i="4"/>
  <c r="S323" i="4"/>
  <c r="V320" i="4"/>
  <c r="U320" i="4"/>
  <c r="T320" i="4"/>
  <c r="S320" i="4"/>
  <c r="V318" i="4"/>
  <c r="U318" i="4"/>
  <c r="T318" i="4"/>
  <c r="S318" i="4"/>
  <c r="V315" i="4"/>
  <c r="U315" i="4"/>
  <c r="T315" i="4"/>
  <c r="S315" i="4"/>
  <c r="V313" i="4"/>
  <c r="U313" i="4"/>
  <c r="T313" i="4"/>
  <c r="S313" i="4"/>
  <c r="V311" i="4"/>
  <c r="U311" i="4"/>
  <c r="T311" i="4"/>
  <c r="S311" i="4"/>
  <c r="V308" i="4"/>
  <c r="U308" i="4"/>
  <c r="T308" i="4"/>
  <c r="S308" i="4"/>
  <c r="V306" i="4"/>
  <c r="U306" i="4"/>
  <c r="T306" i="4"/>
  <c r="S306" i="4"/>
  <c r="V304" i="4"/>
  <c r="U304" i="4"/>
  <c r="T304" i="4"/>
  <c r="S304" i="4"/>
  <c r="V302" i="4"/>
  <c r="U302" i="4"/>
  <c r="T302" i="4"/>
  <c r="S302" i="4"/>
  <c r="V300" i="4"/>
  <c r="U300" i="4"/>
  <c r="T300" i="4"/>
  <c r="S300" i="4"/>
  <c r="V298" i="4"/>
  <c r="U298" i="4"/>
  <c r="T298" i="4"/>
  <c r="S298" i="4"/>
  <c r="V296" i="4"/>
  <c r="U296" i="4"/>
  <c r="T296" i="4"/>
  <c r="S296" i="4"/>
  <c r="V294" i="4"/>
  <c r="U294" i="4"/>
  <c r="T294" i="4"/>
  <c r="S294" i="4"/>
  <c r="V292" i="4"/>
  <c r="U292" i="4"/>
  <c r="T292" i="4"/>
  <c r="S292" i="4"/>
  <c r="V290" i="4"/>
  <c r="U290" i="4"/>
  <c r="T290" i="4"/>
  <c r="S290" i="4"/>
  <c r="V288" i="4"/>
  <c r="U288" i="4"/>
  <c r="T288" i="4"/>
  <c r="S288" i="4"/>
  <c r="V286" i="4"/>
  <c r="U286" i="4"/>
  <c r="T286" i="4"/>
  <c r="S286" i="4"/>
  <c r="V284" i="4"/>
  <c r="U284" i="4"/>
  <c r="T284" i="4"/>
  <c r="S284" i="4"/>
  <c r="V282" i="4"/>
  <c r="U282" i="4"/>
  <c r="T282" i="4"/>
  <c r="S282" i="4"/>
  <c r="V280" i="4"/>
  <c r="U280" i="4"/>
  <c r="T280" i="4"/>
  <c r="S280" i="4"/>
  <c r="V278" i="4"/>
  <c r="U278" i="4"/>
  <c r="T278" i="4"/>
  <c r="S278" i="4"/>
  <c r="V276" i="4"/>
  <c r="U276" i="4"/>
  <c r="T276" i="4"/>
  <c r="S276" i="4"/>
  <c r="V274" i="4"/>
  <c r="U274" i="4"/>
  <c r="T274" i="4"/>
  <c r="S274" i="4"/>
  <c r="V270" i="4"/>
  <c r="U270" i="4"/>
  <c r="T270" i="4"/>
  <c r="S270" i="4"/>
  <c r="V268" i="4"/>
  <c r="U268" i="4"/>
  <c r="T268" i="4"/>
  <c r="S268" i="4"/>
  <c r="V266" i="4"/>
  <c r="U266" i="4"/>
  <c r="T266" i="4"/>
  <c r="S266" i="4"/>
  <c r="V264" i="4"/>
  <c r="U264" i="4"/>
  <c r="T264" i="4"/>
  <c r="S264" i="4"/>
  <c r="V262" i="4"/>
  <c r="U262" i="4"/>
  <c r="T262" i="4"/>
  <c r="S262" i="4"/>
  <c r="V260" i="4"/>
  <c r="U260" i="4"/>
  <c r="T260" i="4"/>
  <c r="S260" i="4"/>
  <c r="V258" i="4"/>
  <c r="U258" i="4"/>
  <c r="T258" i="4"/>
  <c r="S258" i="4"/>
  <c r="V256" i="4"/>
  <c r="U256" i="4"/>
  <c r="T256" i="4"/>
  <c r="S256" i="4"/>
  <c r="V252" i="4"/>
  <c r="U252" i="4"/>
  <c r="S252" i="4"/>
  <c r="V250" i="4"/>
  <c r="U250" i="4"/>
  <c r="T250" i="4"/>
  <c r="S250" i="4"/>
  <c r="V248" i="4"/>
  <c r="U248" i="4"/>
  <c r="T248" i="4"/>
  <c r="S248" i="4"/>
  <c r="V246" i="4"/>
  <c r="U246" i="4"/>
  <c r="T246" i="4"/>
  <c r="S246" i="4"/>
  <c r="V244" i="4"/>
  <c r="U244" i="4"/>
  <c r="T244" i="4"/>
  <c r="S244" i="4"/>
  <c r="V242" i="4"/>
  <c r="U242" i="4"/>
  <c r="T242" i="4"/>
  <c r="S242" i="4"/>
  <c r="V240" i="4"/>
  <c r="U240" i="4"/>
  <c r="T240" i="4"/>
  <c r="S240" i="4"/>
  <c r="V238" i="4"/>
  <c r="U238" i="4"/>
  <c r="T238" i="4"/>
  <c r="S238" i="4"/>
  <c r="V236" i="4"/>
  <c r="U236" i="4"/>
  <c r="T236" i="4"/>
  <c r="S236" i="4"/>
  <c r="V234" i="4"/>
  <c r="U234" i="4"/>
  <c r="T234" i="4"/>
  <c r="S234" i="4"/>
  <c r="V232" i="4"/>
  <c r="U232" i="4"/>
  <c r="T232" i="4"/>
  <c r="S232" i="4"/>
  <c r="V230" i="4"/>
  <c r="U230" i="4"/>
  <c r="T230" i="4"/>
  <c r="S230" i="4"/>
  <c r="V228" i="4"/>
  <c r="U228" i="4"/>
  <c r="T228" i="4"/>
  <c r="S228" i="4"/>
  <c r="V226" i="4"/>
  <c r="U226" i="4"/>
  <c r="T226" i="4"/>
  <c r="S226" i="4"/>
  <c r="V224" i="4"/>
  <c r="U224" i="4"/>
  <c r="T224" i="4"/>
  <c r="S224" i="4"/>
  <c r="V222" i="4"/>
  <c r="U222" i="4"/>
  <c r="T222" i="4"/>
  <c r="S222" i="4"/>
  <c r="V220" i="4"/>
  <c r="U220" i="4"/>
  <c r="T220" i="4"/>
  <c r="S220" i="4"/>
  <c r="V218" i="4"/>
  <c r="U218" i="4"/>
  <c r="T218" i="4"/>
  <c r="S218" i="4"/>
  <c r="V216" i="4"/>
  <c r="U216" i="4"/>
  <c r="T216" i="4"/>
  <c r="S216" i="4"/>
  <c r="V214" i="4"/>
  <c r="U214" i="4"/>
  <c r="T214" i="4"/>
  <c r="S214" i="4"/>
  <c r="V212" i="4"/>
  <c r="U212" i="4"/>
  <c r="T212" i="4"/>
  <c r="S212" i="4"/>
  <c r="V210" i="4"/>
  <c r="U210" i="4"/>
  <c r="T210" i="4"/>
  <c r="S210" i="4"/>
  <c r="V208" i="4"/>
  <c r="U208" i="4"/>
  <c r="T208" i="4"/>
  <c r="S208" i="4"/>
  <c r="V206" i="4"/>
  <c r="U206" i="4"/>
  <c r="T206" i="4"/>
  <c r="S206" i="4"/>
  <c r="V204" i="4"/>
  <c r="U204" i="4"/>
  <c r="T204" i="4"/>
  <c r="S204" i="4"/>
  <c r="V202" i="4"/>
  <c r="U202" i="4"/>
  <c r="T202" i="4"/>
  <c r="S202" i="4"/>
  <c r="V200" i="4"/>
  <c r="U200" i="4"/>
  <c r="T200" i="4"/>
  <c r="S200" i="4"/>
  <c r="V197" i="4"/>
  <c r="U197" i="4"/>
  <c r="T197" i="4"/>
  <c r="S197" i="4"/>
  <c r="V195" i="4"/>
  <c r="U195" i="4"/>
  <c r="T195" i="4"/>
  <c r="S195" i="4"/>
  <c r="V193" i="4"/>
  <c r="U193" i="4"/>
  <c r="T193" i="4"/>
  <c r="S193" i="4"/>
  <c r="V191" i="4"/>
  <c r="U191" i="4"/>
  <c r="T191" i="4"/>
  <c r="S191" i="4"/>
  <c r="V189" i="4"/>
  <c r="U189" i="4"/>
  <c r="T189" i="4"/>
  <c r="S189" i="4"/>
  <c r="V187" i="4"/>
  <c r="U187" i="4"/>
  <c r="T187" i="4"/>
  <c r="S187" i="4"/>
  <c r="V185" i="4"/>
  <c r="U185" i="4"/>
  <c r="T185" i="4"/>
  <c r="S185" i="4"/>
  <c r="V183" i="4"/>
  <c r="U183" i="4"/>
  <c r="T183" i="4"/>
  <c r="S183" i="4"/>
  <c r="V181" i="4"/>
  <c r="U181" i="4"/>
  <c r="T181" i="4"/>
  <c r="S181" i="4"/>
  <c r="V179" i="4"/>
  <c r="U179" i="4"/>
  <c r="T179" i="4"/>
  <c r="S179" i="4"/>
  <c r="V177" i="4"/>
  <c r="U177" i="4"/>
  <c r="T177" i="4"/>
  <c r="S177" i="4"/>
  <c r="V175" i="4"/>
  <c r="U175" i="4"/>
  <c r="T175" i="4"/>
  <c r="S175" i="4"/>
  <c r="V173" i="4"/>
  <c r="U173" i="4"/>
  <c r="T173" i="4"/>
  <c r="S173" i="4"/>
  <c r="V171" i="4"/>
  <c r="U171" i="4"/>
  <c r="T171" i="4"/>
  <c r="S171" i="4"/>
  <c r="V169" i="4"/>
  <c r="U169" i="4"/>
  <c r="T169" i="4"/>
  <c r="S169" i="4"/>
  <c r="V167" i="4"/>
  <c r="U167" i="4"/>
  <c r="T167" i="4"/>
  <c r="S167" i="4"/>
  <c r="V165" i="4"/>
  <c r="U165" i="4"/>
  <c r="T165" i="4"/>
  <c r="S165" i="4"/>
  <c r="V163" i="4"/>
  <c r="U163" i="4"/>
  <c r="T163" i="4"/>
  <c r="S163" i="4"/>
  <c r="V161" i="4"/>
  <c r="U161" i="4"/>
  <c r="T161" i="4"/>
  <c r="S161" i="4"/>
  <c r="V159" i="4"/>
  <c r="U159" i="4"/>
  <c r="T159" i="4"/>
  <c r="S159" i="4"/>
  <c r="V155" i="4"/>
  <c r="U155" i="4"/>
  <c r="T155" i="4"/>
  <c r="S155" i="4"/>
  <c r="V153" i="4"/>
  <c r="U153" i="4"/>
  <c r="T153" i="4"/>
  <c r="S153" i="4"/>
  <c r="V151" i="4"/>
  <c r="U151" i="4"/>
  <c r="T151" i="4"/>
  <c r="S151" i="4"/>
  <c r="V149" i="4"/>
  <c r="U149" i="4"/>
  <c r="T149" i="4"/>
  <c r="S149" i="4"/>
  <c r="V146" i="4"/>
  <c r="U146" i="4"/>
  <c r="T146" i="4"/>
  <c r="S146" i="4"/>
  <c r="V144" i="4"/>
  <c r="U144" i="4"/>
  <c r="T144" i="4"/>
  <c r="S144" i="4"/>
  <c r="V142" i="4"/>
  <c r="U142" i="4"/>
  <c r="T142" i="4"/>
  <c r="S142" i="4"/>
  <c r="V140" i="4"/>
  <c r="U140" i="4"/>
  <c r="T140" i="4"/>
  <c r="S140" i="4"/>
  <c r="V138" i="4"/>
  <c r="U138" i="4"/>
  <c r="T138" i="4"/>
  <c r="S138" i="4"/>
  <c r="V136" i="4"/>
  <c r="U136" i="4"/>
  <c r="T136" i="4"/>
  <c r="S136" i="4"/>
  <c r="V134" i="4"/>
  <c r="U134" i="4"/>
  <c r="T134" i="4"/>
  <c r="S134" i="4"/>
  <c r="V132" i="4"/>
  <c r="U132" i="4"/>
  <c r="T132" i="4"/>
  <c r="S132" i="4"/>
  <c r="V130" i="4"/>
  <c r="U130" i="4"/>
  <c r="T130" i="4"/>
  <c r="S130" i="4"/>
  <c r="V128" i="4"/>
  <c r="U128" i="4"/>
  <c r="T128" i="4"/>
  <c r="S128" i="4"/>
  <c r="V126" i="4"/>
  <c r="U126" i="4"/>
  <c r="T126" i="4"/>
  <c r="S126" i="4"/>
  <c r="V124" i="4"/>
  <c r="U124" i="4"/>
  <c r="T124" i="4"/>
  <c r="S124" i="4"/>
  <c r="V122" i="4"/>
  <c r="U122" i="4"/>
  <c r="T122" i="4"/>
  <c r="S122" i="4"/>
  <c r="V120" i="4"/>
  <c r="U120" i="4"/>
  <c r="T120" i="4"/>
  <c r="S120" i="4"/>
  <c r="V118" i="4"/>
  <c r="U118" i="4"/>
  <c r="T118" i="4"/>
  <c r="S118" i="4"/>
  <c r="V116" i="4"/>
  <c r="U116" i="4"/>
  <c r="T116" i="4"/>
  <c r="S116" i="4"/>
  <c r="V114" i="4"/>
  <c r="U114" i="4"/>
  <c r="T114" i="4"/>
  <c r="S114" i="4"/>
  <c r="V112" i="4"/>
  <c r="U112" i="4"/>
  <c r="T112" i="4"/>
  <c r="S112" i="4"/>
  <c r="V110" i="4"/>
  <c r="U110" i="4"/>
  <c r="T110" i="4"/>
  <c r="S110" i="4"/>
  <c r="V108" i="4"/>
  <c r="U108" i="4"/>
  <c r="T108" i="4"/>
  <c r="S108" i="4"/>
  <c r="V106" i="4"/>
  <c r="U106" i="4"/>
  <c r="T106" i="4"/>
  <c r="S106" i="4"/>
  <c r="V104" i="4"/>
  <c r="U104" i="4"/>
  <c r="T104" i="4"/>
  <c r="S104" i="4"/>
  <c r="V102" i="4"/>
  <c r="U102" i="4"/>
  <c r="T102" i="4"/>
  <c r="S102" i="4"/>
  <c r="V100" i="4"/>
  <c r="U100" i="4"/>
  <c r="T100" i="4"/>
  <c r="S100" i="4"/>
  <c r="V96" i="4"/>
  <c r="U96" i="4"/>
  <c r="T96" i="4"/>
  <c r="S96" i="4"/>
  <c r="V94" i="4"/>
  <c r="U94" i="4"/>
  <c r="T94" i="4"/>
  <c r="S94" i="4"/>
  <c r="V92" i="4"/>
  <c r="U92" i="4"/>
  <c r="T92" i="4"/>
  <c r="S92" i="4"/>
  <c r="V90" i="4"/>
  <c r="U90" i="4"/>
  <c r="T90" i="4"/>
  <c r="S90" i="4"/>
  <c r="V88" i="4"/>
  <c r="U88" i="4"/>
  <c r="T88" i="4"/>
  <c r="S88" i="4"/>
  <c r="V86" i="4"/>
  <c r="U86" i="4"/>
  <c r="T86" i="4"/>
  <c r="S86" i="4"/>
  <c r="V84" i="4"/>
  <c r="U84" i="4"/>
  <c r="T84" i="4"/>
  <c r="S84" i="4"/>
  <c r="V82" i="4"/>
  <c r="U82" i="4"/>
  <c r="T82" i="4"/>
  <c r="S82" i="4"/>
  <c r="V80" i="4"/>
  <c r="U80" i="4"/>
  <c r="T80" i="4"/>
  <c r="S80" i="4"/>
  <c r="V78" i="4"/>
  <c r="U78" i="4"/>
  <c r="T78" i="4"/>
  <c r="S78" i="4"/>
  <c r="V76" i="4"/>
  <c r="U76" i="4"/>
  <c r="T76" i="4"/>
  <c r="S76" i="4"/>
  <c r="V74" i="4"/>
  <c r="U74" i="4"/>
  <c r="T74" i="4"/>
  <c r="S74" i="4"/>
  <c r="V72" i="4"/>
  <c r="U72" i="4"/>
  <c r="T72" i="4"/>
  <c r="S72" i="4"/>
  <c r="V70" i="4"/>
  <c r="U70" i="4"/>
  <c r="T70" i="4"/>
  <c r="S70" i="4"/>
  <c r="V68" i="4"/>
  <c r="U68" i="4"/>
  <c r="T68" i="4"/>
  <c r="S68" i="4"/>
  <c r="V66" i="4"/>
  <c r="U66" i="4"/>
  <c r="T66" i="4"/>
  <c r="S66" i="4"/>
  <c r="V64" i="4"/>
  <c r="U64" i="4"/>
  <c r="T64" i="4"/>
  <c r="S64" i="4"/>
  <c r="V62" i="4"/>
  <c r="U62" i="4"/>
  <c r="T62" i="4"/>
  <c r="S62" i="4"/>
  <c r="V60" i="4"/>
  <c r="U60" i="4"/>
  <c r="T60" i="4"/>
  <c r="S60" i="4"/>
  <c r="V58" i="4"/>
  <c r="U58" i="4"/>
  <c r="T58" i="4"/>
  <c r="S58" i="4"/>
  <c r="V56" i="4"/>
  <c r="U56" i="4"/>
  <c r="T56" i="4"/>
  <c r="S56" i="4"/>
  <c r="V54" i="4"/>
  <c r="U54" i="4"/>
  <c r="T54" i="4"/>
  <c r="S54" i="4"/>
  <c r="V52" i="4"/>
  <c r="U52" i="4"/>
  <c r="T52" i="4"/>
  <c r="S52" i="4"/>
  <c r="V49" i="4"/>
  <c r="U49" i="4"/>
  <c r="T49" i="4"/>
  <c r="S49" i="4"/>
  <c r="V47" i="4"/>
  <c r="U47" i="4"/>
  <c r="T47" i="4"/>
  <c r="S47" i="4"/>
  <c r="V45" i="4"/>
  <c r="U45" i="4"/>
  <c r="T45" i="4"/>
  <c r="S45" i="4"/>
  <c r="V43" i="4"/>
  <c r="U43" i="4"/>
  <c r="T43" i="4"/>
  <c r="S43" i="4"/>
  <c r="V41" i="4"/>
  <c r="U41" i="4"/>
  <c r="T41" i="4"/>
  <c r="S41" i="4"/>
  <c r="V39" i="4"/>
  <c r="U39" i="4"/>
  <c r="T39" i="4"/>
  <c r="S39" i="4"/>
  <c r="V37" i="4"/>
  <c r="U37" i="4"/>
  <c r="T37" i="4"/>
  <c r="S37" i="4"/>
  <c r="V35" i="4"/>
  <c r="U35" i="4"/>
  <c r="T35" i="4"/>
  <c r="S35" i="4"/>
  <c r="V33" i="4"/>
  <c r="U33" i="4"/>
  <c r="T33" i="4"/>
  <c r="S33" i="4"/>
  <c r="V31" i="4"/>
  <c r="U31" i="4"/>
  <c r="T31" i="4"/>
  <c r="S31" i="4"/>
  <c r="V29" i="4"/>
  <c r="U29" i="4"/>
  <c r="T29" i="4"/>
  <c r="S29" i="4"/>
  <c r="V27" i="4"/>
  <c r="U27" i="4"/>
  <c r="T27" i="4"/>
  <c r="S27" i="4"/>
  <c r="V25" i="4"/>
  <c r="U25" i="4"/>
  <c r="T25" i="4"/>
  <c r="S25" i="4"/>
  <c r="V23" i="4"/>
  <c r="U23" i="4"/>
  <c r="T23" i="4"/>
  <c r="S23" i="4"/>
  <c r="V21" i="4"/>
  <c r="U21" i="4"/>
  <c r="T21" i="4"/>
  <c r="S21" i="4"/>
  <c r="V19" i="4"/>
  <c r="U19" i="4"/>
  <c r="T19" i="4"/>
  <c r="S19" i="4"/>
  <c r="V17" i="4"/>
  <c r="U17" i="4"/>
  <c r="T17" i="4"/>
  <c r="S17" i="4"/>
  <c r="V15" i="4"/>
  <c r="U15" i="4"/>
  <c r="T15" i="4"/>
  <c r="S15" i="4"/>
  <c r="V13" i="4"/>
  <c r="U13" i="4"/>
  <c r="T13" i="4"/>
  <c r="S13" i="4"/>
  <c r="V11" i="4"/>
  <c r="U11" i="4"/>
  <c r="T11" i="4"/>
  <c r="S11" i="4"/>
  <c r="T9" i="4"/>
  <c r="T7" i="4"/>
  <c r="T5" i="4"/>
  <c r="V5" i="4"/>
  <c r="T3" i="4"/>
  <c r="V7" i="4"/>
  <c r="S3" i="4"/>
  <c r="K335" i="4" l="1"/>
  <c r="Z106" i="4"/>
  <c r="Z325" i="4"/>
  <c r="Y325" i="4"/>
  <c r="X325" i="4"/>
  <c r="W325" i="4"/>
  <c r="Z315" i="4"/>
  <c r="Y315" i="4"/>
  <c r="X315" i="4"/>
  <c r="W315" i="4"/>
  <c r="Z308" i="4"/>
  <c r="Y308" i="4"/>
  <c r="X308" i="4"/>
  <c r="W308" i="4"/>
  <c r="Z302" i="4"/>
  <c r="Y302" i="4"/>
  <c r="X302" i="4"/>
  <c r="W302" i="4"/>
  <c r="Z296" i="4"/>
  <c r="Y296" i="4"/>
  <c r="X296" i="4"/>
  <c r="W296" i="4"/>
  <c r="Z290" i="4"/>
  <c r="Y290" i="4"/>
  <c r="X290" i="4"/>
  <c r="W290" i="4"/>
  <c r="Z284" i="4"/>
  <c r="Y284" i="4"/>
  <c r="X284" i="4"/>
  <c r="W284" i="4"/>
  <c r="Z278" i="4"/>
  <c r="Y278" i="4"/>
  <c r="X278" i="4"/>
  <c r="W278" i="4"/>
  <c r="Z270" i="4"/>
  <c r="Y270" i="4"/>
  <c r="X270" i="4"/>
  <c r="W270" i="4"/>
  <c r="Z262" i="4"/>
  <c r="Y262" i="4"/>
  <c r="X262" i="4"/>
  <c r="W262" i="4"/>
  <c r="Z252" i="4"/>
  <c r="Y252" i="4"/>
  <c r="X252" i="4"/>
  <c r="W252" i="4"/>
  <c r="Z244" i="4"/>
  <c r="Y244" i="4"/>
  <c r="X244" i="4"/>
  <c r="W244" i="4"/>
  <c r="Z236" i="4"/>
  <c r="Y236" i="4"/>
  <c r="X236" i="4"/>
  <c r="W236" i="4"/>
  <c r="Y230" i="4"/>
  <c r="X230" i="4"/>
  <c r="W230" i="4"/>
  <c r="Z230" i="4"/>
  <c r="Z222" i="4"/>
  <c r="Y222" i="4"/>
  <c r="X222" i="4"/>
  <c r="W222" i="4"/>
  <c r="Z214" i="4"/>
  <c r="Y214" i="4"/>
  <c r="X214" i="4"/>
  <c r="W214" i="4"/>
  <c r="Z206" i="4"/>
  <c r="Y206" i="4"/>
  <c r="X206" i="4"/>
  <c r="W206" i="4"/>
  <c r="Z197" i="4"/>
  <c r="Y197" i="4"/>
  <c r="X197" i="4"/>
  <c r="Z189" i="4"/>
  <c r="Y189" i="4"/>
  <c r="X189" i="4"/>
  <c r="W189" i="4"/>
  <c r="Z181" i="4"/>
  <c r="Y181" i="4"/>
  <c r="X181" i="4"/>
  <c r="W181" i="4"/>
  <c r="Z173" i="4"/>
  <c r="Y173" i="4"/>
  <c r="X173" i="4"/>
  <c r="W173" i="4"/>
  <c r="Z165" i="4"/>
  <c r="Y165" i="4"/>
  <c r="X165" i="4"/>
  <c r="W165" i="4"/>
  <c r="Z155" i="4"/>
  <c r="Y155" i="4"/>
  <c r="X155" i="4"/>
  <c r="W155" i="4"/>
  <c r="Z146" i="4"/>
  <c r="Y146" i="4"/>
  <c r="X146" i="4"/>
  <c r="W146" i="4"/>
  <c r="Z138" i="4"/>
  <c r="Y138" i="4"/>
  <c r="X138" i="4"/>
  <c r="W138" i="4"/>
  <c r="Z130" i="4"/>
  <c r="Y130" i="4"/>
  <c r="X130" i="4"/>
  <c r="W130" i="4"/>
  <c r="Z122" i="4"/>
  <c r="Y122" i="4"/>
  <c r="X122" i="4"/>
  <c r="W122" i="4"/>
  <c r="Z114" i="4"/>
  <c r="Y114" i="4"/>
  <c r="X114" i="4"/>
  <c r="W114" i="4"/>
  <c r="Y106" i="4"/>
  <c r="X106" i="4"/>
  <c r="W106" i="4"/>
  <c r="Z96" i="4"/>
  <c r="Y96" i="4"/>
  <c r="X96" i="4"/>
  <c r="W96" i="4"/>
  <c r="Z88" i="4"/>
  <c r="Y88" i="4"/>
  <c r="X88" i="4"/>
  <c r="W88" i="4"/>
  <c r="Z80" i="4"/>
  <c r="Y80" i="4"/>
  <c r="X80" i="4"/>
  <c r="W80" i="4"/>
  <c r="Z72" i="4"/>
  <c r="Y72" i="4"/>
  <c r="X72" i="4"/>
  <c r="W72" i="4"/>
  <c r="Z64" i="4"/>
  <c r="Y64" i="4"/>
  <c r="X64" i="4"/>
  <c r="W64" i="4"/>
  <c r="Z56" i="4"/>
  <c r="Y56" i="4"/>
  <c r="X56" i="4"/>
  <c r="W56" i="4"/>
  <c r="Z49" i="4"/>
  <c r="Y49" i="4"/>
  <c r="X49" i="4"/>
  <c r="W49" i="4"/>
  <c r="Z41" i="4"/>
  <c r="Y41" i="4"/>
  <c r="X41" i="4"/>
  <c r="W41" i="4"/>
  <c r="Z33" i="4"/>
  <c r="Y33" i="4"/>
  <c r="X33" i="4"/>
  <c r="W33" i="4"/>
  <c r="Z25" i="4"/>
  <c r="Y25" i="4"/>
  <c r="X25" i="4"/>
  <c r="W25" i="4"/>
  <c r="Z17" i="4"/>
  <c r="Y17" i="4"/>
  <c r="X17" i="4"/>
  <c r="W17" i="4"/>
  <c r="M3" i="4"/>
  <c r="S9" i="4"/>
  <c r="S7" i="4"/>
  <c r="S5" i="4"/>
  <c r="O3" i="4"/>
  <c r="W197" i="4" l="1"/>
  <c r="P325" i="4" l="1"/>
  <c r="O325" i="4"/>
  <c r="N325" i="4"/>
  <c r="M325" i="4"/>
  <c r="P323" i="4"/>
  <c r="O323" i="4"/>
  <c r="N323" i="4"/>
  <c r="M323" i="4"/>
  <c r="P320" i="4"/>
  <c r="O320" i="4"/>
  <c r="N320" i="4"/>
  <c r="M320" i="4"/>
  <c r="P318" i="4"/>
  <c r="O318" i="4"/>
  <c r="N318" i="4"/>
  <c r="M318" i="4"/>
  <c r="P315" i="4"/>
  <c r="O315" i="4"/>
  <c r="N315" i="4"/>
  <c r="M315" i="4"/>
  <c r="P313" i="4"/>
  <c r="O313" i="4"/>
  <c r="N313" i="4"/>
  <c r="M313" i="4"/>
  <c r="P311" i="4"/>
  <c r="O311" i="4"/>
  <c r="N311" i="4"/>
  <c r="M311" i="4"/>
  <c r="P308" i="4"/>
  <c r="O308" i="4"/>
  <c r="N308" i="4"/>
  <c r="M308" i="4"/>
  <c r="P306" i="4"/>
  <c r="O306" i="4"/>
  <c r="N306" i="4"/>
  <c r="M306" i="4"/>
  <c r="P304" i="4"/>
  <c r="O304" i="4"/>
  <c r="N304" i="4"/>
  <c r="M304" i="4"/>
  <c r="P302" i="4"/>
  <c r="O302" i="4"/>
  <c r="N302" i="4"/>
  <c r="M302" i="4"/>
  <c r="P300" i="4"/>
  <c r="O300" i="4"/>
  <c r="N300" i="4"/>
  <c r="M300" i="4"/>
  <c r="P298" i="4"/>
  <c r="O298" i="4"/>
  <c r="N298" i="4"/>
  <c r="M298" i="4"/>
  <c r="P296" i="4"/>
  <c r="O296" i="4"/>
  <c r="N296" i="4"/>
  <c r="M296" i="4"/>
  <c r="P294" i="4"/>
  <c r="O294" i="4"/>
  <c r="N294" i="4"/>
  <c r="M294" i="4"/>
  <c r="P292" i="4"/>
  <c r="O292" i="4"/>
  <c r="N292" i="4"/>
  <c r="M292" i="4"/>
  <c r="P290" i="4"/>
  <c r="O290" i="4"/>
  <c r="N290" i="4"/>
  <c r="M290" i="4"/>
  <c r="P288" i="4"/>
  <c r="O288" i="4"/>
  <c r="N288" i="4"/>
  <c r="M288" i="4"/>
  <c r="P286" i="4"/>
  <c r="O286" i="4"/>
  <c r="N286" i="4"/>
  <c r="M286" i="4"/>
  <c r="P284" i="4"/>
  <c r="O284" i="4"/>
  <c r="N284" i="4"/>
  <c r="M284" i="4"/>
  <c r="P282" i="4"/>
  <c r="O282" i="4"/>
  <c r="N282" i="4"/>
  <c r="M282" i="4"/>
  <c r="P280" i="4"/>
  <c r="O280" i="4"/>
  <c r="N280" i="4"/>
  <c r="M280" i="4"/>
  <c r="P278" i="4"/>
  <c r="O278" i="4"/>
  <c r="N278" i="4"/>
  <c r="M278" i="4"/>
  <c r="AG276" i="4"/>
  <c r="AF276" i="4"/>
  <c r="AE276" i="4"/>
  <c r="AD276" i="4"/>
  <c r="P276" i="4"/>
  <c r="O276" i="4"/>
  <c r="N276" i="4"/>
  <c r="M276" i="4"/>
  <c r="P274" i="4"/>
  <c r="O274" i="4"/>
  <c r="N274" i="4"/>
  <c r="M274" i="4"/>
  <c r="AG272" i="4"/>
  <c r="AF272" i="4"/>
  <c r="AE272" i="4"/>
  <c r="AD272" i="4"/>
  <c r="P270" i="4"/>
  <c r="O270" i="4"/>
  <c r="N270" i="4"/>
  <c r="M270" i="4"/>
  <c r="AG268" i="4"/>
  <c r="AF268" i="4"/>
  <c r="AE268" i="4"/>
  <c r="AD268" i="4"/>
  <c r="P268" i="4"/>
  <c r="O268" i="4"/>
  <c r="N268" i="4"/>
  <c r="M268" i="4"/>
  <c r="P266" i="4"/>
  <c r="O266" i="4"/>
  <c r="N266" i="4"/>
  <c r="M266" i="4"/>
  <c r="AG264" i="4"/>
  <c r="AF264" i="4"/>
  <c r="AE264" i="4"/>
  <c r="AD264" i="4"/>
  <c r="P264" i="4"/>
  <c r="O264" i="4"/>
  <c r="N264" i="4"/>
  <c r="M264" i="4"/>
  <c r="P262" i="4"/>
  <c r="O262" i="4"/>
  <c r="N262" i="4"/>
  <c r="M262" i="4"/>
  <c r="AG260" i="4"/>
  <c r="AF260" i="4"/>
  <c r="AE260" i="4"/>
  <c r="AD260" i="4"/>
  <c r="P260" i="4"/>
  <c r="O260" i="4"/>
  <c r="N260" i="4"/>
  <c r="M260" i="4"/>
  <c r="P258" i="4"/>
  <c r="O258" i="4"/>
  <c r="N258" i="4"/>
  <c r="M258" i="4"/>
  <c r="AG256" i="4"/>
  <c r="AF256" i="4"/>
  <c r="AE256" i="4"/>
  <c r="AD256" i="4"/>
  <c r="P256" i="4"/>
  <c r="O256" i="4"/>
  <c r="N256" i="4"/>
  <c r="M256" i="4"/>
  <c r="AG252" i="4"/>
  <c r="AF252" i="4"/>
  <c r="AE252" i="4"/>
  <c r="AD252" i="4"/>
  <c r="P252" i="4"/>
  <c r="O252" i="4"/>
  <c r="N252" i="4"/>
  <c r="M252" i="4"/>
  <c r="P250" i="4"/>
  <c r="O250" i="4"/>
  <c r="N250" i="4"/>
  <c r="M250" i="4"/>
  <c r="AG248" i="4"/>
  <c r="AF248" i="4"/>
  <c r="AE248" i="4"/>
  <c r="AD248" i="4"/>
  <c r="P248" i="4"/>
  <c r="O248" i="4"/>
  <c r="N248" i="4"/>
  <c r="M248" i="4"/>
  <c r="P246" i="4"/>
  <c r="O246" i="4"/>
  <c r="N246" i="4"/>
  <c r="M246" i="4"/>
  <c r="AG244" i="4"/>
  <c r="AF244" i="4"/>
  <c r="AE244" i="4"/>
  <c r="AD244" i="4"/>
  <c r="P244" i="4"/>
  <c r="O244" i="4"/>
  <c r="N244" i="4"/>
  <c r="M244" i="4"/>
  <c r="P242" i="4"/>
  <c r="O242" i="4"/>
  <c r="N242" i="4"/>
  <c r="M242" i="4"/>
  <c r="AG240" i="4"/>
  <c r="AF240" i="4"/>
  <c r="AE240" i="4"/>
  <c r="AD240" i="4"/>
  <c r="P240" i="4"/>
  <c r="O240" i="4"/>
  <c r="N240" i="4"/>
  <c r="M240" i="4"/>
  <c r="P238" i="4"/>
  <c r="O238" i="4"/>
  <c r="N238" i="4"/>
  <c r="M238" i="4"/>
  <c r="AG236" i="4"/>
  <c r="AF236" i="4"/>
  <c r="AE236" i="4"/>
  <c r="AD236" i="4"/>
  <c r="P236" i="4"/>
  <c r="O236" i="4"/>
  <c r="N236" i="4"/>
  <c r="M236" i="4"/>
  <c r="P234" i="4"/>
  <c r="O234" i="4"/>
  <c r="N234" i="4"/>
  <c r="M234" i="4"/>
  <c r="P232" i="4"/>
  <c r="O232" i="4"/>
  <c r="N232" i="4"/>
  <c r="M232" i="4"/>
  <c r="P230" i="4"/>
  <c r="O230" i="4"/>
  <c r="N230" i="4"/>
  <c r="M230" i="4"/>
  <c r="P228" i="4"/>
  <c r="O228" i="4"/>
  <c r="N228" i="4"/>
  <c r="M228" i="4"/>
  <c r="P226" i="4"/>
  <c r="O226" i="4"/>
  <c r="N226" i="4"/>
  <c r="M226" i="4"/>
  <c r="P224" i="4"/>
  <c r="O224" i="4"/>
  <c r="N224" i="4"/>
  <c r="M224" i="4"/>
  <c r="P222" i="4"/>
  <c r="O222" i="4"/>
  <c r="N222" i="4"/>
  <c r="M222" i="4"/>
  <c r="P220" i="4"/>
  <c r="O220" i="4"/>
  <c r="N220" i="4"/>
  <c r="M220" i="4"/>
  <c r="P218" i="4"/>
  <c r="O218" i="4"/>
  <c r="N218" i="4"/>
  <c r="M218" i="4"/>
  <c r="P216" i="4"/>
  <c r="O216" i="4"/>
  <c r="N216" i="4"/>
  <c r="M216" i="4"/>
  <c r="P214" i="4"/>
  <c r="O214" i="4"/>
  <c r="N214" i="4"/>
  <c r="M214" i="4"/>
  <c r="P212" i="4"/>
  <c r="O212" i="4"/>
  <c r="N212" i="4"/>
  <c r="M212" i="4"/>
  <c r="P210" i="4"/>
  <c r="O210" i="4"/>
  <c r="N210" i="4"/>
  <c r="M210" i="4"/>
  <c r="P208" i="4"/>
  <c r="O208" i="4"/>
  <c r="N208" i="4"/>
  <c r="M208" i="4"/>
  <c r="P206" i="4"/>
  <c r="O206" i="4"/>
  <c r="N206" i="4"/>
  <c r="M206" i="4"/>
  <c r="P204" i="4"/>
  <c r="O204" i="4"/>
  <c r="N204" i="4"/>
  <c r="M204" i="4"/>
  <c r="P202" i="4"/>
  <c r="O202" i="4"/>
  <c r="N202" i="4"/>
  <c r="M202" i="4"/>
  <c r="P200" i="4"/>
  <c r="O200" i="4"/>
  <c r="N200" i="4"/>
  <c r="M200" i="4"/>
  <c r="P197" i="4"/>
  <c r="O197" i="4"/>
  <c r="N197" i="4"/>
  <c r="M197" i="4"/>
  <c r="P195" i="4"/>
  <c r="O195" i="4"/>
  <c r="N195" i="4"/>
  <c r="M195" i="4"/>
  <c r="P193" i="4"/>
  <c r="O193" i="4"/>
  <c r="N193" i="4"/>
  <c r="M193" i="4"/>
  <c r="P191" i="4"/>
  <c r="O191" i="4"/>
  <c r="N191" i="4"/>
  <c r="M191" i="4"/>
  <c r="P189" i="4"/>
  <c r="O189" i="4"/>
  <c r="N189" i="4"/>
  <c r="M189" i="4"/>
  <c r="P187" i="4"/>
  <c r="O187" i="4"/>
  <c r="N187" i="4"/>
  <c r="M187" i="4"/>
  <c r="P185" i="4"/>
  <c r="O185" i="4"/>
  <c r="N185" i="4"/>
  <c r="M185" i="4"/>
  <c r="P183" i="4"/>
  <c r="O183" i="4"/>
  <c r="N183" i="4"/>
  <c r="M183" i="4"/>
  <c r="P181" i="4"/>
  <c r="O181" i="4"/>
  <c r="N181" i="4"/>
  <c r="M181" i="4"/>
  <c r="P179" i="4"/>
  <c r="O179" i="4"/>
  <c r="N179" i="4"/>
  <c r="M179" i="4"/>
  <c r="P177" i="4"/>
  <c r="O177" i="4"/>
  <c r="N177" i="4"/>
  <c r="M177" i="4"/>
  <c r="P175" i="4"/>
  <c r="O175" i="4"/>
  <c r="N175" i="4"/>
  <c r="M175" i="4"/>
  <c r="P173" i="4"/>
  <c r="O173" i="4"/>
  <c r="N173" i="4"/>
  <c r="M173" i="4"/>
  <c r="P171" i="4"/>
  <c r="O171" i="4"/>
  <c r="N171" i="4"/>
  <c r="M171" i="4"/>
  <c r="P169" i="4"/>
  <c r="O169" i="4"/>
  <c r="N169" i="4"/>
  <c r="M169" i="4"/>
  <c r="P167" i="4"/>
  <c r="O167" i="4"/>
  <c r="N167" i="4"/>
  <c r="M167" i="4"/>
  <c r="P165" i="4"/>
  <c r="O165" i="4"/>
  <c r="N165" i="4"/>
  <c r="M165" i="4"/>
  <c r="P163" i="4"/>
  <c r="O163" i="4"/>
  <c r="N163" i="4"/>
  <c r="M163" i="4"/>
  <c r="P161" i="4"/>
  <c r="O161" i="4"/>
  <c r="N161" i="4"/>
  <c r="M161" i="4"/>
  <c r="P159" i="4"/>
  <c r="O159" i="4"/>
  <c r="N159" i="4"/>
  <c r="M159" i="4"/>
  <c r="P155" i="4"/>
  <c r="O155" i="4"/>
  <c r="N155" i="4"/>
  <c r="M155" i="4"/>
  <c r="P153" i="4"/>
  <c r="O153" i="4"/>
  <c r="N153" i="4"/>
  <c r="M153" i="4"/>
  <c r="P151" i="4"/>
  <c r="O151" i="4"/>
  <c r="N151" i="4"/>
  <c r="M151" i="4"/>
  <c r="P149" i="4"/>
  <c r="O149" i="4"/>
  <c r="N149" i="4"/>
  <c r="M149" i="4"/>
  <c r="P146" i="4"/>
  <c r="O146" i="4"/>
  <c r="N146" i="4"/>
  <c r="M146" i="4"/>
  <c r="P144" i="4"/>
  <c r="O144" i="4"/>
  <c r="N144" i="4"/>
  <c r="M144" i="4"/>
  <c r="P142" i="4"/>
  <c r="O142" i="4"/>
  <c r="N142" i="4"/>
  <c r="M142" i="4"/>
  <c r="P140" i="4"/>
  <c r="O140" i="4"/>
  <c r="N140" i="4"/>
  <c r="M140" i="4"/>
  <c r="P138" i="4"/>
  <c r="O138" i="4"/>
  <c r="N138" i="4"/>
  <c r="M138" i="4"/>
  <c r="P136" i="4"/>
  <c r="O136" i="4"/>
  <c r="N136" i="4"/>
  <c r="M136" i="4"/>
  <c r="P134" i="4"/>
  <c r="O134" i="4"/>
  <c r="N134" i="4"/>
  <c r="M134" i="4"/>
  <c r="P132" i="4"/>
  <c r="O132" i="4"/>
  <c r="N132" i="4"/>
  <c r="M132" i="4"/>
  <c r="P130" i="4"/>
  <c r="O130" i="4"/>
  <c r="N130" i="4"/>
  <c r="M130" i="4"/>
  <c r="P128" i="4"/>
  <c r="O128" i="4"/>
  <c r="N128" i="4"/>
  <c r="M128" i="4"/>
  <c r="P126" i="4"/>
  <c r="O126" i="4"/>
  <c r="N126" i="4"/>
  <c r="M126" i="4"/>
  <c r="P124" i="4"/>
  <c r="O124" i="4"/>
  <c r="N124" i="4"/>
  <c r="M124" i="4"/>
  <c r="P122" i="4"/>
  <c r="O122" i="4"/>
  <c r="N122" i="4"/>
  <c r="M122" i="4"/>
  <c r="P120" i="4"/>
  <c r="O120" i="4"/>
  <c r="N120" i="4"/>
  <c r="M120" i="4"/>
  <c r="P118" i="4"/>
  <c r="O118" i="4"/>
  <c r="N118" i="4"/>
  <c r="M118" i="4"/>
  <c r="P116" i="4"/>
  <c r="O116" i="4"/>
  <c r="N116" i="4"/>
  <c r="M116" i="4"/>
  <c r="P114" i="4"/>
  <c r="O114" i="4"/>
  <c r="N114" i="4"/>
  <c r="M114" i="4"/>
  <c r="P112" i="4"/>
  <c r="O112" i="4"/>
  <c r="N112" i="4"/>
  <c r="M112" i="4"/>
  <c r="P110" i="4"/>
  <c r="O110" i="4"/>
  <c r="N110" i="4"/>
  <c r="M110" i="4"/>
  <c r="P108" i="4"/>
  <c r="O108" i="4"/>
  <c r="N108" i="4"/>
  <c r="M108" i="4"/>
  <c r="P106" i="4"/>
  <c r="O106" i="4"/>
  <c r="N106" i="4"/>
  <c r="M106" i="4"/>
  <c r="P104" i="4"/>
  <c r="O104" i="4"/>
  <c r="N104" i="4"/>
  <c r="M104" i="4"/>
  <c r="P102" i="4"/>
  <c r="O102" i="4"/>
  <c r="N102" i="4"/>
  <c r="M102" i="4"/>
  <c r="P100" i="4"/>
  <c r="O100" i="4"/>
  <c r="N100" i="4"/>
  <c r="M100" i="4"/>
  <c r="P96" i="4"/>
  <c r="O96" i="4"/>
  <c r="N96" i="4"/>
  <c r="M96" i="4"/>
  <c r="P94" i="4"/>
  <c r="O94" i="4"/>
  <c r="N94" i="4"/>
  <c r="M94" i="4"/>
  <c r="P92" i="4"/>
  <c r="O92" i="4"/>
  <c r="N92" i="4"/>
  <c r="M92" i="4"/>
  <c r="P90" i="4"/>
  <c r="O90" i="4"/>
  <c r="N90" i="4"/>
  <c r="M90" i="4"/>
  <c r="P88" i="4"/>
  <c r="O88" i="4"/>
  <c r="N88" i="4"/>
  <c r="M88" i="4"/>
  <c r="P86" i="4"/>
  <c r="O86" i="4"/>
  <c r="N86" i="4"/>
  <c r="M86" i="4"/>
  <c r="P84" i="4"/>
  <c r="O84" i="4"/>
  <c r="N84" i="4"/>
  <c r="M84" i="4"/>
  <c r="P82" i="4"/>
  <c r="O82" i="4"/>
  <c r="N82" i="4"/>
  <c r="M82" i="4"/>
  <c r="P80" i="4"/>
  <c r="O80" i="4"/>
  <c r="N80" i="4"/>
  <c r="M80" i="4"/>
  <c r="P78" i="4"/>
  <c r="O78" i="4"/>
  <c r="N78" i="4"/>
  <c r="M78" i="4"/>
  <c r="P76" i="4"/>
  <c r="O76" i="4"/>
  <c r="N76" i="4"/>
  <c r="M76" i="4"/>
  <c r="P74" i="4"/>
  <c r="O74" i="4"/>
  <c r="N74" i="4"/>
  <c r="M74" i="4"/>
  <c r="P72" i="4"/>
  <c r="O72" i="4"/>
  <c r="N72" i="4"/>
  <c r="M72" i="4"/>
  <c r="P70" i="4"/>
  <c r="O70" i="4"/>
  <c r="N70" i="4"/>
  <c r="M70" i="4"/>
  <c r="P68" i="4"/>
  <c r="O68" i="4"/>
  <c r="N68" i="4"/>
  <c r="M68" i="4"/>
  <c r="P66" i="4"/>
  <c r="O66" i="4"/>
  <c r="N66" i="4"/>
  <c r="M66" i="4"/>
  <c r="P64" i="4"/>
  <c r="O64" i="4"/>
  <c r="N64" i="4"/>
  <c r="M64" i="4"/>
  <c r="P62" i="4"/>
  <c r="O62" i="4"/>
  <c r="N62" i="4"/>
  <c r="M62" i="4"/>
  <c r="P60" i="4"/>
  <c r="O60" i="4"/>
  <c r="N60" i="4"/>
  <c r="M60" i="4"/>
  <c r="P58" i="4"/>
  <c r="O58" i="4"/>
  <c r="N58" i="4"/>
  <c r="M58" i="4"/>
  <c r="P56" i="4"/>
  <c r="O56" i="4"/>
  <c r="N56" i="4"/>
  <c r="M56" i="4"/>
  <c r="P54" i="4"/>
  <c r="O54" i="4"/>
  <c r="N54" i="4"/>
  <c r="M54" i="4"/>
  <c r="P52" i="4"/>
  <c r="O52" i="4"/>
  <c r="N52" i="4"/>
  <c r="M52" i="4"/>
  <c r="P49" i="4"/>
  <c r="O49" i="4"/>
  <c r="N49" i="4"/>
  <c r="M49" i="4"/>
  <c r="P47" i="4"/>
  <c r="O47" i="4"/>
  <c r="N47" i="4"/>
  <c r="M47" i="4"/>
  <c r="P45" i="4"/>
  <c r="O45" i="4"/>
  <c r="N45" i="4"/>
  <c r="M45" i="4"/>
  <c r="P43" i="4"/>
  <c r="O43" i="4"/>
  <c r="N43" i="4"/>
  <c r="M43" i="4"/>
  <c r="P41" i="4"/>
  <c r="O41" i="4"/>
  <c r="N41" i="4"/>
  <c r="M41" i="4"/>
  <c r="P39" i="4"/>
  <c r="O39" i="4"/>
  <c r="N39" i="4"/>
  <c r="M39" i="4"/>
  <c r="P37" i="4"/>
  <c r="O37" i="4"/>
  <c r="N37" i="4"/>
  <c r="M37" i="4"/>
  <c r="P35" i="4"/>
  <c r="O35" i="4"/>
  <c r="N35" i="4"/>
  <c r="M35" i="4"/>
  <c r="P33" i="4"/>
  <c r="O33" i="4"/>
  <c r="N33" i="4"/>
  <c r="M33" i="4"/>
  <c r="P31" i="4"/>
  <c r="O31" i="4"/>
  <c r="N31" i="4"/>
  <c r="M31" i="4"/>
  <c r="P29" i="4"/>
  <c r="O29" i="4"/>
  <c r="N29" i="4"/>
  <c r="M29" i="4"/>
  <c r="P27" i="4"/>
  <c r="O27" i="4"/>
  <c r="N27" i="4"/>
  <c r="M27" i="4"/>
  <c r="P25" i="4"/>
  <c r="O25" i="4"/>
  <c r="N25" i="4"/>
  <c r="M25" i="4"/>
  <c r="P23" i="4"/>
  <c r="O23" i="4"/>
  <c r="N23" i="4"/>
  <c r="M23" i="4"/>
  <c r="P21" i="4"/>
  <c r="O21" i="4"/>
  <c r="N21" i="4"/>
  <c r="M21" i="4"/>
  <c r="P19" i="4"/>
  <c r="O19" i="4"/>
  <c r="N19" i="4"/>
  <c r="M19" i="4"/>
  <c r="P17" i="4"/>
  <c r="O17" i="4"/>
  <c r="N17" i="4"/>
  <c r="M17" i="4"/>
  <c r="P15" i="4"/>
  <c r="O15" i="4"/>
  <c r="N15" i="4"/>
  <c r="M15" i="4"/>
  <c r="P13" i="4"/>
  <c r="O13" i="4"/>
  <c r="N13" i="4"/>
  <c r="M13" i="4"/>
  <c r="P11" i="4"/>
  <c r="O11" i="4"/>
  <c r="N11" i="4"/>
  <c r="M11" i="4"/>
  <c r="P9" i="4"/>
  <c r="O9" i="4"/>
  <c r="N9" i="4"/>
  <c r="M9" i="4"/>
  <c r="P7" i="4"/>
  <c r="O7" i="4"/>
  <c r="N7" i="4"/>
  <c r="M7" i="4"/>
  <c r="P5" i="4"/>
  <c r="O5" i="4"/>
  <c r="N5" i="4"/>
  <c r="M5" i="4"/>
  <c r="P3" i="4"/>
  <c r="N3" i="4"/>
  <c r="K135" i="1" l="1"/>
  <c r="I135" i="1"/>
  <c r="K133" i="1"/>
  <c r="I133" i="1"/>
  <c r="K131" i="1"/>
  <c r="I131" i="1"/>
  <c r="K129" i="1" l="1"/>
  <c r="I129" i="1"/>
  <c r="K127" i="1"/>
  <c r="I127" i="1"/>
  <c r="K125" i="1"/>
  <c r="I125" i="1"/>
  <c r="K122" i="1" l="1"/>
  <c r="I122" i="1"/>
  <c r="K120" i="1"/>
  <c r="I120" i="1"/>
  <c r="K118" i="1"/>
  <c r="I118" i="1"/>
  <c r="K116" i="1" l="1"/>
  <c r="I116" i="1"/>
  <c r="K114" i="1"/>
  <c r="I114" i="1"/>
  <c r="K112" i="1"/>
  <c r="I112" i="1"/>
  <c r="K110" i="1"/>
  <c r="I110" i="1"/>
  <c r="K108" i="1"/>
  <c r="I108" i="1"/>
  <c r="K106" i="1"/>
  <c r="I106" i="1"/>
  <c r="K104" i="1"/>
  <c r="I104" i="1"/>
  <c r="K102" i="1"/>
  <c r="I102" i="1"/>
  <c r="K100" i="1"/>
  <c r="I100" i="1"/>
  <c r="K98" i="1"/>
  <c r="I98" i="1"/>
  <c r="K96" i="1"/>
  <c r="I96" i="1"/>
  <c r="K94" i="1"/>
  <c r="I94" i="1"/>
  <c r="K92" i="1"/>
  <c r="I92" i="1"/>
  <c r="K90" i="1"/>
  <c r="I90" i="1"/>
  <c r="K88" i="1"/>
  <c r="I88" i="1"/>
  <c r="K84" i="1"/>
  <c r="I84" i="1"/>
  <c r="K82" i="1"/>
  <c r="I82" i="1"/>
  <c r="K80" i="1"/>
  <c r="I80" i="1"/>
  <c r="K78" i="1"/>
  <c r="I78" i="1"/>
  <c r="K76" i="1"/>
  <c r="I76" i="1"/>
  <c r="K74" i="1"/>
  <c r="I74" i="1"/>
  <c r="K72" i="1"/>
  <c r="I72" i="1"/>
  <c r="K70" i="1"/>
  <c r="I70" i="1"/>
  <c r="K68" i="1"/>
  <c r="I68" i="1"/>
  <c r="K66" i="1"/>
  <c r="I66" i="1"/>
  <c r="K64" i="1"/>
  <c r="I64" i="1"/>
  <c r="K62" i="1"/>
  <c r="I62" i="1"/>
  <c r="K60" i="1"/>
  <c r="I60" i="1"/>
  <c r="I49" i="1"/>
  <c r="K55" i="1"/>
  <c r="I55" i="1"/>
  <c r="K53" i="1"/>
  <c r="I53" i="1"/>
  <c r="K51" i="1"/>
  <c r="I51" i="1"/>
  <c r="K49" i="1" l="1"/>
  <c r="K47" i="1"/>
  <c r="I47" i="1"/>
  <c r="K45" i="1"/>
  <c r="I45" i="1"/>
  <c r="K43" i="1"/>
  <c r="I43" i="1"/>
  <c r="K41" i="1"/>
  <c r="I41" i="1"/>
  <c r="K39" i="1" l="1"/>
  <c r="I39" i="1"/>
  <c r="K37" i="1"/>
  <c r="I37" i="1"/>
  <c r="K35" i="1" l="1"/>
  <c r="I35" i="1"/>
  <c r="K33" i="1" l="1"/>
  <c r="I33" i="1"/>
  <c r="K31" i="1" l="1"/>
  <c r="I31" i="1"/>
  <c r="K29" i="1"/>
  <c r="I29" i="1"/>
  <c r="K27" i="1" l="1"/>
  <c r="I27" i="1"/>
  <c r="K25" i="1"/>
  <c r="I25" i="1"/>
  <c r="K23" i="1"/>
  <c r="I23" i="1"/>
  <c r="K21" i="1"/>
  <c r="I21" i="1"/>
  <c r="K18" i="1" l="1"/>
  <c r="I18" i="1"/>
  <c r="K16" i="1"/>
  <c r="I16" i="1"/>
  <c r="K14" i="1"/>
  <c r="I14" i="1"/>
  <c r="K12" i="1"/>
  <c r="I12" i="1"/>
  <c r="K10" i="1" l="1"/>
  <c r="I10" i="1"/>
  <c r="K8" i="1" l="1"/>
  <c r="I8" i="1"/>
  <c r="K5" i="1"/>
  <c r="I5" i="1"/>
  <c r="K3" i="1"/>
  <c r="I3" i="1"/>
  <c r="N5" i="1" l="1"/>
  <c r="M5" i="1"/>
  <c r="P5" i="1"/>
  <c r="O5" i="1"/>
  <c r="M12" i="1"/>
  <c r="O12" i="1"/>
</calcChain>
</file>

<file path=xl/sharedStrings.xml><?xml version="1.0" encoding="utf-8"?>
<sst xmlns="http://schemas.openxmlformats.org/spreadsheetml/2006/main" count="588" uniqueCount="61">
  <si>
    <t>25/24 Raw</t>
  </si>
  <si>
    <t>Error</t>
  </si>
  <si>
    <t>26/24 Raw</t>
  </si>
  <si>
    <t>Total Beam (V)</t>
  </si>
  <si>
    <t>Sample Name</t>
  </si>
  <si>
    <t>GSB MG</t>
  </si>
  <si>
    <t>ALFA MG</t>
  </si>
  <si>
    <t>GSB</t>
  </si>
  <si>
    <t>GBW07129-01</t>
  </si>
  <si>
    <t>GBW07129-02</t>
  </si>
  <si>
    <t>JDO-1</t>
  </si>
  <si>
    <t>DSM3</t>
  </si>
  <si>
    <t>GSBMg</t>
    <phoneticPr fontId="18" type="noConversion"/>
  </si>
  <si>
    <t>GBW07135</t>
  </si>
  <si>
    <t>GBW07135</t>
    <phoneticPr fontId="18" type="noConversion"/>
  </si>
  <si>
    <t>GBW07130</t>
  </si>
  <si>
    <t>GBW07130</t>
    <phoneticPr fontId="18" type="noConversion"/>
  </si>
  <si>
    <t>07135-2</t>
  </si>
  <si>
    <t>07132-2</t>
  </si>
  <si>
    <t>07132-1</t>
  </si>
  <si>
    <t>ALFA</t>
  </si>
  <si>
    <t>GBW07132</t>
  </si>
  <si>
    <t>GBW07133</t>
  </si>
  <si>
    <t>GBW07129</t>
  </si>
  <si>
    <t>24Mg</t>
  </si>
  <si>
    <t>StdErr (abs)</t>
  </si>
  <si>
    <t>25Mg</t>
  </si>
  <si>
    <t>26Mg</t>
  </si>
  <si>
    <t>25Mg/24Mg (1)</t>
  </si>
  <si>
    <t>26Mg/24Mg (2)</t>
  </si>
  <si>
    <t>GSB Mg</t>
  </si>
  <si>
    <t>JDO-1-1</t>
  </si>
  <si>
    <t>JDO-1-2</t>
  </si>
  <si>
    <t>JDO-1-3</t>
  </si>
  <si>
    <t>GBW07127</t>
  </si>
  <si>
    <t>GBW07128</t>
  </si>
  <si>
    <t>GBW07131</t>
  </si>
  <si>
    <t>GSB Mg</t>
    <phoneticPr fontId="20" type="noConversion"/>
  </si>
  <si>
    <t>GBW07131</t>
    <phoneticPr fontId="20" type="noConversion"/>
  </si>
  <si>
    <t>GBW07132</t>
    <phoneticPr fontId="20" type="noConversion"/>
  </si>
  <si>
    <t>GBW07133</t>
    <phoneticPr fontId="20" type="noConversion"/>
  </si>
  <si>
    <t>GBW07134</t>
    <phoneticPr fontId="20" type="noConversion"/>
  </si>
  <si>
    <t>GBW07135</t>
    <phoneticPr fontId="20" type="noConversion"/>
  </si>
  <si>
    <t>GBW07136</t>
    <phoneticPr fontId="20" type="noConversion"/>
  </si>
  <si>
    <t>GBW07129</t>
    <phoneticPr fontId="20" type="noConversion"/>
  </si>
  <si>
    <t>JDO-1-1</t>
    <phoneticPr fontId="20" type="noConversion"/>
  </si>
  <si>
    <t>mean</t>
    <phoneticPr fontId="20" type="noConversion"/>
  </si>
  <si>
    <t>GBW07134</t>
  </si>
  <si>
    <t>GBW07136</t>
  </si>
  <si>
    <t>JDO-1</t>
    <phoneticPr fontId="20" type="noConversion"/>
  </si>
  <si>
    <t>JDO-1-4</t>
  </si>
  <si>
    <t>JDO-1-5</t>
  </si>
  <si>
    <t>2uc</t>
    <phoneticPr fontId="18" type="noConversion"/>
  </si>
  <si>
    <t>δ25Mg</t>
    <phoneticPr fontId="18" type="noConversion"/>
  </si>
  <si>
    <t>δ26Mg</t>
    <phoneticPr fontId="18" type="noConversion"/>
  </si>
  <si>
    <t>GBW07129</t>
    <phoneticPr fontId="18" type="noConversion"/>
  </si>
  <si>
    <t>GBW07130</t>
    <phoneticPr fontId="18" type="noConversion"/>
  </si>
  <si>
    <t>GBW07132</t>
    <phoneticPr fontId="18" type="noConversion"/>
  </si>
  <si>
    <t>GBW07133</t>
    <phoneticPr fontId="18" type="noConversion"/>
  </si>
  <si>
    <t>GBW07135</t>
    <phoneticPr fontId="18" type="noConversion"/>
  </si>
  <si>
    <t>07135-2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</si>
</sst>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76" formatCode="0.000000_);[Red]\(0.000000\)"/>
    <numFmt numFmtId="177" formatCode="0.00_ "/>
    <numFmt numFmtId="178" formatCode="0.0_);[Red]\(0.0\)"/>
    <numFmt numFmtId="179" formatCode="0.000000"/>
    <numFmt numFmtId="181" formatCode="0.000_);[Red]\(0.000\)"/>
    <numFmt numFmtId="189" formatCode="_ * #,##0.00_ ;_ * \-#,##0.00_ ;_ * &quot;-&quot;??_ ;_ @_ "/>
  </numFmts>
  <fonts count="22">
    <font>
      <sz val="9"/>
      <color theme="1"/>
      <name val="Times New Roman"/>
      <family val="2"/>
      <charset val="134"/>
    </font>
    <font>
      <sz val="9"/>
      <color theme="1"/>
      <name val="Times New Roman"/>
      <family val="2"/>
      <charset val="134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Times New Roman"/>
      <family val="2"/>
      <charset val="134"/>
    </font>
    <font>
      <b/>
      <sz val="13"/>
      <color theme="3"/>
      <name val="Times New Roman"/>
      <family val="2"/>
      <charset val="134"/>
    </font>
    <font>
      <b/>
      <sz val="11"/>
      <color theme="3"/>
      <name val="Times New Roman"/>
      <family val="2"/>
      <charset val="134"/>
    </font>
    <font>
      <sz val="9"/>
      <color rgb="FF006100"/>
      <name val="Times New Roman"/>
      <family val="2"/>
      <charset val="134"/>
    </font>
    <font>
      <sz val="9"/>
      <color rgb="FF9C0006"/>
      <name val="Times New Roman"/>
      <family val="2"/>
      <charset val="134"/>
    </font>
    <font>
      <sz val="9"/>
      <color rgb="FF9C5700"/>
      <name val="Times New Roman"/>
      <family val="2"/>
      <charset val="134"/>
    </font>
    <font>
      <sz val="9"/>
      <color rgb="FF3F3F76"/>
      <name val="Times New Roman"/>
      <family val="2"/>
      <charset val="134"/>
    </font>
    <font>
      <b/>
      <sz val="9"/>
      <color rgb="FF3F3F3F"/>
      <name val="Times New Roman"/>
      <family val="2"/>
      <charset val="134"/>
    </font>
    <font>
      <b/>
      <sz val="9"/>
      <color rgb="FFFA7D00"/>
      <name val="Times New Roman"/>
      <family val="2"/>
      <charset val="134"/>
    </font>
    <font>
      <sz val="9"/>
      <color rgb="FFFA7D00"/>
      <name val="Times New Roman"/>
      <family val="2"/>
      <charset val="134"/>
    </font>
    <font>
      <b/>
      <sz val="9"/>
      <color theme="0"/>
      <name val="Times New Roman"/>
      <family val="2"/>
      <charset val="134"/>
    </font>
    <font>
      <sz val="9"/>
      <color rgb="FFFF0000"/>
      <name val="Times New Roman"/>
      <family val="2"/>
      <charset val="134"/>
    </font>
    <font>
      <i/>
      <sz val="9"/>
      <color rgb="FF7F7F7F"/>
      <name val="Times New Roman"/>
      <family val="2"/>
      <charset val="134"/>
    </font>
    <font>
      <b/>
      <sz val="9"/>
      <color theme="1"/>
      <name val="Times New Roman"/>
      <family val="2"/>
      <charset val="134"/>
    </font>
    <font>
      <sz val="9"/>
      <color theme="0"/>
      <name val="Times New Roman"/>
      <family val="2"/>
      <charset val="134"/>
    </font>
    <font>
      <sz val="9"/>
      <name val="Times New Roman"/>
      <family val="2"/>
      <charset val="134"/>
    </font>
    <font>
      <sz val="9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8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33" borderId="0" xfId="0" applyNumberFormat="1" applyFill="1" applyAlignment="1">
      <alignment horizontal="center" vertical="center"/>
    </xf>
    <xf numFmtId="0" fontId="19" fillId="0" borderId="0" xfId="0" applyFont="1" applyAlignment="1">
      <alignment horizontal="center"/>
    </xf>
    <xf numFmtId="179" fontId="19" fillId="0" borderId="0" xfId="0" applyNumberFormat="1" applyFont="1" applyAlignment="1">
      <alignment horizontal="center"/>
    </xf>
    <xf numFmtId="11" fontId="19" fillId="0" borderId="0" xfId="0" applyNumberFormat="1" applyFont="1" applyAlignment="1">
      <alignment horizontal="center"/>
    </xf>
    <xf numFmtId="4" fontId="19" fillId="0" borderId="0" xfId="42" applyNumberFormat="1" applyFont="1" applyAlignment="1">
      <alignment horizontal="center"/>
    </xf>
    <xf numFmtId="43" fontId="19" fillId="34" borderId="0" xfId="42" applyFont="1" applyFill="1" applyAlignment="1">
      <alignment horizontal="center"/>
    </xf>
    <xf numFmtId="43" fontId="19" fillId="0" borderId="0" xfId="42" applyFont="1" applyFill="1" applyAlignment="1">
      <alignment horizontal="center"/>
    </xf>
    <xf numFmtId="2" fontId="19" fillId="0" borderId="0" xfId="0" applyNumberFormat="1" applyFont="1" applyAlignment="1">
      <alignment horizontal="center"/>
    </xf>
    <xf numFmtId="0" fontId="19" fillId="33" borderId="0" xfId="0" applyFont="1" applyFill="1" applyAlignment="1">
      <alignment horizontal="center"/>
    </xf>
    <xf numFmtId="2" fontId="19" fillId="33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43" fontId="21" fillId="0" borderId="0" xfId="42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33" borderId="0" xfId="0" applyFont="1" applyFill="1" applyAlignment="1">
      <alignment horizontal="center"/>
    </xf>
    <xf numFmtId="2" fontId="21" fillId="33" borderId="0" xfId="0" applyNumberFormat="1" applyFont="1" applyFill="1" applyAlignment="1">
      <alignment horizontal="center"/>
    </xf>
    <xf numFmtId="0" fontId="1" fillId="0" borderId="0" xfId="43" applyAlignment="1">
      <alignment horizontal="center" vertical="center"/>
    </xf>
    <xf numFmtId="0" fontId="0" fillId="0" borderId="0" xfId="0" applyFill="1">
      <alignment vertical="center"/>
    </xf>
    <xf numFmtId="0" fontId="19" fillId="0" borderId="0" xfId="0" applyFont="1" applyFill="1" applyAlignment="1">
      <alignment horizontal="center"/>
    </xf>
    <xf numFmtId="4" fontId="19" fillId="0" borderId="0" xfId="42" applyNumberFormat="1" applyFont="1" applyFill="1" applyAlignment="1">
      <alignment horizontal="center"/>
    </xf>
    <xf numFmtId="2" fontId="19" fillId="0" borderId="0" xfId="0" applyNumberFormat="1" applyFont="1" applyFill="1" applyAlignment="1">
      <alignment horizontal="center"/>
    </xf>
    <xf numFmtId="4" fontId="21" fillId="35" borderId="0" xfId="0" applyNumberFormat="1" applyFont="1" applyFill="1" applyAlignment="1">
      <alignment horizontal="center"/>
    </xf>
    <xf numFmtId="2" fontId="21" fillId="35" borderId="0" xfId="0" applyNumberFormat="1" applyFont="1" applyFill="1" applyAlignment="1">
      <alignment horizontal="center"/>
    </xf>
    <xf numFmtId="181" fontId="19" fillId="0" borderId="0" xfId="0" applyNumberFormat="1" applyFont="1" applyFill="1" applyAlignment="1">
      <alignment horizontal="center"/>
    </xf>
    <xf numFmtId="177" fontId="0" fillId="36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33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9" fillId="0" borderId="0" xfId="0" applyNumberFormat="1" applyFont="1" applyAlignment="1">
      <alignment horizontal="left"/>
    </xf>
    <xf numFmtId="2" fontId="19" fillId="33" borderId="0" xfId="0" applyNumberFormat="1" applyFont="1" applyFill="1" applyAlignment="1">
      <alignment horizontal="left"/>
    </xf>
    <xf numFmtId="177" fontId="0" fillId="36" borderId="0" xfId="0" applyNumberFormat="1" applyFill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33" borderId="0" xfId="0" applyNumberFormat="1" applyFill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0" fillId="0" borderId="0" xfId="0" applyFill="1">
      <alignment vertical="center"/>
    </xf>
    <xf numFmtId="181" fontId="19" fillId="0" borderId="0" xfId="0" applyNumberFormat="1" applyFont="1" applyFill="1" applyAlignment="1">
      <alignment horizontal="center"/>
    </xf>
  </cellXfs>
  <cellStyles count="45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3" xr:uid="{AD4B40CE-ED47-468F-9E87-CC88C49EAE74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千位分隔" xfId="42" builtinId="3"/>
    <cellStyle name="千位分隔 2" xfId="44" xr:uid="{3900E5DD-43F1-4785-B19D-350DA921477D}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8"/>
  <sheetViews>
    <sheetView tabSelected="1" topLeftCell="A124" workbookViewId="0">
      <selection activeCell="I3" sqref="I3:L3"/>
    </sheetView>
  </sheetViews>
  <sheetFormatPr defaultRowHeight="12"/>
  <cols>
    <col min="1" max="4" width="10.1640625" style="1" bestFit="1" customWidth="1"/>
    <col min="5" max="6" width="9.33203125" style="1"/>
    <col min="7" max="7" width="16" style="1" customWidth="1"/>
    <col min="8" max="8" width="9.33203125" style="1"/>
    <col min="9" max="10" width="10.1640625" style="1" bestFit="1" customWidth="1"/>
    <col min="11" max="11" width="9.83203125" style="1" bestFit="1" customWidth="1"/>
    <col min="12" max="12" width="9.83203125" style="39" customWidth="1"/>
    <col min="13" max="16384" width="9.33203125" style="1"/>
  </cols>
  <sheetData>
    <row r="1" spans="1:16">
      <c r="A1" s="1" t="s">
        <v>0</v>
      </c>
      <c r="B1" s="1" t="s">
        <v>1</v>
      </c>
      <c r="C1" s="1" t="s">
        <v>2</v>
      </c>
      <c r="D1" s="1" t="s">
        <v>1</v>
      </c>
      <c r="E1" s="1" t="s">
        <v>3</v>
      </c>
      <c r="F1" s="1" t="s">
        <v>1</v>
      </c>
      <c r="G1" s="1" t="s">
        <v>4</v>
      </c>
    </row>
    <row r="2" spans="1:16">
      <c r="A2" s="2">
        <v>0.1362324</v>
      </c>
      <c r="B2" s="2">
        <v>1.2300000000000001E-6</v>
      </c>
      <c r="C2" s="2">
        <v>0.16097910000000001</v>
      </c>
      <c r="D2" s="2">
        <v>1.46E-6</v>
      </c>
      <c r="E2" s="3">
        <v>7.106509</v>
      </c>
      <c r="F2" s="3">
        <v>3.9600000000000003E-2</v>
      </c>
      <c r="G2" s="1" t="s">
        <v>5</v>
      </c>
    </row>
    <row r="3" spans="1:16">
      <c r="A3" s="2">
        <v>0.13609399999999999</v>
      </c>
      <c r="B3" s="2">
        <v>1.84E-6</v>
      </c>
      <c r="C3" s="2">
        <v>0.1606648</v>
      </c>
      <c r="D3" s="2">
        <v>2.2699999999999999E-6</v>
      </c>
      <c r="E3" s="3">
        <v>5.9427839999999996</v>
      </c>
      <c r="F3" s="3">
        <v>2.2599999999999999E-2</v>
      </c>
      <c r="G3" s="1" t="s">
        <v>6</v>
      </c>
      <c r="I3" s="4">
        <f>(A3/SQRT(A2*A4)-1)*1000-1.03</f>
        <v>-2.0305115149153146</v>
      </c>
      <c r="J3" s="44">
        <f>2*SQRT((B3*SQRT(20)*1000/AVERAGE(A2,A4))^2+((B2*SQRT(20))*1000*A3/AVERAGE(A2,A4)/AVERAGE(A2,A4))^2)</f>
        <v>0.14526756673183375</v>
      </c>
      <c r="K3" s="4">
        <f>(C3/SQRT(C2*C4)-1)*1000-2.05</f>
        <v>-3.9726667149562225</v>
      </c>
      <c r="L3" s="44">
        <f>2*SQRT((D3*SQRT(20)*1000/AVERAGE(C2,C4))^2+((D2*SQRT(20))*1000*C3/AVERAGE(C2,C4)/AVERAGE(C2,C4))^2)</f>
        <v>0.14988013644066653</v>
      </c>
    </row>
    <row r="4" spans="1:16">
      <c r="A4" s="2">
        <v>0.13622819999999999</v>
      </c>
      <c r="B4" s="2">
        <v>1.1200000000000001E-6</v>
      </c>
      <c r="C4" s="2">
        <v>0.16096949999999999</v>
      </c>
      <c r="D4" s="2">
        <v>2.8899999999999999E-6</v>
      </c>
      <c r="E4" s="3">
        <v>6.7288500000000004</v>
      </c>
      <c r="F4" s="3">
        <v>5.3499999999999999E-2</v>
      </c>
      <c r="G4" s="1" t="s">
        <v>5</v>
      </c>
    </row>
    <row r="5" spans="1:16">
      <c r="A5" s="2">
        <v>0.13609180000000001</v>
      </c>
      <c r="B5" s="2">
        <v>1.19E-6</v>
      </c>
      <c r="C5" s="2">
        <v>0.160667</v>
      </c>
      <c r="D5" s="2">
        <v>1.9199999999999998E-6</v>
      </c>
      <c r="E5" s="3">
        <v>6.026764</v>
      </c>
      <c r="F5" s="3">
        <v>2.23E-2</v>
      </c>
      <c r="G5" s="1" t="s">
        <v>6</v>
      </c>
      <c r="I5" s="4">
        <f>(A5/SQRT(A4*A6)-1)*1000-1.03</f>
        <v>-2.0418941969756714</v>
      </c>
      <c r="J5" s="44">
        <f>2*SQRT((B5*SQRT(20)*1000/AVERAGE(A4,A6))^2+((B4*SQRT(20))*1000*A5/AVERAGE(A4,A6)/AVERAGE(A4,A6))^2)</f>
        <v>0.10724158519163818</v>
      </c>
      <c r="K5" s="4">
        <f>(C5/SQRT(C4*C6)-1)*1000-2.05</f>
        <v>-3.9648900063971073</v>
      </c>
      <c r="L5" s="44">
        <f>2*SQRT((D5*SQRT(20)*1000/AVERAGE(C4,C6))^2+((D4*SQRT(20))*1000*C5/AVERAGE(C4,C6)/AVERAGE(C4,C6))^2)</f>
        <v>0.19252844004740297</v>
      </c>
      <c r="M5" s="5">
        <f>AVERAGE(I3:I5)</f>
        <v>-2.036202855945493</v>
      </c>
      <c r="N5" s="5">
        <f>2*STDEV(I3:I5)</f>
        <v>1.60975433459376E-2</v>
      </c>
      <c r="O5" s="5">
        <f>AVERAGE(K3:K5)</f>
        <v>-3.9687783606766649</v>
      </c>
      <c r="P5" s="5">
        <f>2*STDEV(K3:K5)</f>
        <v>1.0997926714923596E-2</v>
      </c>
    </row>
    <row r="6" spans="1:16">
      <c r="A6" s="2">
        <v>0.13623109999999999</v>
      </c>
      <c r="B6" s="2">
        <v>1.84E-6</v>
      </c>
      <c r="C6" s="2">
        <v>0.16098100000000001</v>
      </c>
      <c r="D6" s="2">
        <v>1.3599999999999999E-6</v>
      </c>
      <c r="E6" s="3">
        <v>7.2472909999999997</v>
      </c>
      <c r="F6" s="3">
        <v>3.4299999999999997E-2</v>
      </c>
      <c r="G6" s="1" t="s">
        <v>5</v>
      </c>
    </row>
    <row r="7" spans="1:16">
      <c r="A7" s="2">
        <v>0.13622029999999999</v>
      </c>
      <c r="B7" s="2">
        <v>1.26E-6</v>
      </c>
      <c r="C7" s="2">
        <v>0.16095209999999999</v>
      </c>
      <c r="D7" s="2">
        <v>1.6899999999999999E-6</v>
      </c>
      <c r="E7" s="3">
        <v>6.313644</v>
      </c>
      <c r="F7" s="3">
        <v>3.9899999999999998E-2</v>
      </c>
      <c r="G7" s="1" t="s">
        <v>7</v>
      </c>
    </row>
    <row r="8" spans="1:16">
      <c r="A8" s="2">
        <v>0.13602934999999999</v>
      </c>
      <c r="B8" s="2">
        <v>1.44E-6</v>
      </c>
      <c r="C8" s="2">
        <v>0.16052279999999999</v>
      </c>
      <c r="D8" s="2">
        <v>1.9099999999999999E-6</v>
      </c>
      <c r="E8" s="3">
        <v>5.5320520000000002</v>
      </c>
      <c r="F8" s="3">
        <v>2.7400000000000001E-2</v>
      </c>
      <c r="G8" s="1" t="s">
        <v>8</v>
      </c>
      <c r="I8" s="4">
        <f>(A8/SQRT(A7*A9)-1)*1000-1.03</f>
        <v>-2.4226098755844276</v>
      </c>
      <c r="J8" s="44">
        <f>2*SQRT((B8*SQRT(20)*1000/AVERAGE(A7,A9))^2+((B7*SQRT(20))*1000*A8/AVERAGE(A7,A9)/AVERAGE(A7,A9))^2)</f>
        <v>0.12556154122917837</v>
      </c>
      <c r="K8" s="4">
        <f>(C8/SQRT(C7*C9)-1)*1000-2.05</f>
        <v>-4.6977337643806552</v>
      </c>
      <c r="L8" s="44">
        <f>2*SQRT((D8*SQRT(20)*1000/AVERAGE(C7,C9))^2+((D7*SQRT(20))*1000*C8/AVERAGE(C7,C9)/AVERAGE(C7,C9))^2)</f>
        <v>0.14156273125589755</v>
      </c>
    </row>
    <row r="9" spans="1:16">
      <c r="A9" s="2">
        <v>0.1362178</v>
      </c>
      <c r="B9" s="2">
        <v>2.0499999999999999E-6</v>
      </c>
      <c r="C9" s="2">
        <v>0.1609458</v>
      </c>
      <c r="D9" s="2">
        <v>1.8300000000000001E-6</v>
      </c>
      <c r="E9" s="3">
        <v>6.250019</v>
      </c>
      <c r="F9" s="3">
        <v>2.9899999999999999E-2</v>
      </c>
      <c r="G9" s="1" t="s">
        <v>7</v>
      </c>
      <c r="J9" s="39"/>
    </row>
    <row r="10" spans="1:16">
      <c r="A10" s="2">
        <v>0.13602961</v>
      </c>
      <c r="B10" s="2">
        <v>1.9800000000000001E-6</v>
      </c>
      <c r="C10" s="2">
        <v>0.16053439999999999</v>
      </c>
      <c r="D10" s="2">
        <v>1.22E-6</v>
      </c>
      <c r="E10" s="3">
        <v>5.544111</v>
      </c>
      <c r="F10" s="3">
        <v>2.7099999999999999E-2</v>
      </c>
      <c r="G10" s="1" t="s">
        <v>8</v>
      </c>
      <c r="I10" s="4">
        <f>(A10/SQRT(A9*A11)-1)*1000-1.03</f>
        <v>-2.4203346429040566</v>
      </c>
      <c r="J10" s="44">
        <f>2*SQRT((B10*SQRT(20)*1000/AVERAGE(A9,A11))^2+((B9*SQRT(20))*1000*A10/AVERAGE(A9,A11)/AVERAGE(A9,A11))^2)</f>
        <v>0.1870038119302681</v>
      </c>
      <c r="K10" s="4">
        <f>(C10/SQRT(C9*C11)-1)*1000-2.05</f>
        <v>-4.658503837386422</v>
      </c>
      <c r="L10" s="44">
        <f>2*SQRT((D10*SQRT(20)*1000/AVERAGE(C9,C11))^2+((D9*SQRT(20))*1000*C10/AVERAGE(C9,C11)/AVERAGE(C9,C11))^2)</f>
        <v>0.12199987213508601</v>
      </c>
    </row>
    <row r="11" spans="1:16">
      <c r="A11" s="2">
        <v>0.13622020000000001</v>
      </c>
      <c r="B11" s="2">
        <v>1.6500000000000001E-6</v>
      </c>
      <c r="C11" s="2">
        <v>0.16096269999999999</v>
      </c>
      <c r="D11" s="2">
        <v>1.6300000000000001E-6</v>
      </c>
      <c r="E11" s="3">
        <v>6.3163070000000001</v>
      </c>
      <c r="F11" s="3">
        <v>2.7799999999999998E-2</v>
      </c>
      <c r="G11" s="1" t="s">
        <v>7</v>
      </c>
    </row>
    <row r="12" spans="1:16">
      <c r="A12" s="2">
        <v>0.13602909999999999</v>
      </c>
      <c r="B12" s="2">
        <v>1.77E-6</v>
      </c>
      <c r="C12" s="2">
        <v>0.16053999999999999</v>
      </c>
      <c r="D12" s="2">
        <v>2.2900000000000001E-6</v>
      </c>
      <c r="E12" s="3">
        <v>4.5133260000000002</v>
      </c>
      <c r="F12" s="3">
        <v>1.8200000000000001E-2</v>
      </c>
      <c r="G12" s="1" t="s">
        <v>8</v>
      </c>
      <c r="I12" s="4">
        <f>(A12/SQRT(A11*A13)-1)*1000-1.03</f>
        <v>-2.4409393726604582</v>
      </c>
      <c r="J12" s="44">
        <f>2*SQRT((B12*SQRT(20)*1000/AVERAGE(A11,A13))^2+((B11*SQRT(20))*1000*A12/AVERAGE(A11,A13)/AVERAGE(A11,A13))^2)</f>
        <v>0.15877911016796181</v>
      </c>
      <c r="K12" s="4">
        <f>(C12/SQRT(C11*C13)-1)*1000-2.05</f>
        <v>-4.6794821896477581</v>
      </c>
      <c r="L12" s="44">
        <f>2*SQRT((D12*SQRT(20)*1000/AVERAGE(C11,C13))^2+((D11*SQRT(20))*1000*C12/AVERAGE(C11,C13)/AVERAGE(C11,C13))^2)</f>
        <v>0.15605419343443055</v>
      </c>
      <c r="M12" s="5">
        <f>AVERAGE(I8:I12)</f>
        <v>-2.4279612970496474</v>
      </c>
      <c r="N12" s="5">
        <f>AVERAGE(J8:J12)</f>
        <v>0.15711482110913608</v>
      </c>
      <c r="O12" s="5">
        <f>AVERAGE(K8:K12)</f>
        <v>-4.6785732638049451</v>
      </c>
      <c r="P12" s="41">
        <f>AVERAGE(L8:L12)</f>
        <v>0.13987226560847138</v>
      </c>
    </row>
    <row r="13" spans="1:16">
      <c r="A13" s="2">
        <v>0.13622239999999999</v>
      </c>
      <c r="B13" s="2">
        <v>1.86E-6</v>
      </c>
      <c r="C13" s="2">
        <v>0.16096379999999999</v>
      </c>
      <c r="D13" s="2">
        <v>1.86E-6</v>
      </c>
      <c r="E13" s="3">
        <v>6.3773309999999999</v>
      </c>
      <c r="F13" s="3">
        <v>3.3300000000000003E-2</v>
      </c>
      <c r="G13" s="1" t="s">
        <v>7</v>
      </c>
      <c r="J13" s="39"/>
    </row>
    <row r="14" spans="1:16">
      <c r="A14" s="2">
        <v>0.1360286</v>
      </c>
      <c r="B14" s="2">
        <v>1.5099999999999999E-6</v>
      </c>
      <c r="C14" s="2">
        <v>0.1605364</v>
      </c>
      <c r="D14" s="2">
        <v>2.08E-6</v>
      </c>
      <c r="E14" s="3">
        <v>4.5416429999999997</v>
      </c>
      <c r="F14" s="3">
        <v>2.07E-2</v>
      </c>
      <c r="G14" s="1" t="s">
        <v>9</v>
      </c>
      <c r="I14" s="4">
        <f>(A14/SQRT(A13*A15)-1)*1000-1.03</f>
        <v>-2.4097140503353236</v>
      </c>
      <c r="J14" s="44">
        <f>2*SQRT((B14*SQRT(20)*1000/AVERAGE(A13,A15))^2+((B13*SQRT(20))*1000*A14/AVERAGE(A13,A15)/AVERAGE(A13,A15))^2)</f>
        <v>0.15718044916652757</v>
      </c>
      <c r="K14" s="4">
        <f>(C14/SQRT(C13*C15)-1)*1000-2.05</f>
        <v>-4.7018475432301123</v>
      </c>
      <c r="L14" s="44">
        <f>2*SQRT((D14*SQRT(20)*1000/AVERAGE(C13,C15))^2+((D13*SQRT(20))*1000*C14/AVERAGE(C13,C15)/AVERAGE(C13,C15))^2)</f>
        <v>0.15486875355894555</v>
      </c>
    </row>
    <row r="15" spans="1:16">
      <c r="A15" s="2">
        <v>0.13621068</v>
      </c>
      <c r="B15" s="2">
        <v>1.72E-6</v>
      </c>
      <c r="C15" s="2">
        <v>0.16096269999999999</v>
      </c>
      <c r="D15" s="2">
        <v>1.77E-6</v>
      </c>
      <c r="E15" s="3">
        <v>6.2057120000000001</v>
      </c>
      <c r="F15" s="3">
        <v>3.8199999999999998E-2</v>
      </c>
      <c r="G15" s="1" t="s">
        <v>7</v>
      </c>
    </row>
    <row r="16" spans="1:16">
      <c r="A16" s="2">
        <v>0.1360266</v>
      </c>
      <c r="B16" s="2">
        <v>2.0099999999999998E-6</v>
      </c>
      <c r="C16" s="2">
        <v>0.1605355</v>
      </c>
      <c r="D16" s="2">
        <v>1.66E-6</v>
      </c>
      <c r="E16" s="3">
        <v>4.5470439999999996</v>
      </c>
      <c r="F16" s="3">
        <v>2.2200000000000001E-2</v>
      </c>
      <c r="G16" s="1" t="s">
        <v>9</v>
      </c>
      <c r="I16" s="4">
        <f>(A16/SQRT(A15*A17)-1)*1000-1.03</f>
        <v>-2.3809959795118267</v>
      </c>
      <c r="J16" s="44">
        <f>2*SQRT((B16*SQRT(20)*1000/AVERAGE(A15,A17))^2+((B15*SQRT(20))*1000*A16/AVERAGE(A15,A17)/AVERAGE(A15,A17))^2)</f>
        <v>0.17361550629353503</v>
      </c>
      <c r="K16" s="4">
        <f>(C16/SQRT(C15*C17)-1)*1000-2.05</f>
        <v>-4.6941170697069081</v>
      </c>
      <c r="L16" s="44">
        <f>2*SQRT((D16*SQRT(20)*1000/AVERAGE(C15,C17))^2+((D15*SQRT(20))*1000*C16/AVERAGE(C15,C17)/AVERAGE(C15,C17))^2)</f>
        <v>0.13465280323865564</v>
      </c>
    </row>
    <row r="17" spans="1:16">
      <c r="A17" s="2">
        <v>0.13621056000000001</v>
      </c>
      <c r="B17" s="2">
        <v>3.1E-6</v>
      </c>
      <c r="C17" s="2">
        <v>0.16095950000000001</v>
      </c>
      <c r="D17" s="2">
        <v>2.4499999999999998E-6</v>
      </c>
      <c r="E17" s="3">
        <v>6.4884120000000003</v>
      </c>
      <c r="F17" s="3">
        <v>3.27E-2</v>
      </c>
      <c r="G17" s="1" t="s">
        <v>7</v>
      </c>
      <c r="J17" s="39"/>
    </row>
    <row r="18" spans="1:16">
      <c r="A18" s="2">
        <v>0.1360256</v>
      </c>
      <c r="B18" s="2">
        <v>1.8500000000000001E-6</v>
      </c>
      <c r="C18" s="2">
        <v>0.1605364</v>
      </c>
      <c r="D18" s="2">
        <v>1.7799999999999999E-6</v>
      </c>
      <c r="E18" s="3">
        <v>4.5401400000000001</v>
      </c>
      <c r="F18" s="3">
        <v>2.63E-2</v>
      </c>
      <c r="G18" s="1" t="s">
        <v>9</v>
      </c>
      <c r="I18" s="4">
        <f>(A18/SQRT(A17*A19)-1)*1000-1.03</f>
        <v>-2.3889973939459601</v>
      </c>
      <c r="J18" s="44">
        <f>2*SQRT((B18*SQRT(20)*1000/AVERAGE(A17,A19))^2+((B17*SQRT(20))*1000*A18/AVERAGE(A17,A19)/AVERAGE(A17,A19))^2)</f>
        <v>0.23681666099771242</v>
      </c>
      <c r="K18" s="4">
        <f>(C18/SQRT(C17*C19)-1)*1000-2.05</f>
        <v>-4.6804704635640162</v>
      </c>
      <c r="L18" s="44">
        <f>2*SQRT((D18*SQRT(20)*1000/AVERAGE(C17,C19))^2+((D17*SQRT(20))*1000*C18/AVERAGE(C17,C19)/AVERAGE(C17,C19))^2)</f>
        <v>0.16799081111787958</v>
      </c>
      <c r="M18" s="41">
        <f>AVERAGE(I14:I18)</f>
        <v>-2.393235807931037</v>
      </c>
      <c r="N18" s="41">
        <f>AVERAGE(J14:J18)</f>
        <v>0.18920420548592501</v>
      </c>
      <c r="O18" s="41">
        <f>AVERAGE(K14:K18)</f>
        <v>-4.6921450255003458</v>
      </c>
      <c r="P18" s="41">
        <f>AVERAGE(L14:L18)</f>
        <v>0.15250412263849358</v>
      </c>
    </row>
    <row r="19" spans="1:16">
      <c r="A19" s="2">
        <v>0.13621085999999999</v>
      </c>
      <c r="B19" s="2">
        <v>1.2500000000000001E-6</v>
      </c>
      <c r="C19" s="2">
        <v>0.16096009999999999</v>
      </c>
      <c r="D19" s="2">
        <v>2.04E-6</v>
      </c>
      <c r="E19" s="3">
        <v>6.4580339999999996</v>
      </c>
      <c r="F19" s="3">
        <v>3.5900000000000001E-2</v>
      </c>
      <c r="G19" s="1" t="s">
        <v>7</v>
      </c>
    </row>
    <row r="20" spans="1:16">
      <c r="A20" s="2">
        <v>0.13622020000000001</v>
      </c>
      <c r="B20" s="2">
        <v>1.59E-6</v>
      </c>
      <c r="C20" s="2">
        <v>0.16096379999999999</v>
      </c>
      <c r="D20" s="2">
        <v>1.7600000000000001E-6</v>
      </c>
      <c r="E20" s="3">
        <v>6.8170479999999998</v>
      </c>
      <c r="F20" s="3">
        <v>3.6200000000000003E-2</v>
      </c>
      <c r="G20" s="1" t="s">
        <v>7</v>
      </c>
    </row>
    <row r="21" spans="1:16">
      <c r="A21" s="2">
        <v>0.1361832</v>
      </c>
      <c r="B21" s="2">
        <v>2.4099999999999998E-6</v>
      </c>
      <c r="C21" s="2">
        <v>0.16091279999999999</v>
      </c>
      <c r="D21" s="2">
        <v>2.0099999999999998E-6</v>
      </c>
      <c r="E21" s="3">
        <v>7.3625530000000001</v>
      </c>
      <c r="F21" s="3">
        <v>4.6100000000000002E-2</v>
      </c>
      <c r="G21" s="1" t="s">
        <v>10</v>
      </c>
      <c r="I21" s="4">
        <f>(A21/SQRT(A20*A22)-1)*1000-1.03</f>
        <v>-1.2755643546682707</v>
      </c>
      <c r="J21" s="44">
        <f>2*SQRT((B21*SQRT(20)*1000/AVERAGE(A20,A22))^2+((B20*SQRT(20))*1000*A21/AVERAGE(A20,A22)/AVERAGE(A20,A22))^2)</f>
        <v>0.18956865106505677</v>
      </c>
      <c r="K21" s="4">
        <f>(C21/SQRT(C20*C22)-1)*1000-2.05</f>
        <v>-2.4056554695017809</v>
      </c>
      <c r="L21" s="44">
        <f>2*SQRT((D21*SQRT(20)*1000/AVERAGE(C20,C22))^2+((D20*SQRT(20))*1000*C21/AVERAGE(C20,C22)/AVERAGE(C20,C22))^2)</f>
        <v>0.14842669918197943</v>
      </c>
    </row>
    <row r="22" spans="1:16">
      <c r="A22" s="2">
        <v>0.1362131</v>
      </c>
      <c r="B22" s="2">
        <v>1.9099999999999999E-6</v>
      </c>
      <c r="C22" s="2">
        <v>0.16097629999999999</v>
      </c>
      <c r="D22" s="2">
        <v>1.9599999999999999E-6</v>
      </c>
      <c r="E22" s="3">
        <v>6.7693380000000003</v>
      </c>
      <c r="F22" s="3">
        <v>4.1300000000000003E-2</v>
      </c>
      <c r="G22" s="1" t="s">
        <v>7</v>
      </c>
      <c r="J22" s="39"/>
    </row>
    <row r="23" spans="1:16">
      <c r="A23" s="2">
        <v>0.1361858</v>
      </c>
      <c r="B23" s="2">
        <v>2.2699999999999999E-6</v>
      </c>
      <c r="C23" s="2">
        <v>0.16091734999999999</v>
      </c>
      <c r="D23" s="2">
        <v>1.9E-6</v>
      </c>
      <c r="E23" s="3">
        <v>7.3541439999999998</v>
      </c>
      <c r="F23" s="3">
        <v>3.5099999999999999E-2</v>
      </c>
      <c r="G23" s="1" t="s">
        <v>10</v>
      </c>
      <c r="I23" s="4">
        <f>(A23/SQRT(A22*A24)-1)*1000-1.03</f>
        <v>-1.3030789980931459</v>
      </c>
      <c r="J23" s="44">
        <f>2*SQRT((B23*SQRT(20)*1000/AVERAGE(A22,A24))^2+((B22*SQRT(20))*1000*A23/AVERAGE(A22,A24)/AVERAGE(A22,A24))^2)</f>
        <v>0.19476521955696149</v>
      </c>
      <c r="K23" s="4">
        <f>(C23/SQRT(C22*C24)-1)*1000-2.05</f>
        <v>-2.4401099233643011</v>
      </c>
      <c r="L23" s="44">
        <f>2*SQRT((D23*SQRT(20)*1000/AVERAGE(C22,C24))^2+((D22*SQRT(20))*1000*C23/AVERAGE(C22,C24)/AVERAGE(C22,C24))^2)</f>
        <v>0.15163871238265839</v>
      </c>
    </row>
    <row r="24" spans="1:16">
      <c r="A24" s="2">
        <v>0.13623289999999999</v>
      </c>
      <c r="B24" s="2">
        <v>1.31E-6</v>
      </c>
      <c r="C24" s="2">
        <v>0.16098399999999999</v>
      </c>
      <c r="D24" s="2">
        <v>1.46E-6</v>
      </c>
      <c r="E24" s="3">
        <v>6.7240390000000003</v>
      </c>
      <c r="F24" s="3">
        <v>3.9800000000000002E-2</v>
      </c>
      <c r="G24" s="1" t="s">
        <v>7</v>
      </c>
    </row>
    <row r="25" spans="1:16">
      <c r="A25" s="2">
        <v>0.13618949999999999</v>
      </c>
      <c r="B25" s="2">
        <v>2.3099999999999999E-6</v>
      </c>
      <c r="C25" s="2">
        <v>0.16092409999999999</v>
      </c>
      <c r="D25" s="2">
        <v>1.9400000000000001E-6</v>
      </c>
      <c r="E25" s="3">
        <v>7.3301429999999996</v>
      </c>
      <c r="F25" s="3">
        <v>4.0599999999999997E-2</v>
      </c>
      <c r="G25" s="1" t="s">
        <v>10</v>
      </c>
      <c r="I25" s="4">
        <f>(A25/SQRT(A24*A26)-1)*1000-1.03</f>
        <v>-1.2704128825205243</v>
      </c>
      <c r="J25" s="44">
        <f>2*SQRT((B25*SQRT(20)*1000/AVERAGE(A24,A26))^2+((B24*SQRT(20))*1000*A25/AVERAGE(A24,A26)/AVERAGE(A24,A26))^2)</f>
        <v>0.17435477599273597</v>
      </c>
      <c r="K25" s="4">
        <f>(C25/SQRT(C24*C26)-1)*1000-2.05</f>
        <v>-2.4040786706525132</v>
      </c>
      <c r="L25" s="44">
        <f>2*SQRT((D25*SQRT(20)*1000/AVERAGE(C24,C26))^2+((D24*SQRT(20))*1000*C25/AVERAGE(C24,C26)/AVERAGE(C24,C26))^2)</f>
        <v>0.13488503693800591</v>
      </c>
      <c r="M25" s="41">
        <f>AVERAGE(I21:I25)</f>
        <v>-1.2830187450939803</v>
      </c>
      <c r="N25" s="41">
        <f>AVERAGE(J21:J25)</f>
        <v>0.18622954887158474</v>
      </c>
      <c r="O25" s="41">
        <f>AVERAGE(K21:K25)</f>
        <v>-2.4166146878395316</v>
      </c>
      <c r="P25" s="41">
        <f>AVERAGE(L21:L25)</f>
        <v>0.14498348283421458</v>
      </c>
    </row>
    <row r="26" spans="1:16">
      <c r="A26" s="2">
        <v>0.13621159999999999</v>
      </c>
      <c r="B26" s="2">
        <v>1.59E-6</v>
      </c>
      <c r="C26" s="2">
        <v>0.16097819999999999</v>
      </c>
      <c r="D26" s="2">
        <v>2.8399999999999999E-6</v>
      </c>
      <c r="E26" s="3">
        <v>6.8566750000000001</v>
      </c>
      <c r="F26" s="3">
        <v>4.3900000000000002E-2</v>
      </c>
      <c r="G26" s="1" t="s">
        <v>7</v>
      </c>
      <c r="J26" s="39"/>
    </row>
    <row r="27" spans="1:16">
      <c r="A27" s="2">
        <v>0.13625180000000001</v>
      </c>
      <c r="B27" s="2">
        <v>2.26E-6</v>
      </c>
      <c r="C27" s="2">
        <v>0.16105810000000001</v>
      </c>
      <c r="D27" s="2">
        <v>2.2299999999999998E-6</v>
      </c>
      <c r="E27" s="3">
        <v>6.6506210000000001</v>
      </c>
      <c r="F27" s="3">
        <v>3.6200000000000003E-2</v>
      </c>
      <c r="G27" s="1" t="s">
        <v>16</v>
      </c>
      <c r="I27" s="4">
        <f>(A27/SQRT(A26*A28)-1)*1000-1.03</f>
        <v>-0.80316023066720166</v>
      </c>
      <c r="J27" s="44">
        <f>2*SQRT((B27*SQRT(20)*1000/AVERAGE(A26,A28))^2+((B26*SQRT(20))*1000*A27/AVERAGE(A26,A28)/AVERAGE(A26,A28))^2)</f>
        <v>0.18145055252166517</v>
      </c>
      <c r="K27" s="4">
        <f>(C27/SQRT(C26*C28)-1)*1000-2.05</f>
        <v>-1.5704398617891782</v>
      </c>
      <c r="L27" s="44">
        <f>2*SQRT((D27*SQRT(20)*1000/AVERAGE(C26,C28))^2+((D26*SQRT(20))*1000*C27/AVERAGE(C26,C28)/AVERAGE(C26,C28))^2)</f>
        <v>0.20068424848925073</v>
      </c>
    </row>
    <row r="28" spans="1:16">
      <c r="A28" s="2">
        <v>0.1362302</v>
      </c>
      <c r="B28" s="2">
        <v>1.7400000000000001E-6</v>
      </c>
      <c r="C28" s="2">
        <v>0.1609836</v>
      </c>
      <c r="D28" s="2">
        <v>1.5600000000000001E-6</v>
      </c>
      <c r="E28" s="3">
        <v>6.774858</v>
      </c>
      <c r="F28" s="3">
        <v>3.7999999999999999E-2</v>
      </c>
      <c r="G28" s="1" t="s">
        <v>7</v>
      </c>
    </row>
    <row r="29" spans="1:16">
      <c r="A29" s="2">
        <v>0.13625190000000001</v>
      </c>
      <c r="B29" s="2">
        <v>1.79E-6</v>
      </c>
      <c r="C29" s="2">
        <v>0.1610617</v>
      </c>
      <c r="D29" s="2">
        <v>1.8500000000000001E-6</v>
      </c>
      <c r="E29" s="3">
        <v>6.6183740000000002</v>
      </c>
      <c r="F29" s="3">
        <v>4.7500000000000001E-2</v>
      </c>
      <c r="G29" s="1" t="s">
        <v>16</v>
      </c>
      <c r="I29" s="4">
        <f>(A29/SQRT(A28*A30)-1)*1000-1.03</f>
        <v>-0.84831790395991891</v>
      </c>
      <c r="J29" s="44">
        <f>2*SQRT((B29*SQRT(20)*1000/AVERAGE(A28,A30))^2+((B28*SQRT(20))*1000*A29/AVERAGE(A28,A30)/AVERAGE(A28,A30))^2)</f>
        <v>0.16391659574230777</v>
      </c>
      <c r="K29" s="4">
        <f>(C29/SQRT(C28*C30)-1)*1000-2.05</f>
        <v>-1.5546027926726138</v>
      </c>
      <c r="L29" s="44">
        <f>2*SQRT((D29*SQRT(20)*1000/AVERAGE(C28,C30))^2+((D28*SQRT(20))*1000*C29/AVERAGE(C28,C30)/AVERAGE(C28,C30))^2)</f>
        <v>0.13448116540580018</v>
      </c>
    </row>
    <row r="30" spans="1:16">
      <c r="A30" s="2">
        <v>0.13622409999999999</v>
      </c>
      <c r="B30" s="2">
        <v>1.7400000000000001E-6</v>
      </c>
      <c r="C30" s="2">
        <v>0.16098029999999999</v>
      </c>
      <c r="D30" s="2">
        <v>2.3E-6</v>
      </c>
      <c r="E30" s="3">
        <v>6.7067230000000002</v>
      </c>
      <c r="F30" s="3">
        <v>3.5900000000000001E-2</v>
      </c>
      <c r="G30" s="1" t="s">
        <v>7</v>
      </c>
      <c r="J30" s="39"/>
    </row>
    <row r="31" spans="1:16">
      <c r="A31" s="2">
        <v>0.1362497</v>
      </c>
      <c r="B31" s="2">
        <v>2.7800000000000001E-6</v>
      </c>
      <c r="C31" s="2">
        <v>0.1610549</v>
      </c>
      <c r="D31" s="2">
        <v>2.0099999999999998E-6</v>
      </c>
      <c r="E31" s="3">
        <v>6.6326070000000001</v>
      </c>
      <c r="F31" s="3">
        <v>4.3299999999999998E-2</v>
      </c>
      <c r="G31" s="1" t="s">
        <v>16</v>
      </c>
      <c r="I31" s="4">
        <f>(A31/SQRT(A30*A32)-1)*1000-1.03</f>
        <v>-0.85749268357262731</v>
      </c>
      <c r="J31" s="44">
        <f>2*SQRT((B31*SQRT(20)*1000/AVERAGE(A30,A32))^2+((B30*SQRT(20))*1000*A31/AVERAGE(A30,A32)/AVERAGE(A30,A32))^2)</f>
        <v>0.21534303866755422</v>
      </c>
      <c r="K31" s="4">
        <f>(C31/SQRT(C30*C32)-1)*1000-2.05</f>
        <v>-1.5893859164574122</v>
      </c>
      <c r="L31" s="44">
        <f>2*SQRT((D31*SQRT(20)*1000/AVERAGE(C30,C32))^2+((D30*SQRT(20))*1000*C31/AVERAGE(C30,C32)/AVERAGE(C30,C32))^2)</f>
        <v>0.16975696933245432</v>
      </c>
      <c r="M31" s="41">
        <f>AVERAGE(I27:I31)</f>
        <v>-0.83632360606658251</v>
      </c>
      <c r="N31" s="41">
        <f>AVERAGE(J27:J31)</f>
        <v>0.1869033956438424</v>
      </c>
      <c r="O31" s="41">
        <f>AVERAGE(K27:K31)</f>
        <v>-1.5714761903064014</v>
      </c>
      <c r="P31" s="41">
        <f>AVERAGE(L27:L31)</f>
        <v>0.16830746107583508</v>
      </c>
    </row>
    <row r="32" spans="1:16">
      <c r="A32" s="2">
        <v>0.1362283</v>
      </c>
      <c r="B32" s="2">
        <v>2.04E-6</v>
      </c>
      <c r="C32" s="2">
        <v>0.16098119999999999</v>
      </c>
      <c r="D32" s="2">
        <v>1.7999999999999999E-6</v>
      </c>
      <c r="E32" s="3">
        <v>6.7932290000000002</v>
      </c>
      <c r="F32" s="3">
        <v>3.5700000000000003E-2</v>
      </c>
      <c r="G32" s="1" t="s">
        <v>7</v>
      </c>
    </row>
    <row r="33" spans="1:16">
      <c r="A33" s="2">
        <v>0.136187</v>
      </c>
      <c r="B33" s="2">
        <v>2.2400000000000002E-6</v>
      </c>
      <c r="C33" s="2">
        <v>0.1609022</v>
      </c>
      <c r="D33" s="2">
        <v>1.7600000000000001E-6</v>
      </c>
      <c r="E33" s="3">
        <v>7.0058680000000004</v>
      </c>
      <c r="F33" s="3">
        <v>3.3399999999999999E-2</v>
      </c>
      <c r="G33" s="1" t="s">
        <v>14</v>
      </c>
      <c r="I33" s="4">
        <f>(A33/SQRT(A32*A34)-1)*1000-1.03</f>
        <v>-1.339405126208473</v>
      </c>
      <c r="J33" s="44">
        <f>2*SQRT((B33*SQRT(20)*1000/AVERAGE(A32,A34))^2+((B32*SQRT(20))*1000*A33/AVERAGE(A32,A34)/AVERAGE(A32,A34))^2)</f>
        <v>0.19889160057406444</v>
      </c>
      <c r="K33" s="4">
        <f>(C33/SQRT(C32*C34)-1)*1000-2.05</f>
        <v>-2.5478806427813341</v>
      </c>
      <c r="L33" s="44">
        <f>2*SQRT((D33*SQRT(20)*1000/AVERAGE(C32,C34))^2+((D32*SQRT(20))*1000*C33/AVERAGE(C32,C34)/AVERAGE(C32,C34))^2)</f>
        <v>0.13983587359260655</v>
      </c>
    </row>
    <row r="34" spans="1:16">
      <c r="A34" s="2">
        <v>0.13622999999999999</v>
      </c>
      <c r="B34" s="2">
        <v>2.2299999999999998E-6</v>
      </c>
      <c r="C34" s="2">
        <v>0.1609835</v>
      </c>
      <c r="D34" s="2">
        <v>1.79E-6</v>
      </c>
      <c r="E34" s="3">
        <v>6.7072320000000003</v>
      </c>
      <c r="F34" s="3">
        <v>4.02E-2</v>
      </c>
      <c r="G34" s="1" t="s">
        <v>7</v>
      </c>
      <c r="I34" s="4"/>
      <c r="J34" s="39"/>
      <c r="K34" s="4"/>
    </row>
    <row r="35" spans="1:16">
      <c r="A35" s="2">
        <v>0.1361832</v>
      </c>
      <c r="B35" s="2">
        <v>2.43E-6</v>
      </c>
      <c r="C35" s="2">
        <v>0.1608985</v>
      </c>
      <c r="D35" s="2">
        <v>2.17E-6</v>
      </c>
      <c r="E35" s="3">
        <v>7.0200269999999998</v>
      </c>
      <c r="F35" s="3">
        <v>3.4099999999999998E-2</v>
      </c>
      <c r="G35" s="1" t="s">
        <v>14</v>
      </c>
      <c r="I35" s="4">
        <f>(A35/SQRT(A34*A36)-1)*1000-1.03</f>
        <v>-1.3555580679240034</v>
      </c>
      <c r="J35" s="44">
        <f>2*SQRT((B35*SQRT(20)*1000/AVERAGE(A34,A36))^2+((B34*SQRT(20))*1000*A35/AVERAGE(A34,A36)/AVERAGE(A34,A36))^2)</f>
        <v>0.21651398133538349</v>
      </c>
      <c r="K35" s="4">
        <f>(C35/SQRT(C34*C36)-1)*1000-2.05</f>
        <v>-2.566207993915496</v>
      </c>
      <c r="L35" s="44">
        <f>2*SQRT((D35*SQRT(20)*1000/AVERAGE(C34,C36))^2+((D34*SQRT(20))*1000*C35/AVERAGE(C34,C36)/AVERAGE(C34,C36))^2)</f>
        <v>0.15626026794090228</v>
      </c>
    </row>
    <row r="36" spans="1:16">
      <c r="A36" s="2">
        <v>0.13622509999999999</v>
      </c>
      <c r="B36" s="2">
        <v>1.31E-6</v>
      </c>
      <c r="C36" s="2">
        <v>0.1609797</v>
      </c>
      <c r="D36" s="2">
        <v>1.99E-6</v>
      </c>
      <c r="E36" s="3">
        <v>6.7561150000000003</v>
      </c>
      <c r="F36" s="3">
        <v>3.5799999999999998E-2</v>
      </c>
      <c r="G36" s="1" t="s">
        <v>7</v>
      </c>
      <c r="I36" s="4"/>
      <c r="J36" s="4"/>
      <c r="K36" s="4"/>
    </row>
    <row r="37" spans="1:16">
      <c r="A37" s="2">
        <v>0.13618340000000001</v>
      </c>
      <c r="B37" s="2">
        <v>1.2699999999999999E-6</v>
      </c>
      <c r="C37" s="2">
        <v>0.1609025</v>
      </c>
      <c r="D37" s="2">
        <v>1.9700000000000002E-6</v>
      </c>
      <c r="E37" s="3">
        <v>7.3207360000000001</v>
      </c>
      <c r="F37" s="3">
        <v>3.5900000000000001E-2</v>
      </c>
      <c r="G37" s="1" t="s">
        <v>14</v>
      </c>
      <c r="I37" s="4">
        <f>(A37/SQRT(A36*A38)-1)*1000-1.03</f>
        <v>-1.3672983408340691</v>
      </c>
      <c r="J37" s="44">
        <f>2*SQRT((B37*SQRT(20)*1000/AVERAGE(A36,A38))^2+((B36*SQRT(20))*1000*A37/AVERAGE(A36,A38)/AVERAGE(A36,A38))^2)</f>
        <v>0.11977210769867813</v>
      </c>
      <c r="K37" s="4">
        <f>(C37/SQRT(C36*C38)-1)*1000-2.05</f>
        <v>-2.5370142701997036</v>
      </c>
      <c r="L37" s="44">
        <f>2*SQRT((D37*SQRT(20)*1000/AVERAGE(C36,C38))^2+((D36*SQRT(20))*1000*C37/AVERAGE(C36,C38)/AVERAGE(C36,C38))^2)</f>
        <v>0.15554266907690797</v>
      </c>
      <c r="M37" s="41">
        <f>AVERAGE(I33:I37)</f>
        <v>-1.3540871783221817</v>
      </c>
      <c r="N37" s="41">
        <f>AVERAGE(J33:J37)</f>
        <v>0.17839256320270869</v>
      </c>
      <c r="O37" s="41">
        <f>AVERAGE(K33:K37)</f>
        <v>-2.5503676356321781</v>
      </c>
      <c r="P37" s="41">
        <f>AVERAGE(L33:L37)</f>
        <v>0.15054627020347225</v>
      </c>
    </row>
    <row r="38" spans="1:16">
      <c r="A38" s="2">
        <v>0.13623360000000001</v>
      </c>
      <c r="B38" s="2">
        <v>1.6500000000000001E-6</v>
      </c>
      <c r="C38" s="2">
        <v>0.16098209999999999</v>
      </c>
      <c r="D38" s="2">
        <v>2.0099999999999998E-6</v>
      </c>
      <c r="E38" s="3">
        <v>6.6715419999999996</v>
      </c>
      <c r="F38" s="3">
        <v>9.6299999999999997E-3</v>
      </c>
      <c r="G38" s="1" t="s">
        <v>7</v>
      </c>
      <c r="J38" s="39"/>
    </row>
    <row r="39" spans="1:16">
      <c r="A39" s="2">
        <v>0.13617950000000001</v>
      </c>
      <c r="B39" s="2">
        <v>1.55E-6</v>
      </c>
      <c r="C39" s="2">
        <v>0.16089020000000001</v>
      </c>
      <c r="D39" s="2">
        <v>1.0899999999999999E-6</v>
      </c>
      <c r="E39" s="3">
        <v>7.9990639999999997</v>
      </c>
      <c r="F39" s="3">
        <v>9.7199999999999995E-3</v>
      </c>
      <c r="G39" s="1" t="s">
        <v>14</v>
      </c>
      <c r="I39" s="4">
        <f>(A39/SQRT(A38*A40)-1)*1000-1.03</f>
        <v>-1.3596009337425687</v>
      </c>
      <c r="J39" s="44">
        <f>2*SQRT((B39*SQRT(20)*1000/AVERAGE(A38,A40))^2+((B38*SQRT(20))*1000*A39/AVERAGE(A38,A40)/AVERAGE(A38,A40))^2)</f>
        <v>0.1486144308170565</v>
      </c>
      <c r="K39" s="4">
        <f>(C39/SQRT(C38*C40)-1)*1000-2.05</f>
        <v>-2.5842397940575337</v>
      </c>
      <c r="L39" s="44">
        <f>2*SQRT((D39*SQRT(20)*1000/AVERAGE(C38,C40))^2+((D38*SQRT(20))*1000*C39/AVERAGE(C38,C40)/AVERAGE(C38,C40))^2)</f>
        <v>0.12699309289112104</v>
      </c>
    </row>
    <row r="40" spans="1:16">
      <c r="A40" s="2">
        <v>0.13621520000000001</v>
      </c>
      <c r="B40" s="2">
        <v>1.0899999999999999E-6</v>
      </c>
      <c r="C40" s="2">
        <v>0.16097030000000001</v>
      </c>
      <c r="D40" s="2">
        <v>1.88E-6</v>
      </c>
      <c r="E40" s="3">
        <v>7.0876070000000002</v>
      </c>
      <c r="F40" s="3">
        <v>1.2699999999999999E-2</v>
      </c>
      <c r="G40" s="1" t="s">
        <v>7</v>
      </c>
    </row>
    <row r="41" spans="1:16">
      <c r="A41" s="2">
        <v>0.13617649000000001</v>
      </c>
      <c r="B41" s="2">
        <v>1.5E-6</v>
      </c>
      <c r="C41" s="2">
        <v>0.16089300000000001</v>
      </c>
      <c r="D41" s="2">
        <v>1.55E-6</v>
      </c>
      <c r="E41" s="3">
        <v>7.9762380000000004</v>
      </c>
      <c r="F41" s="3">
        <v>6.7600000000000004E-3</v>
      </c>
      <c r="G41" s="1" t="s">
        <v>60</v>
      </c>
      <c r="I41" s="4">
        <f>(A41/SQRT(A40*A42)-1)*1000-1.03</f>
        <v>-1.3116139323317257</v>
      </c>
      <c r="J41" s="44">
        <f>2*SQRT((B41*SQRT(20)*1000/AVERAGE(A40,A42))^2+((B40*SQRT(20))*1000*A41/AVERAGE(A40,A42)/AVERAGE(A40,A42))^2)</f>
        <v>0.12174118557121538</v>
      </c>
      <c r="K41" s="4">
        <f>(C41/SQRT(C40*C42)-1)*1000-2.05</f>
        <v>-2.5345593211120212</v>
      </c>
      <c r="L41" s="44">
        <f>2*SQRT((D41*SQRT(20)*1000/AVERAGE(C40,C42))^2+((D40*SQRT(20))*1000*C41/AVERAGE(C40,C42)/AVERAGE(C40,C42))^2)</f>
        <v>0.13534802751939129</v>
      </c>
    </row>
    <row r="42" spans="1:16">
      <c r="A42" s="2">
        <v>0.13621449999999999</v>
      </c>
      <c r="B42" s="2">
        <v>1.22E-6</v>
      </c>
      <c r="C42" s="2">
        <v>0.1609717</v>
      </c>
      <c r="D42" s="2">
        <v>1.8700000000000001E-6</v>
      </c>
      <c r="E42" s="3">
        <v>7.0405870000000004</v>
      </c>
      <c r="F42" s="3">
        <v>1.2800000000000001E-2</v>
      </c>
      <c r="G42" s="1" t="s">
        <v>7</v>
      </c>
      <c r="J42" s="39"/>
    </row>
    <row r="43" spans="1:16">
      <c r="A43" s="2">
        <v>0.1361724</v>
      </c>
      <c r="B43" s="2">
        <v>1.5799999999999999E-6</v>
      </c>
      <c r="C43" s="2">
        <v>0.16088540000000001</v>
      </c>
      <c r="D43" s="2">
        <v>1.5200000000000001E-6</v>
      </c>
      <c r="E43" s="3">
        <v>7.2095380000000002</v>
      </c>
      <c r="F43" s="3">
        <v>6.6499999999999997E-3</v>
      </c>
      <c r="G43" s="1" t="s">
        <v>17</v>
      </c>
      <c r="I43" s="4">
        <f>(A43/SQRT(A42*A44)-1)*1000-1.03</f>
        <v>-1.3753978862304475</v>
      </c>
      <c r="J43" s="44">
        <f>2*SQRT((B43*SQRT(20)*1000/AVERAGE(A42,A44))^2+((B42*SQRT(20))*1000*A43/AVERAGE(A42,A44)/AVERAGE(A42,A44))^2)</f>
        <v>0.13105485317404836</v>
      </c>
      <c r="K43" s="4">
        <f>(C43/SQRT(C42*C44)-1)*1000-2.05</f>
        <v>-2.5848772911715203</v>
      </c>
      <c r="L43" s="44">
        <f>2*SQRT((D43*SQRT(20)*1000/AVERAGE(C42,C44))^2+((D42*SQRT(20))*1000*C43/AVERAGE(C42,C44)/AVERAGE(C42,C44))^2)</f>
        <v>0.13385766607460753</v>
      </c>
      <c r="M43" s="41">
        <f>AVERAGE(I39:I43)</f>
        <v>-1.3488709174349138</v>
      </c>
      <c r="N43" s="41">
        <f>AVERAGE(J39:J43)</f>
        <v>0.13380348985410676</v>
      </c>
      <c r="O43" s="41">
        <f>AVERAGE(K39:K43)</f>
        <v>-2.5678921354470252</v>
      </c>
      <c r="P43" s="41">
        <f>AVERAGE(L39:L43)</f>
        <v>0.13206626216170661</v>
      </c>
    </row>
    <row r="44" spans="1:16">
      <c r="A44" s="2">
        <v>0.1362244</v>
      </c>
      <c r="B44" s="2">
        <v>1.33E-6</v>
      </c>
      <c r="C44" s="2">
        <v>0.16097130000000001</v>
      </c>
      <c r="D44" s="2">
        <v>1.5600000000000001E-6</v>
      </c>
      <c r="E44" s="3">
        <v>7.1613319999999998</v>
      </c>
      <c r="F44" s="3">
        <v>9.6900000000000007E-3</v>
      </c>
      <c r="G44" s="1" t="s">
        <v>7</v>
      </c>
    </row>
    <row r="45" spans="1:16">
      <c r="A45" s="2">
        <v>0.13615925000000001</v>
      </c>
      <c r="B45" s="2">
        <v>1.3599999999999999E-6</v>
      </c>
      <c r="C45" s="2">
        <v>0.16083939999999999</v>
      </c>
      <c r="D45" s="2">
        <v>1.33E-6</v>
      </c>
      <c r="E45" s="3">
        <v>7.5093620000000003</v>
      </c>
      <c r="F45" s="3">
        <v>9.7300000000000008E-3</v>
      </c>
      <c r="G45" s="1" t="s">
        <v>18</v>
      </c>
      <c r="I45" s="4">
        <f>(A45/SQRT(A44*A46)-1)*1000-1.03</f>
        <v>-1.4767030354712298</v>
      </c>
      <c r="J45" s="44">
        <f>2*SQRT((B45*SQRT(20)*1000/AVERAGE(A44,A46))^2+((B44*SQRT(20))*1000*A45/AVERAGE(A44,A46)/AVERAGE(A44,A46))^2)</f>
        <v>0.12487435285266973</v>
      </c>
      <c r="K45" s="4">
        <f>(C45/SQRT(C44*C46)-1)*1000-2.05</f>
        <v>-2.8635038359485812</v>
      </c>
      <c r="L45" s="44">
        <f>2*SQRT((D45*SQRT(20)*1000/AVERAGE(C44,C46))^2+((D44*SQRT(20))*1000*C45/AVERAGE(C44,C46)/AVERAGE(C44,C46))^2)</f>
        <v>0.11385401820090341</v>
      </c>
    </row>
    <row r="46" spans="1:16">
      <c r="A46" s="2">
        <v>0.1362158</v>
      </c>
      <c r="B46" s="2">
        <v>1.5400000000000001E-6</v>
      </c>
      <c r="C46" s="2">
        <v>0.16096940000000001</v>
      </c>
      <c r="D46" s="2">
        <v>1.8500000000000001E-6</v>
      </c>
      <c r="E46" s="3">
        <v>7.1125420000000004</v>
      </c>
      <c r="F46" s="3">
        <v>1.0200000000000001E-2</v>
      </c>
      <c r="G46" s="1" t="s">
        <v>7</v>
      </c>
      <c r="J46" s="39"/>
    </row>
    <row r="47" spans="1:16">
      <c r="A47" s="2">
        <v>0.13615488000000001</v>
      </c>
      <c r="B47" s="2">
        <v>1.64E-6</v>
      </c>
      <c r="C47" s="2">
        <v>0.16083410000000001</v>
      </c>
      <c r="D47" s="2">
        <v>1.2500000000000001E-6</v>
      </c>
      <c r="E47" s="3">
        <v>7.444674</v>
      </c>
      <c r="F47" s="3">
        <v>1.41E-2</v>
      </c>
      <c r="G47" s="1" t="s">
        <v>18</v>
      </c>
      <c r="I47" s="4">
        <f>(A47/SQRT(A46*A48)-1)*1000-1.03</f>
        <v>-1.5175881306489749</v>
      </c>
      <c r="J47" s="44">
        <f>2*SQRT((B47*SQRT(20)*1000/AVERAGE(A46,A48))^2+((B46*SQRT(20))*1000*A47/AVERAGE(A46,A48)/AVERAGE(A46,A48))^2)</f>
        <v>0.14768197714605452</v>
      </c>
      <c r="K47" s="4">
        <f>(C47/SQRT(C46*C48)-1)*1000-2.05</f>
        <v>-2.8936359792988178</v>
      </c>
      <c r="L47" s="44">
        <f>2*SQRT((D47*SQRT(20)*1000/AVERAGE(C46,C48))^2+((D46*SQRT(20))*1000*C47/AVERAGE(C46,C48)/AVERAGE(C46,C48))^2)</f>
        <v>0.1239884739730984</v>
      </c>
    </row>
    <row r="48" spans="1:16">
      <c r="A48" s="2">
        <v>0.13622680000000001</v>
      </c>
      <c r="B48" s="2">
        <v>1.3400000000000001E-6</v>
      </c>
      <c r="C48" s="2">
        <v>0.16097040000000001</v>
      </c>
      <c r="D48" s="2">
        <v>1.9700000000000002E-6</v>
      </c>
      <c r="E48" s="3">
        <v>7.0913180000000002</v>
      </c>
      <c r="F48" s="3">
        <v>7.7299999999999999E-3</v>
      </c>
      <c r="G48" s="1" t="s">
        <v>7</v>
      </c>
    </row>
    <row r="49" spans="1:16">
      <c r="A49" s="2">
        <v>0.136159</v>
      </c>
      <c r="B49" s="2">
        <v>1.1999999999999999E-6</v>
      </c>
      <c r="C49" s="2">
        <v>0.16083359999999999</v>
      </c>
      <c r="D49" s="2">
        <v>1.5600000000000001E-6</v>
      </c>
      <c r="E49" s="3">
        <v>7.4559420000000003</v>
      </c>
      <c r="F49" s="3">
        <v>8.77E-3</v>
      </c>
      <c r="G49" s="1" t="s">
        <v>18</v>
      </c>
      <c r="I49" s="4">
        <f>(A49/SQRT(A48*A50)-1)*1000-1.03</f>
        <v>-1.5031194139334649</v>
      </c>
      <c r="J49" s="44">
        <f>2*SQRT((B49*SQRT(20)*1000/AVERAGE(A48,A50))^2+((B48*SQRT(20))*1000*A49/AVERAGE(A48,A50)/AVERAGE(A48,A50))^2)</f>
        <v>0.11807460495606957</v>
      </c>
      <c r="K49" s="4">
        <f>(C49/SQRT(C48*C50)-1)*1000-2.05</f>
        <v>-2.8883624588652603</v>
      </c>
      <c r="L49" s="44">
        <f>2*SQRT((D49*SQRT(20)*1000/AVERAGE(C48,C50))^2+((D48*SQRT(20))*1000*C49/AVERAGE(C48,C50)/AVERAGE(C48,C50))^2)</f>
        <v>0.13955636528952631</v>
      </c>
      <c r="M49" s="41">
        <f>AVERAGE(I45:I49)</f>
        <v>-1.4991368600178898</v>
      </c>
      <c r="N49" s="41">
        <f>AVERAGE(J45:J49)</f>
        <v>0.13021031165159794</v>
      </c>
      <c r="O49" s="41">
        <f>AVERAGE(K45:K49)</f>
        <v>-2.881834091370886</v>
      </c>
      <c r="P49" s="41">
        <f>AVERAGE(L45:L49)</f>
        <v>0.12579961915450935</v>
      </c>
    </row>
    <row r="50" spans="1:16">
      <c r="A50" s="2">
        <v>0.13622010000000001</v>
      </c>
      <c r="B50" s="2">
        <v>1.2500000000000001E-6</v>
      </c>
      <c r="C50" s="2">
        <v>0.16096669999999999</v>
      </c>
      <c r="D50" s="2">
        <v>1.4699999999999999E-6</v>
      </c>
      <c r="E50" s="3">
        <v>7.07301</v>
      </c>
      <c r="F50" s="3">
        <v>6.4999999999999997E-3</v>
      </c>
      <c r="G50" s="1" t="s">
        <v>7</v>
      </c>
      <c r="J50" s="39"/>
    </row>
    <row r="51" spans="1:16">
      <c r="A51" s="2">
        <v>0.13615923999999999</v>
      </c>
      <c r="B51" s="2">
        <v>1.3E-6</v>
      </c>
      <c r="C51" s="2">
        <v>0.1608378</v>
      </c>
      <c r="D51" s="2">
        <v>1.72E-6</v>
      </c>
      <c r="E51" s="3">
        <v>8.0736319999999999</v>
      </c>
      <c r="F51" s="3">
        <v>6.8799999999999998E-3</v>
      </c>
      <c r="G51" s="1" t="s">
        <v>19</v>
      </c>
      <c r="I51" s="4">
        <f>(A51/SQRT(A50*A52)-1)*1000-1.03</f>
        <v>-1.4881503100695717</v>
      </c>
      <c r="J51" s="44">
        <f>2*SQRT((B51*SQRT(20)*1000/AVERAGE(A50,A52))^2+((B50*SQRT(20))*1000*A51/AVERAGE(A50,A52)/AVERAGE(A50,A52))^2)</f>
        <v>0.11838915597517839</v>
      </c>
      <c r="K51" s="4">
        <f>(C51/SQRT(C50*C52)-1)*1000-2.05</f>
        <v>-2.8687879816962116</v>
      </c>
      <c r="L51" s="44">
        <f>2*SQRT((D51*SQRT(20)*1000/AVERAGE(C50,C52))^2+((D50*SQRT(20))*1000*C51/AVERAGE(C50,C52)/AVERAGE(C50,C52))^2)</f>
        <v>0.12567715152347714</v>
      </c>
    </row>
    <row r="52" spans="1:16">
      <c r="A52" s="2">
        <v>0.13622319999999999</v>
      </c>
      <c r="B52" s="2">
        <v>1.68E-6</v>
      </c>
      <c r="C52" s="2">
        <v>0.16097249999999999</v>
      </c>
      <c r="D52" s="2">
        <v>1.48E-6</v>
      </c>
      <c r="E52" s="3">
        <v>7.1035009999999996</v>
      </c>
      <c r="F52" s="3">
        <v>7.3899999999999999E-3</v>
      </c>
      <c r="G52" s="1" t="s">
        <v>7</v>
      </c>
    </row>
    <row r="53" spans="1:16">
      <c r="A53" s="2">
        <v>0.136161</v>
      </c>
      <c r="B53" s="2">
        <v>1.6500000000000001E-6</v>
      </c>
      <c r="C53" s="2">
        <v>0.1608398</v>
      </c>
      <c r="D53" s="2">
        <v>2.0200000000000001E-6</v>
      </c>
      <c r="E53" s="3">
        <v>7.9791470000000002</v>
      </c>
      <c r="F53" s="3">
        <v>1.2699999999999999E-2</v>
      </c>
      <c r="G53" s="1" t="s">
        <v>19</v>
      </c>
      <c r="I53" s="4">
        <f>(A53/SQRT(A52*A54)-1)*1000-1.03</f>
        <v>-1.4891717037953913</v>
      </c>
      <c r="J53" s="44">
        <f>2*SQRT((B53*SQRT(20)*1000/AVERAGE(A52,A54))^2+((B52*SQRT(20))*1000*A53/AVERAGE(A52,A54)/AVERAGE(A52,A54))^2)</f>
        <v>0.1545746080980836</v>
      </c>
      <c r="K53" s="4">
        <f>(C53/SQRT(C52*C54)-1)*1000-2.05</f>
        <v>-2.8622603059902421</v>
      </c>
      <c r="L53" s="44">
        <f>2*SQRT((D53*SQRT(20)*1000/AVERAGE(C52,C54))^2+((D52*SQRT(20))*1000*C53/AVERAGE(C52,C54)/AVERAGE(C52,C54))^2)</f>
        <v>0.13910310870740275</v>
      </c>
    </row>
    <row r="54" spans="1:16">
      <c r="A54" s="2">
        <v>0.13622390000000001</v>
      </c>
      <c r="B54" s="2">
        <v>1.2100000000000001E-6</v>
      </c>
      <c r="C54" s="2">
        <v>0.16096859999999999</v>
      </c>
      <c r="D54" s="2">
        <v>1.44E-6</v>
      </c>
      <c r="E54" s="3">
        <v>6.9475699999999998</v>
      </c>
      <c r="F54" s="3">
        <v>9.7999999999999997E-3</v>
      </c>
      <c r="G54" s="1" t="s">
        <v>7</v>
      </c>
      <c r="J54" s="39"/>
    </row>
    <row r="55" spans="1:16">
      <c r="A55" s="2">
        <v>0.13616610000000001</v>
      </c>
      <c r="B55" s="2">
        <v>1.3E-6</v>
      </c>
      <c r="C55" s="2">
        <v>0.1608415</v>
      </c>
      <c r="D55" s="2">
        <v>1.6700000000000001E-6</v>
      </c>
      <c r="E55" s="3">
        <v>7.9223660000000002</v>
      </c>
      <c r="F55" s="3">
        <v>9.2399999999999999E-3</v>
      </c>
      <c r="G55" s="1" t="s">
        <v>19</v>
      </c>
      <c r="I55" s="4">
        <f>(A55/SQRT(A54*A56)-1)*1000-1.03</f>
        <v>-1.4708109707787489</v>
      </c>
      <c r="J55" s="44">
        <f>2*SQRT((B55*SQRT(20)*1000/AVERAGE(A54,A56))^2+((B54*SQRT(20))*1000*A55/AVERAGE(A54,A56)/AVERAGE(A54,A56))^2)</f>
        <v>0.11658250318838885</v>
      </c>
      <c r="K55" s="4">
        <f>(C55/SQRT(C54*C56)-1)*1000-2.05</f>
        <v>-2.8712516658109291</v>
      </c>
      <c r="L55" s="44">
        <f>2*SQRT((D55*SQRT(20)*1000/AVERAGE(C54,C56))^2+((D54*SQRT(20))*1000*C55/AVERAGE(C54,C56)/AVERAGE(C54,C56))^2)</f>
        <v>0.12248073515988586</v>
      </c>
      <c r="M55" s="41">
        <f>AVERAGE(I51:I55)</f>
        <v>-1.4827109948812371</v>
      </c>
      <c r="N55" s="41">
        <f>AVERAGE(J51:J55)</f>
        <v>0.12984875575388363</v>
      </c>
      <c r="O55" s="41">
        <f>AVERAGE(K51:K55)</f>
        <v>-2.8674333178324609</v>
      </c>
      <c r="P55" s="41">
        <f>AVERAGE(L51:L55)</f>
        <v>0.12908699846358859</v>
      </c>
    </row>
    <row r="56" spans="1:16">
      <c r="A56" s="2">
        <v>0.1362284</v>
      </c>
      <c r="B56" s="2">
        <v>1.68E-6</v>
      </c>
      <c r="C56" s="2">
        <v>0.16097880000000001</v>
      </c>
      <c r="D56" s="2">
        <v>1.95E-6</v>
      </c>
      <c r="E56" s="3">
        <v>6.8675420000000003</v>
      </c>
      <c r="F56" s="3">
        <v>1.5800000000000002E-2</v>
      </c>
      <c r="G56" s="1" t="s">
        <v>7</v>
      </c>
    </row>
    <row r="57" spans="1:16">
      <c r="A57" s="2">
        <v>0.1361646</v>
      </c>
      <c r="B57" s="2">
        <v>1.4500000000000001E-6</v>
      </c>
      <c r="C57" s="2">
        <v>0.1608443</v>
      </c>
      <c r="D57" s="2">
        <v>1.73E-6</v>
      </c>
      <c r="E57" s="3">
        <v>7.6975420000000003</v>
      </c>
      <c r="F57" s="3">
        <v>1.14E-2</v>
      </c>
      <c r="G57" s="1" t="s">
        <v>19</v>
      </c>
    </row>
    <row r="58" spans="1:16">
      <c r="A58" s="2">
        <v>0.13623450000000001</v>
      </c>
      <c r="B58" s="2">
        <v>1.7400000000000001E-6</v>
      </c>
      <c r="C58" s="2">
        <v>0.16097729999999999</v>
      </c>
      <c r="D58" s="2">
        <v>1.1400000000000001E-6</v>
      </c>
      <c r="E58" s="3">
        <v>7.0117859999999999</v>
      </c>
      <c r="F58" s="3">
        <v>1.09E-2</v>
      </c>
      <c r="G58" s="1" t="s">
        <v>7</v>
      </c>
    </row>
    <row r="59" spans="1:16">
      <c r="A59" s="2">
        <v>0.13621520000000001</v>
      </c>
      <c r="B59" s="2">
        <v>1.68E-6</v>
      </c>
      <c r="C59" s="2">
        <v>0.16095470000000001</v>
      </c>
      <c r="D59" s="2">
        <v>2.2500000000000001E-6</v>
      </c>
      <c r="E59" s="3">
        <v>7.5294689999999997</v>
      </c>
      <c r="F59" s="3">
        <v>2.93E-2</v>
      </c>
      <c r="G59" s="1" t="s">
        <v>7</v>
      </c>
    </row>
    <row r="60" spans="1:16">
      <c r="A60" s="2">
        <v>0.1360962</v>
      </c>
      <c r="B60" s="2">
        <v>1.48E-6</v>
      </c>
      <c r="C60" s="2">
        <v>0.16066459999999999</v>
      </c>
      <c r="D60" s="2">
        <v>1.3599999999999999E-6</v>
      </c>
      <c r="E60" s="3">
        <v>6.5674760000000001</v>
      </c>
      <c r="F60" s="3">
        <v>1.2999999999999999E-2</v>
      </c>
      <c r="G60" s="1" t="s">
        <v>20</v>
      </c>
      <c r="I60" s="4">
        <f>(A60/SQRT(A59*A61)-1)*1000-1.03</f>
        <v>-1.8772109017679808</v>
      </c>
      <c r="J60" s="44">
        <f>2*SQRT((B60*SQRT(20)*1000/AVERAGE(A59,A61))^2+((B59*SQRT(20))*1000*A60/AVERAGE(A59,A61)/AVERAGE(A59,A61))^2)</f>
        <v>0.14694807893841588</v>
      </c>
      <c r="K60" s="4">
        <f>(C60/SQRT(C59*C61)-1)*1000-2.05</f>
        <v>-3.8374859951581</v>
      </c>
      <c r="L60" s="44">
        <f>2*SQRT((D60*SQRT(20)*1000/AVERAGE(C59,C61))^2+((D59*SQRT(20))*1000*C60/AVERAGE(C59,C61)/AVERAGE(C59,C61))^2)</f>
        <v>0.14590964776752954</v>
      </c>
    </row>
    <row r="61" spans="1:16">
      <c r="A61" s="2">
        <v>0.136208</v>
      </c>
      <c r="B61" s="2">
        <v>1.35E-6</v>
      </c>
      <c r="C61" s="2">
        <v>0.16094990000000001</v>
      </c>
      <c r="D61" s="2">
        <v>1.46E-6</v>
      </c>
      <c r="E61" s="3">
        <v>7.8343980000000002</v>
      </c>
      <c r="F61" s="3">
        <v>8.8800000000000007E-3</v>
      </c>
      <c r="G61" s="1" t="s">
        <v>7</v>
      </c>
      <c r="J61" s="39"/>
    </row>
    <row r="62" spans="1:16">
      <c r="A62" s="2">
        <v>0.1361021</v>
      </c>
      <c r="B62" s="2">
        <v>1.39E-6</v>
      </c>
      <c r="C62" s="2">
        <v>0.16066749999999999</v>
      </c>
      <c r="D62" s="2">
        <v>1.7E-6</v>
      </c>
      <c r="E62" s="3">
        <v>6.619364</v>
      </c>
      <c r="F62" s="3">
        <v>2.4500000000000001E-2</v>
      </c>
      <c r="G62" s="1" t="s">
        <v>20</v>
      </c>
      <c r="I62" s="4">
        <f>(A62/SQRT(A61*A63)-1)*1000-1.03</f>
        <v>-1.8672704440057222</v>
      </c>
      <c r="J62" s="44">
        <f>2*SQRT((B62*SQRT(20)*1000/AVERAGE(A61,A63))^2+((B61*SQRT(20))*1000*A62/AVERAGE(A61,A63)/AVERAGE(A61,A63))^2)</f>
        <v>0.12718085145654476</v>
      </c>
      <c r="K62" s="4">
        <f>(C62/SQRT(C61*C63)-1)*1000-2.05</f>
        <v>-3.8383835976600924</v>
      </c>
      <c r="L62" s="44">
        <f>2*SQRT((D62*SQRT(20)*1000/AVERAGE(C61,C63))^2+((D61*SQRT(20))*1000*C62/AVERAGE(C61,C63)/AVERAGE(C61,C63))^2)</f>
        <v>0.1244316863796307</v>
      </c>
    </row>
    <row r="63" spans="1:16">
      <c r="A63" s="2">
        <v>0.13622429999999999</v>
      </c>
      <c r="B63" s="2">
        <v>1.3799999999999999E-6</v>
      </c>
      <c r="C63" s="2">
        <v>0.16096079999999999</v>
      </c>
      <c r="D63" s="2">
        <v>1.3799999999999999E-6</v>
      </c>
      <c r="E63" s="3">
        <v>7.8452219999999997</v>
      </c>
      <c r="F63" s="3">
        <v>5.3600000000000002E-3</v>
      </c>
      <c r="G63" s="1" t="s">
        <v>7</v>
      </c>
    </row>
    <row r="64" spans="1:16">
      <c r="A64" s="2">
        <v>0.1360912</v>
      </c>
      <c r="B64" s="2">
        <v>1.57E-6</v>
      </c>
      <c r="C64" s="2">
        <v>0.16066720000000001</v>
      </c>
      <c r="D64" s="2">
        <v>1.5400000000000001E-6</v>
      </c>
      <c r="E64" s="3">
        <v>6.6987860000000001</v>
      </c>
      <c r="F64" s="3">
        <v>5.8900000000000003E-3</v>
      </c>
      <c r="G64" s="1" t="s">
        <v>20</v>
      </c>
      <c r="I64" s="4">
        <f>(A64/SQRT(A63*A65)-1)*1000-1.03</f>
        <v>-2.0085317608309587</v>
      </c>
      <c r="J64" s="44">
        <f>2*SQRT((B64*SQRT(20)*1000/AVERAGE(A63,A65))^2+((B63*SQRT(20))*1000*A64/AVERAGE(A63,A65)/AVERAGE(A63,A65))^2)</f>
        <v>0.13718621926108973</v>
      </c>
      <c r="K64" s="4">
        <f>(C64/SQRT(C63*C65)-1)*1000-2.05</f>
        <v>-3.8647444293267199</v>
      </c>
      <c r="L64" s="44">
        <f>2*SQRT((D64*SQRT(20)*1000/AVERAGE(C63,C65))^2+((D63*SQRT(20))*1000*C64/AVERAGE(C63,C65)/AVERAGE(C63,C65))^2)</f>
        <v>0.11481451390861142</v>
      </c>
    </row>
    <row r="65" spans="1:12">
      <c r="A65" s="2">
        <v>0.1362247</v>
      </c>
      <c r="B65" s="2">
        <v>1.31E-6</v>
      </c>
      <c r="C65" s="2">
        <v>0.16095780000000001</v>
      </c>
      <c r="D65" s="2">
        <v>1.5E-6</v>
      </c>
      <c r="E65" s="3">
        <v>7.8560530000000002</v>
      </c>
      <c r="F65" s="3">
        <v>9.8600000000000007E-3</v>
      </c>
      <c r="G65" s="1" t="s">
        <v>7</v>
      </c>
      <c r="J65" s="39"/>
    </row>
    <row r="66" spans="1:12">
      <c r="A66" s="2">
        <v>0.13609379999999999</v>
      </c>
      <c r="B66" s="2">
        <v>1.3799999999999999E-6</v>
      </c>
      <c r="C66" s="2">
        <v>0.16066520000000001</v>
      </c>
      <c r="D66" s="2">
        <v>1.57E-6</v>
      </c>
      <c r="E66" s="3">
        <v>6.7372519999999998</v>
      </c>
      <c r="F66" s="3">
        <v>4.9899999999999996E-3</v>
      </c>
      <c r="G66" s="1" t="s">
        <v>20</v>
      </c>
      <c r="I66" s="4">
        <f>(A66/SQRT(A65*A67)-1)*1000-1.03</f>
        <v>-1.9696437953413939</v>
      </c>
      <c r="J66" s="44">
        <f>2*SQRT((B66*SQRT(20)*1000/AVERAGE(A65,A67))^2+((B65*SQRT(20))*1000*A66/AVERAGE(A65,A67)/AVERAGE(A65,A67))^2)</f>
        <v>0.1248789477016472</v>
      </c>
      <c r="K66" s="4">
        <f>(C66/SQRT(C65*C67)-1)*1000-2.05</f>
        <v>-3.8508131869718945</v>
      </c>
      <c r="L66" s="44">
        <f>2*SQRT((D66*SQRT(20)*1000/AVERAGE(C65,C67))^2+((D65*SQRT(20))*1000*C66/AVERAGE(C65,C67)/AVERAGE(C65,C67))^2)</f>
        <v>0.12056005192047038</v>
      </c>
    </row>
    <row r="67" spans="1:12">
      <c r="A67" s="2">
        <v>0.1362189</v>
      </c>
      <c r="B67" s="2">
        <v>1.4500000000000001E-6</v>
      </c>
      <c r="C67" s="2">
        <v>0.16095229999999999</v>
      </c>
      <c r="D67" s="2">
        <v>1.4100000000000001E-6</v>
      </c>
      <c r="E67" s="3">
        <v>7.8948879999999999</v>
      </c>
      <c r="F67" s="3">
        <v>1.0999999999999999E-2</v>
      </c>
      <c r="G67" s="1" t="s">
        <v>7</v>
      </c>
    </row>
    <row r="68" spans="1:12">
      <c r="A68" s="2">
        <v>0.13610069999999999</v>
      </c>
      <c r="B68" s="2">
        <v>1.1799999999999999E-6</v>
      </c>
      <c r="C68" s="2">
        <v>0.16067139999999999</v>
      </c>
      <c r="D68" s="2">
        <v>1.7600000000000001E-6</v>
      </c>
      <c r="E68" s="3">
        <v>6.7995770000000002</v>
      </c>
      <c r="F68" s="3">
        <v>5.0699999999999999E-3</v>
      </c>
      <c r="G68" s="1" t="s">
        <v>20</v>
      </c>
      <c r="I68" s="4">
        <f>(A68/SQRT(A67*A69)-1)*1000-1.03</f>
        <v>-1.8955205652527976</v>
      </c>
      <c r="J68" s="44">
        <f>2*SQRT((B68*SQRT(20)*1000/AVERAGE(A67,A69))^2+((B67*SQRT(20))*1000*A68/AVERAGE(A67,A69)/AVERAGE(A67,A69))^2)</f>
        <v>0.12268735553253977</v>
      </c>
      <c r="K68" s="4">
        <f>(C68/SQRT(C67*C69)-1)*1000-2.05</f>
        <v>-3.7955476729121287</v>
      </c>
      <c r="L68" s="44">
        <f>2*SQRT((D68*SQRT(20)*1000/AVERAGE(C67,C69))^2+((D67*SQRT(20))*1000*C68/AVERAGE(C67,C69)/AVERAGE(C67,C69))^2)</f>
        <v>0.12523529642114276</v>
      </c>
    </row>
    <row r="69" spans="1:12">
      <c r="A69" s="2">
        <v>0.13621829999999999</v>
      </c>
      <c r="B69" s="2">
        <v>1.4500000000000001E-6</v>
      </c>
      <c r="C69" s="2">
        <v>0.1609524</v>
      </c>
      <c r="D69" s="2">
        <v>1.2899999999999999E-6</v>
      </c>
      <c r="E69" s="3">
        <v>7.9427149999999997</v>
      </c>
      <c r="F69" s="3">
        <v>9.7900000000000001E-3</v>
      </c>
      <c r="G69" s="1" t="s">
        <v>7</v>
      </c>
      <c r="J69" s="39"/>
    </row>
    <row r="70" spans="1:12">
      <c r="A70" s="2">
        <v>0.1361011</v>
      </c>
      <c r="B70" s="2">
        <v>1.0699999999999999E-6</v>
      </c>
      <c r="C70" s="2">
        <v>0.16066920000000001</v>
      </c>
      <c r="D70" s="2">
        <v>1.6300000000000001E-6</v>
      </c>
      <c r="E70" s="3">
        <v>6.7315779999999998</v>
      </c>
      <c r="F70" s="3">
        <v>8.1200000000000005E-3</v>
      </c>
      <c r="G70" s="1" t="s">
        <v>20</v>
      </c>
      <c r="I70" s="4">
        <f>(A70/SQRT(A69*A71)-1)*1000-1.03</f>
        <v>-1.8962514849449021</v>
      </c>
      <c r="J70" s="44">
        <f>2*SQRT((B70*SQRT(20)*1000/AVERAGE(A69,A71))^2+((B69*SQRT(20))*1000*A70/AVERAGE(A69,A71)/AVERAGE(A69,A71))^2)</f>
        <v>0.11825820326825566</v>
      </c>
      <c r="K70" s="4">
        <f>(C70/SQRT(C69*C71)-1)*1000-2.05</f>
        <v>-3.7971220176867861</v>
      </c>
      <c r="L70" s="44">
        <f>2*SQRT((D70*SQRT(20)*1000/AVERAGE(C69,C71))^2+((D69*SQRT(20))*1000*C70/AVERAGE(C69,C71)/AVERAGE(C69,C71))^2)</f>
        <v>0.11543909409257863</v>
      </c>
    </row>
    <row r="71" spans="1:12">
      <c r="A71" s="2">
        <v>0.1362199</v>
      </c>
      <c r="B71" s="2">
        <v>1.5200000000000001E-6</v>
      </c>
      <c r="C71" s="2">
        <v>0.16094839999999999</v>
      </c>
      <c r="D71" s="2">
        <v>1.57E-6</v>
      </c>
      <c r="E71" s="3">
        <v>7.9231299999999996</v>
      </c>
      <c r="F71" s="3">
        <v>1.0800000000000001E-2</v>
      </c>
      <c r="G71" s="1" t="s">
        <v>7</v>
      </c>
    </row>
    <row r="72" spans="1:12">
      <c r="A72" s="2">
        <v>0.13609750000000001</v>
      </c>
      <c r="B72" s="2">
        <v>1.55E-6</v>
      </c>
      <c r="C72" s="2">
        <v>0.16066269999999999</v>
      </c>
      <c r="D72" s="2">
        <v>1.0499999999999999E-6</v>
      </c>
      <c r="E72" s="3">
        <v>6.707052</v>
      </c>
      <c r="F72" s="3">
        <v>8.1899999999999994E-3</v>
      </c>
      <c r="G72" s="1" t="s">
        <v>20</v>
      </c>
      <c r="I72" s="4">
        <f>(A72/SQRT(A71*A73)-1)*1000-1.03</f>
        <v>-1.9721843958540288</v>
      </c>
      <c r="J72" s="44">
        <f>2*SQRT((B72*SQRT(20)*1000/AVERAGE(A71,A73))^2+((B71*SQRT(20))*1000*A72/AVERAGE(A71,A73)/AVERAGE(A71,A73))^2)</f>
        <v>0.14247182471883746</v>
      </c>
      <c r="K72" s="4">
        <f>(C72/SQRT(C71*C73)-1)*1000-2.05</f>
        <v>-3.8703756360222199</v>
      </c>
      <c r="L72" s="44">
        <f>2*SQRT((D72*SQRT(20)*1000/AVERAGE(C71,C73))^2+((D71*SQRT(20))*1000*C72/AVERAGE(C71,C73)/AVERAGE(C71,C73))^2)</f>
        <v>0.10482577803649323</v>
      </c>
    </row>
    <row r="73" spans="1:12">
      <c r="A73" s="2">
        <v>0.13623179999999999</v>
      </c>
      <c r="B73" s="2">
        <v>1.73E-6</v>
      </c>
      <c r="C73" s="2">
        <v>0.16096299999999999</v>
      </c>
      <c r="D73" s="2">
        <v>2.17E-6</v>
      </c>
      <c r="E73" s="3">
        <v>7.5446280000000003</v>
      </c>
      <c r="F73" s="3">
        <v>1.44E-2</v>
      </c>
      <c r="G73" s="1" t="s">
        <v>7</v>
      </c>
      <c r="J73" s="39"/>
    </row>
    <row r="74" spans="1:12">
      <c r="A74" s="2">
        <v>0.13609689999999999</v>
      </c>
      <c r="B74" s="2">
        <v>1.28E-6</v>
      </c>
      <c r="C74" s="2">
        <v>0.1606601</v>
      </c>
      <c r="D74" s="2">
        <v>2.0200000000000001E-6</v>
      </c>
      <c r="E74" s="3">
        <v>6.6030009999999999</v>
      </c>
      <c r="F74" s="3">
        <v>2.92E-2</v>
      </c>
      <c r="G74" s="1" t="s">
        <v>20</v>
      </c>
      <c r="I74" s="4">
        <f>(A74/SQRT(A73*A75)-1)*1000-1.03</f>
        <v>-1.9637538848401828</v>
      </c>
      <c r="J74" s="44">
        <f>2*SQRT((B74*SQRT(20)*1000/AVERAGE(A73,A75))^2+((B73*SQRT(20))*1000*A74/AVERAGE(A73,A75)/AVERAGE(A73,A75))^2)</f>
        <v>0.14121486130050018</v>
      </c>
      <c r="K74" s="4">
        <f>(C74/SQRT(C73*C75)-1)*1000-2.05</f>
        <v>-3.8741253963738878</v>
      </c>
      <c r="L74" s="44">
        <f>2*SQRT((D74*SQRT(20)*1000/AVERAGE(C73,C75))^2+((D73*SQRT(20))*1000*C74/AVERAGE(C73,C75)/AVERAGE(C73,C75))^2)</f>
        <v>0.1645874501094288</v>
      </c>
    </row>
    <row r="75" spans="1:12">
      <c r="A75" s="2">
        <v>0.13621639999999999</v>
      </c>
      <c r="B75" s="2">
        <v>1.53E-6</v>
      </c>
      <c r="C75" s="2">
        <v>0.16094439999999999</v>
      </c>
      <c r="D75" s="2">
        <v>1.88E-6</v>
      </c>
      <c r="E75" s="3">
        <v>7.9227959999999999</v>
      </c>
      <c r="F75" s="3">
        <v>9.3500000000000007E-3</v>
      </c>
      <c r="G75" s="1" t="s">
        <v>7</v>
      </c>
    </row>
    <row r="76" spans="1:12">
      <c r="A76" s="2">
        <v>0.1360913</v>
      </c>
      <c r="B76" s="2">
        <v>1.06E-6</v>
      </c>
      <c r="C76" s="2">
        <v>0.1606544</v>
      </c>
      <c r="D76" s="2">
        <v>1.28E-6</v>
      </c>
      <c r="E76" s="3">
        <v>6.7988410000000004</v>
      </c>
      <c r="F76" s="3">
        <v>5.0699999999999999E-3</v>
      </c>
      <c r="G76" s="1" t="s">
        <v>20</v>
      </c>
      <c r="I76" s="4">
        <f>(A76/SQRT(A75*A77)-1)*1000-1.03</f>
        <v>-1.9692943377235508</v>
      </c>
      <c r="J76" s="44">
        <f>2*SQRT((B76*SQRT(20)*1000/AVERAGE(A75,A77))^2+((B75*SQRT(20))*1000*A76/AVERAGE(A75,A77)/AVERAGE(A75,A77))^2)</f>
        <v>0.12213808736720935</v>
      </c>
      <c r="K76" s="4">
        <f>(C76/SQRT(C75*C77)-1)*1000-2.05</f>
        <v>-3.8738813288428133</v>
      </c>
      <c r="L76" s="44">
        <f>2*SQRT((D76*SQRT(20)*1000/AVERAGE(C75,C77))^2+((D75*SQRT(20))*1000*C76/AVERAGE(C75,C77)/AVERAGE(C75,C77))^2)</f>
        <v>0.12623535057663632</v>
      </c>
    </row>
    <row r="77" spans="1:12">
      <c r="A77" s="2">
        <v>0.13622210000000001</v>
      </c>
      <c r="B77" s="2">
        <v>1.17E-6</v>
      </c>
      <c r="C77" s="2">
        <v>0.1609515</v>
      </c>
      <c r="D77" s="2">
        <v>1.6899999999999999E-6</v>
      </c>
      <c r="E77" s="3">
        <v>7.5775779999999999</v>
      </c>
      <c r="F77" s="3">
        <v>6.0400000000000002E-3</v>
      </c>
      <c r="G77" s="1" t="s">
        <v>7</v>
      </c>
      <c r="J77" s="39"/>
    </row>
    <row r="78" spans="1:12">
      <c r="A78" s="2">
        <v>0.13609540000000001</v>
      </c>
      <c r="B78" s="2">
        <v>1.48E-6</v>
      </c>
      <c r="C78" s="2">
        <v>0.1606571</v>
      </c>
      <c r="D78" s="2">
        <v>2.34E-6</v>
      </c>
      <c r="E78" s="3">
        <v>6.6290740000000001</v>
      </c>
      <c r="F78" s="3">
        <v>3.1399999999999997E-2</v>
      </c>
      <c r="G78" s="1" t="s">
        <v>20</v>
      </c>
      <c r="I78" s="4">
        <f>(A78/SQRT(A77*A79)-1)*1000-1.03</f>
        <v>-1.9413961700359941</v>
      </c>
      <c r="J78" s="44">
        <f>2*SQRT((B78*SQRT(20)*1000/AVERAGE(A77,A79))^2+((B77*SQRT(20))*1000*A78/AVERAGE(A77,A79)/AVERAGE(A77,A79))^2)</f>
        <v>0.12383278379721513</v>
      </c>
      <c r="K78" s="4">
        <f>(C78/SQRT(C77*C79)-1)*1000-2.05</f>
        <v>-3.8391191495906787</v>
      </c>
      <c r="L78" s="44">
        <f>2*SQRT((D78*SQRT(20)*1000/AVERAGE(C77,C79))^2+((D77*SQRT(20))*1000*C78/AVERAGE(C77,C79)/AVERAGE(C77,C79))^2)</f>
        <v>0.1603126893390335</v>
      </c>
    </row>
    <row r="79" spans="1:12">
      <c r="A79" s="2">
        <v>0.136217</v>
      </c>
      <c r="B79" s="2">
        <v>2.0899999999999999E-6</v>
      </c>
      <c r="C79" s="2">
        <v>0.16093859999999999</v>
      </c>
      <c r="D79" s="2">
        <v>1.5E-6</v>
      </c>
      <c r="E79" s="3">
        <v>7.7628430000000002</v>
      </c>
      <c r="F79" s="3">
        <v>3.6499999999999998E-2</v>
      </c>
      <c r="G79" s="1" t="s">
        <v>7</v>
      </c>
    </row>
    <row r="80" spans="1:12">
      <c r="A80" s="2">
        <v>0.1360934</v>
      </c>
      <c r="B80" s="2">
        <v>1.4699999999999999E-6</v>
      </c>
      <c r="C80" s="2">
        <v>0.16065589999999999</v>
      </c>
      <c r="D80" s="2">
        <v>1.59E-6</v>
      </c>
      <c r="E80" s="3">
        <v>6.7736320000000001</v>
      </c>
      <c r="F80" s="3">
        <v>3.9300000000000003E-3</v>
      </c>
      <c r="G80" s="1" t="s">
        <v>20</v>
      </c>
      <c r="I80" s="4">
        <f>(A80/SQRT(A79*A81)-1)*1000-1.03</f>
        <v>-1.9260069594832199</v>
      </c>
      <c r="J80" s="44">
        <f>2*SQRT((B80*SQRT(20)*1000/AVERAGE(A79,A81))^2+((B79*SQRT(20))*1000*A80/AVERAGE(A79,A81)/AVERAGE(A79,A81))^2)</f>
        <v>0.16768012091745568</v>
      </c>
      <c r="K80" s="4">
        <f>(C80/SQRT(C79*C81)-1)*1000-2.05</f>
        <v>-3.7919940061513815</v>
      </c>
      <c r="L80" s="44">
        <f>2*SQRT((D80*SQRT(20)*1000/AVERAGE(C79,C81))^2+((D79*SQRT(20))*1000*C80/AVERAGE(C79,C81)/AVERAGE(C79,C81))^2)</f>
        <v>0.12138429458503221</v>
      </c>
    </row>
    <row r="81" spans="1:16">
      <c r="A81" s="2">
        <v>0.1362139</v>
      </c>
      <c r="B81" s="2">
        <v>1.35E-6</v>
      </c>
      <c r="C81" s="2">
        <v>0.16093389999999999</v>
      </c>
      <c r="D81" s="2">
        <v>1.1200000000000001E-6</v>
      </c>
      <c r="E81" s="3">
        <v>8.0089100000000002</v>
      </c>
      <c r="F81" s="3">
        <v>6.5900000000000004E-3</v>
      </c>
      <c r="G81" s="1" t="s">
        <v>7</v>
      </c>
      <c r="J81" s="39"/>
    </row>
    <row r="82" spans="1:16">
      <c r="A82" s="2">
        <v>0.13608960000000001</v>
      </c>
      <c r="B82" s="2">
        <v>1.13E-6</v>
      </c>
      <c r="C82" s="2">
        <v>0.1606437</v>
      </c>
      <c r="D82" s="2">
        <v>1.4699999999999999E-6</v>
      </c>
      <c r="E82" s="3">
        <v>6.7380069999999996</v>
      </c>
      <c r="F82" s="3">
        <v>4.7999999999999996E-3</v>
      </c>
      <c r="G82" s="1" t="s">
        <v>20</v>
      </c>
      <c r="I82" s="4">
        <f>(A82/SQRT(A81*A83)-1)*1000-1.03</f>
        <v>-1.9799402037852489</v>
      </c>
      <c r="J82" s="44">
        <f>2*SQRT((B82*SQRT(20)*1000/AVERAGE(A81,A83))^2+((B81*SQRT(20))*1000*A82/AVERAGE(A81,A83)/AVERAGE(A81,A83))^2)</f>
        <v>0.11553232439636299</v>
      </c>
      <c r="K82" s="4">
        <f>(C82/SQRT(C81*C83)-1)*1000-2.05</f>
        <v>-3.9016009917716179</v>
      </c>
      <c r="L82" s="44">
        <f>2*SQRT((D82*SQRT(20)*1000/AVERAGE(C81,C83))^2+((D81*SQRT(20))*1000*C82/AVERAGE(C81,C83)/AVERAGE(C81,C83))^2)</f>
        <v>0.10263501720022979</v>
      </c>
    </row>
    <row r="83" spans="1:16">
      <c r="A83" s="2">
        <v>0.13622409999999999</v>
      </c>
      <c r="B83" s="2">
        <v>1.57E-6</v>
      </c>
      <c r="C83" s="2">
        <v>0.1609495</v>
      </c>
      <c r="D83" s="2">
        <v>1.5799999999999999E-6</v>
      </c>
      <c r="E83" s="3">
        <v>7.4567889999999997</v>
      </c>
      <c r="F83" s="3">
        <v>7.2500000000000004E-3</v>
      </c>
      <c r="G83" s="1" t="s">
        <v>7</v>
      </c>
    </row>
    <row r="84" spans="1:16">
      <c r="A84" s="2">
        <v>0.13608519999999999</v>
      </c>
      <c r="B84" s="2">
        <v>1.31E-6</v>
      </c>
      <c r="C84" s="2">
        <v>0.16064239999999999</v>
      </c>
      <c r="D84" s="2">
        <v>1.6700000000000001E-6</v>
      </c>
      <c r="E84" s="3">
        <v>6.7636960000000004</v>
      </c>
      <c r="F84" s="3">
        <v>4.3299999999999996E-3</v>
      </c>
      <c r="G84" s="1" t="s">
        <v>20</v>
      </c>
      <c r="I84" s="4">
        <f>(A84/SQRT(A83*A85)-1)*1000-1.03</f>
        <v>-2.0294760165686903</v>
      </c>
      <c r="J84" s="44">
        <f>2*SQRT((B84*SQRT(20)*1000/AVERAGE(A83,A85))^2+((B83*SQRT(20))*1000*A84/AVERAGE(A83,A85)/AVERAGE(A83,A85))^2)</f>
        <v>0.13417882087744498</v>
      </c>
      <c r="K84" s="4">
        <f>(C84/SQRT(C83*C85)-1)*1000-2.05</f>
        <v>-3.9196017839968658</v>
      </c>
      <c r="L84" s="44">
        <f>2*SQRT((D84*SQRT(20)*1000/AVERAGE(C83,C85))^2+((D83*SQRT(20))*1000*C84/AVERAGE(C83,C85)/AVERAGE(C83,C85))^2)</f>
        <v>0.12765076507965567</v>
      </c>
    </row>
    <row r="85" spans="1:16">
      <c r="A85" s="2">
        <v>0.1362186</v>
      </c>
      <c r="B85" s="2">
        <v>1.7600000000000001E-6</v>
      </c>
      <c r="C85" s="2">
        <v>0.1609371</v>
      </c>
      <c r="D85" s="2">
        <v>2.2500000000000001E-6</v>
      </c>
      <c r="E85" s="3">
        <v>7.8764729999999998</v>
      </c>
      <c r="F85" s="3">
        <v>2.18E-2</v>
      </c>
      <c r="G85" s="1" t="s">
        <v>7</v>
      </c>
      <c r="J85" s="39"/>
    </row>
    <row r="86" spans="1:16">
      <c r="J86" s="44"/>
    </row>
    <row r="87" spans="1:16">
      <c r="A87" s="2">
        <v>0.13621920000000001</v>
      </c>
      <c r="B87" s="2">
        <v>1.4100000000000001E-6</v>
      </c>
      <c r="C87" s="2">
        <v>0.16092980000000001</v>
      </c>
      <c r="D87" s="2">
        <v>2.6900000000000001E-6</v>
      </c>
      <c r="E87" s="3">
        <v>8.6468369999999997</v>
      </c>
      <c r="F87" s="3">
        <v>8.8699999999999994E-3</v>
      </c>
      <c r="G87" s="1" t="s">
        <v>7</v>
      </c>
    </row>
    <row r="88" spans="1:16">
      <c r="A88" s="2">
        <v>0.13616929999999999</v>
      </c>
      <c r="B88" s="2">
        <v>1.22E-6</v>
      </c>
      <c r="C88" s="2">
        <v>0.16082289999999999</v>
      </c>
      <c r="D88" s="2">
        <v>1.57E-6</v>
      </c>
      <c r="E88" s="3">
        <v>6.8251150000000003</v>
      </c>
      <c r="F88" s="3">
        <v>5.8599999999999998E-3</v>
      </c>
      <c r="G88" s="1" t="s">
        <v>21</v>
      </c>
      <c r="I88" s="4">
        <f>(A88/SQRT(A87*A89)-1)*1000-1.03</f>
        <v>-1.4278750521065333</v>
      </c>
      <c r="J88" s="44">
        <f>2*SQRT((B88*SQRT(20)*1000/AVERAGE(A87,A89))^2+((B87*SQRT(20))*1000*A88/AVERAGE(A87,A89)/AVERAGE(A87,A89))^2)</f>
        <v>0.12239544538567695</v>
      </c>
      <c r="K88" s="4">
        <f>(C88/SQRT(C87*C89)-1)*1000-2.05</f>
        <v>-2.7791504827617866</v>
      </c>
      <c r="L88" s="44">
        <f>2*SQRT((D88*SQRT(20)*1000/AVERAGE(C87,C89))^2+((D87*SQRT(20))*1000*C88/AVERAGE(C87,C89)/AVERAGE(C87,C89))^2)</f>
        <v>0.17300247884040429</v>
      </c>
    </row>
    <row r="89" spans="1:16">
      <c r="A89" s="2">
        <v>0.13622780000000001</v>
      </c>
      <c r="B89" s="2">
        <v>1.2100000000000001E-6</v>
      </c>
      <c r="C89" s="2">
        <v>0.1609507</v>
      </c>
      <c r="D89" s="2">
        <v>1.26E-6</v>
      </c>
      <c r="E89" s="3">
        <v>8.2190530000000006</v>
      </c>
      <c r="F89" s="3">
        <v>6.4599999999999996E-3</v>
      </c>
      <c r="G89" s="1" t="s">
        <v>7</v>
      </c>
      <c r="J89" s="39"/>
    </row>
    <row r="90" spans="1:16">
      <c r="A90" s="2">
        <v>0.1361687</v>
      </c>
      <c r="B90" s="2">
        <v>1.5200000000000001E-6</v>
      </c>
      <c r="C90" s="2">
        <v>0.16082759999999999</v>
      </c>
      <c r="D90" s="2">
        <v>1.5E-6</v>
      </c>
      <c r="E90" s="3">
        <v>6.8304609999999997</v>
      </c>
      <c r="F90" s="3">
        <v>4.8799999999999998E-3</v>
      </c>
      <c r="G90" s="1" t="s">
        <v>21</v>
      </c>
      <c r="I90" s="4">
        <f>(A90/SQRT(A89*A91)-1)*1000-1.03</f>
        <v>-1.4465886751611448</v>
      </c>
      <c r="J90" s="44">
        <f>2*SQRT((B90*SQRT(20)*1000/AVERAGE(A89,A91))^2+((B89*SQRT(20))*1000*A90/AVERAGE(A89,A91)/AVERAGE(A89,A91))^2)</f>
        <v>0.12753996164960602</v>
      </c>
      <c r="K90" s="4">
        <f>(C90/SQRT(C89*C91)-1)*1000-2.05</f>
        <v>-2.8092429284509759</v>
      </c>
      <c r="L90" s="44">
        <f>2*SQRT((D90*SQRT(20)*1000/AVERAGE(C89,C91))^2+((D89*SQRT(20))*1000*C90/AVERAGE(C89,C91)/AVERAGE(C89,C91))^2)</f>
        <v>0.10882984327318253</v>
      </c>
    </row>
    <row r="91" spans="1:16">
      <c r="A91" s="2">
        <v>0.13622310000000001</v>
      </c>
      <c r="B91" s="2">
        <v>1.13E-6</v>
      </c>
      <c r="C91" s="2">
        <v>0.16094890000000001</v>
      </c>
      <c r="D91" s="2">
        <v>1.46E-6</v>
      </c>
      <c r="E91" s="3">
        <v>8.2092410000000005</v>
      </c>
      <c r="F91" s="3">
        <v>7.3200000000000001E-3</v>
      </c>
      <c r="G91" s="1" t="s">
        <v>7</v>
      </c>
      <c r="J91" s="39"/>
    </row>
    <row r="92" spans="1:16">
      <c r="A92" s="2">
        <v>0.13617399999999999</v>
      </c>
      <c r="B92" s="2">
        <v>1.72E-6</v>
      </c>
      <c r="C92" s="2">
        <v>0.16082289999999999</v>
      </c>
      <c r="D92" s="2">
        <v>1.1799999999999999E-6</v>
      </c>
      <c r="E92" s="3">
        <v>6.8276709999999996</v>
      </c>
      <c r="F92" s="3">
        <v>6.0200000000000002E-3</v>
      </c>
      <c r="G92" s="1" t="s">
        <v>21</v>
      </c>
      <c r="I92" s="4">
        <f>(A92/SQRT(A91*A93)-1)*1000-1.03</f>
        <v>-1.4128190539738597</v>
      </c>
      <c r="J92" s="44">
        <f>2*SQRT((B92*SQRT(20)*1000/AVERAGE(A91,A93))^2+((B91*SQRT(20))*1000*A92/AVERAGE(A91,A93)/AVERAGE(A91,A93))^2)</f>
        <v>0.13510657325627967</v>
      </c>
      <c r="K92" s="4">
        <f>(C92/SQRT(C91*C93)-1)*1000-2.05</f>
        <v>-2.8412382512161862</v>
      </c>
      <c r="L92" s="44">
        <f>2*SQRT((D92*SQRT(20)*1000/AVERAGE(C91,C93))^2+((D91*SQRT(20))*1000*C92/AVERAGE(C91,C93)/AVERAGE(C91,C93))^2)</f>
        <v>0.10427097034008724</v>
      </c>
      <c r="M92" s="41">
        <f>AVERAGE(I88:I92)</f>
        <v>-1.4290942604138459</v>
      </c>
      <c r="N92" s="41">
        <f>AVERAGE(J88:J92)</f>
        <v>0.12834732676385421</v>
      </c>
      <c r="O92" s="41">
        <f>AVERAGE(K88:K92)</f>
        <v>-2.8098772208096499</v>
      </c>
      <c r="P92" s="41">
        <f>AVERAGE(L88:L92)</f>
        <v>0.12870109748455802</v>
      </c>
    </row>
    <row r="93" spans="1:16">
      <c r="A93" s="2">
        <v>0.13622919999999999</v>
      </c>
      <c r="B93" s="2">
        <v>1.61E-6</v>
      </c>
      <c r="C93" s="2">
        <v>0.1609516</v>
      </c>
      <c r="D93" s="2">
        <v>1.5099999999999999E-6</v>
      </c>
      <c r="E93" s="3">
        <v>8.2288569999999996</v>
      </c>
      <c r="F93" s="3">
        <v>5.8399999999999997E-3</v>
      </c>
      <c r="G93" s="1" t="s">
        <v>7</v>
      </c>
      <c r="J93" s="39"/>
    </row>
    <row r="94" spans="1:16">
      <c r="A94" s="2">
        <v>0.1362496</v>
      </c>
      <c r="B94" s="2">
        <v>1.22E-6</v>
      </c>
      <c r="C94" s="2">
        <v>0.16101119999999999</v>
      </c>
      <c r="D94" s="2">
        <v>1.46E-6</v>
      </c>
      <c r="E94" s="3">
        <v>7.1290500000000003</v>
      </c>
      <c r="F94" s="3">
        <v>4.7400000000000003E-3</v>
      </c>
      <c r="G94" s="1" t="s">
        <v>15</v>
      </c>
      <c r="I94" s="4">
        <f>(A94/SQRT(A93*A95)-1)*1000-1.03</f>
        <v>-0.84354200077809938</v>
      </c>
      <c r="J94" s="44">
        <f>2*SQRT((B94*SQRT(20)*1000/AVERAGE(A93,A95))^2+((B93*SQRT(20))*1000*A94/AVERAGE(A93,A95)/AVERAGE(A93,A95))^2)</f>
        <v>0.13264743526274386</v>
      </c>
      <c r="K94" s="4">
        <f>(C94/SQRT(C93*C95)-1)*1000-2.05</f>
        <v>-1.6591910641868859</v>
      </c>
      <c r="L94" s="44">
        <f>2*SQRT((D94*SQRT(20)*1000/AVERAGE(C93,C95))^2+((D93*SQRT(20))*1000*C94/AVERAGE(C93,C95)/AVERAGE(C93,C95))^2)</f>
        <v>0.11674796111413442</v>
      </c>
    </row>
    <row r="95" spans="1:16">
      <c r="A95" s="2">
        <v>0.13621920000000001</v>
      </c>
      <c r="B95" s="2">
        <v>1.1400000000000001E-6</v>
      </c>
      <c r="C95" s="2">
        <v>0.160945</v>
      </c>
      <c r="D95" s="2">
        <v>1.26E-6</v>
      </c>
      <c r="E95" s="3">
        <v>8.2300880000000003</v>
      </c>
      <c r="F95" s="3">
        <v>4.6600000000000001E-3</v>
      </c>
      <c r="G95" s="1" t="s">
        <v>7</v>
      </c>
      <c r="J95" s="39"/>
    </row>
    <row r="96" spans="1:16">
      <c r="A96" s="2">
        <v>0.13624359999999999</v>
      </c>
      <c r="B96" s="2">
        <v>1.66E-6</v>
      </c>
      <c r="C96" s="2">
        <v>0.16100590000000001</v>
      </c>
      <c r="D96" s="2">
        <v>1.84E-6</v>
      </c>
      <c r="E96" s="3">
        <v>7.0444190000000004</v>
      </c>
      <c r="F96" s="3">
        <v>3.81E-3</v>
      </c>
      <c r="G96" s="1" t="s">
        <v>15</v>
      </c>
      <c r="I96" s="4">
        <f>(A96/SQRT(A95*A97)-1)*1000-1.03</f>
        <v>-0.84280017529083895</v>
      </c>
      <c r="J96" s="44">
        <f>2*SQRT((B96*SQRT(20)*1000/AVERAGE(A95,A97))^2+((B95*SQRT(20))*1000*A96/AVERAGE(A95,A97)/AVERAGE(A95,A97))^2)</f>
        <v>0.13223376695159297</v>
      </c>
      <c r="K96" s="4">
        <f>(C96/SQRT(C95*C97)-1)*1000-2.05</f>
        <v>-1.6259216820432334</v>
      </c>
      <c r="L96" s="44">
        <f>2*SQRT((D96*SQRT(20)*1000/AVERAGE(C95,C97))^2+((D95*SQRT(20))*1000*C96/AVERAGE(C95,C97)/AVERAGE(C95,C97))^2)</f>
        <v>0.1239550141279548</v>
      </c>
    </row>
    <row r="97" spans="1:16">
      <c r="A97" s="2">
        <v>0.136217</v>
      </c>
      <c r="B97" s="2">
        <v>9.3500000000000005E-7</v>
      </c>
      <c r="C97" s="2">
        <v>0.1609303</v>
      </c>
      <c r="D97" s="2">
        <v>1.3E-6</v>
      </c>
      <c r="E97" s="3">
        <v>8.5834119999999992</v>
      </c>
      <c r="F97" s="3">
        <v>7.8600000000000007E-3</v>
      </c>
      <c r="G97" s="1" t="s">
        <v>7</v>
      </c>
      <c r="J97" s="39"/>
    </row>
    <row r="98" spans="1:16">
      <c r="A98" s="2">
        <v>0.1362486</v>
      </c>
      <c r="B98" s="2">
        <v>1.19E-6</v>
      </c>
      <c r="C98" s="2">
        <v>0.16100729999999999</v>
      </c>
      <c r="D98" s="2">
        <v>1.5600000000000001E-6</v>
      </c>
      <c r="E98" s="3">
        <v>7.0304440000000001</v>
      </c>
      <c r="F98" s="3">
        <v>1.47E-2</v>
      </c>
      <c r="G98" s="1" t="s">
        <v>15</v>
      </c>
      <c r="I98" s="4">
        <f>(A98/SQRT(A97*A99)-1)*1000-1.03</f>
        <v>-0.77892504155166153</v>
      </c>
      <c r="J98" s="44">
        <f>2*SQRT((B98*SQRT(20)*1000/AVERAGE(A97,A99))^2+((B97*SQRT(20))*1000*A98/AVERAGE(A97,A99)/AVERAGE(A97,A99))^2)</f>
        <v>9.9383011115654618E-2</v>
      </c>
      <c r="K98" s="4">
        <f>(C98/SQRT(C97*C99)-1)*1000-2.05</f>
        <v>-1.5547460928943027</v>
      </c>
      <c r="L98" s="44">
        <f>2*SQRT((D98*SQRT(20)*1000/AVERAGE(C97,C99))^2+((D97*SQRT(20))*1000*C98/AVERAGE(C97,C99)/AVERAGE(C97,C99))^2)</f>
        <v>0.1128862063582837</v>
      </c>
      <c r="M98" s="41">
        <f>AVERAGE(I94:I98)</f>
        <v>-0.82175573920686651</v>
      </c>
      <c r="N98" s="41">
        <f>AVERAGE(J94:J98)</f>
        <v>0.12142140444333049</v>
      </c>
      <c r="O98" s="41">
        <f>AVERAGE(K94:K98)</f>
        <v>-1.6132862797081406</v>
      </c>
      <c r="P98" s="41">
        <f>AVERAGE(L94:L98)</f>
        <v>0.11786306053345763</v>
      </c>
    </row>
    <row r="99" spans="1:16">
      <c r="A99" s="2">
        <v>0.13621179999999999</v>
      </c>
      <c r="B99" s="2">
        <v>1.02E-6</v>
      </c>
      <c r="C99" s="2">
        <v>0.16092490000000001</v>
      </c>
      <c r="D99" s="2">
        <v>1.2100000000000001E-6</v>
      </c>
      <c r="E99" s="3">
        <v>8.5788530000000005</v>
      </c>
      <c r="F99" s="3">
        <v>7.6600000000000001E-3</v>
      </c>
      <c r="G99" s="1" t="s">
        <v>7</v>
      </c>
      <c r="J99" s="39"/>
    </row>
    <row r="100" spans="1:16">
      <c r="A100" s="2">
        <v>0.13618459999999999</v>
      </c>
      <c r="B100" s="2">
        <v>1.5099999999999999E-6</v>
      </c>
      <c r="C100" s="2">
        <v>0.16086420000000001</v>
      </c>
      <c r="D100" s="2">
        <v>1.44E-6</v>
      </c>
      <c r="E100" s="3">
        <v>6.3824940000000003</v>
      </c>
      <c r="F100" s="3">
        <v>8.4799999999999997E-3</v>
      </c>
      <c r="G100" s="1" t="s">
        <v>22</v>
      </c>
      <c r="I100" s="4">
        <f>(A100/SQRT(A99*A101)-1)*1000-1.03</f>
        <v>-1.2252849595244777</v>
      </c>
      <c r="J100" s="44">
        <f>2*SQRT((B100*SQRT(20)*1000/AVERAGE(A99,A101))^2+((B99*SQRT(20))*1000*A100/AVERAGE(A99,A101)/AVERAGE(A99,A101))^2)</f>
        <v>0.11964852363946007</v>
      </c>
      <c r="K100" s="4">
        <f>(C100/SQRT(C99*C101)-1)*1000-2.05</f>
        <v>-2.4144602798623662</v>
      </c>
      <c r="L100" s="44">
        <f>2*SQRT((D100*SQRT(20)*1000/AVERAGE(C99,C101))^2+((D99*SQRT(20))*1000*C100/AVERAGE(C99,C101)/AVERAGE(C99,C101))^2)</f>
        <v>0.10452550498126952</v>
      </c>
    </row>
    <row r="101" spans="1:16">
      <c r="A101" s="2">
        <v>0.13621059999999999</v>
      </c>
      <c r="B101" s="2">
        <v>1.1799999999999999E-6</v>
      </c>
      <c r="C101" s="2">
        <v>0.1609208</v>
      </c>
      <c r="D101" s="2">
        <v>1.8300000000000001E-6</v>
      </c>
      <c r="E101" s="3">
        <v>8.5165970000000009</v>
      </c>
      <c r="F101" s="3">
        <v>7.2199999999999999E-3</v>
      </c>
      <c r="G101" s="1" t="s">
        <v>7</v>
      </c>
      <c r="J101" s="39"/>
    </row>
    <row r="102" spans="1:16">
      <c r="A102" s="2">
        <v>0.13618520000000001</v>
      </c>
      <c r="B102" s="2">
        <v>1.68E-6</v>
      </c>
      <c r="C102" s="2">
        <v>0.16086619999999999</v>
      </c>
      <c r="D102" s="2">
        <v>1.72E-6</v>
      </c>
      <c r="E102" s="3">
        <v>6.2286130000000002</v>
      </c>
      <c r="F102" s="3">
        <v>2.5499999999999998E-2</v>
      </c>
      <c r="G102" s="1" t="s">
        <v>22</v>
      </c>
      <c r="I102" s="4">
        <f>(A102/SQRT(A101*A103)-1)*1000-1.03</f>
        <v>-1.2153749100558799</v>
      </c>
      <c r="J102" s="44">
        <f>2*SQRT((B102*SQRT(20)*1000/AVERAGE(A101,A103))^2+((B101*SQRT(20))*1000*A102/AVERAGE(A101,A103)/AVERAGE(A101,A103))^2)</f>
        <v>0.13480203732404433</v>
      </c>
      <c r="K102" s="4">
        <f>(C102/SQRT(C101*C103)-1)*1000-2.05</f>
        <v>-2.3712816838714659</v>
      </c>
      <c r="L102" s="44">
        <f>2*SQRT((D102*SQRT(20)*1000/AVERAGE(C101,C103))^2+((D101*SQRT(20))*1000*C102/AVERAGE(C101,C103)/AVERAGE(C101,C103))^2)</f>
        <v>0.1395687843307867</v>
      </c>
    </row>
    <row r="103" spans="1:16">
      <c r="A103" s="2">
        <v>0.13621030000000001</v>
      </c>
      <c r="B103" s="2">
        <v>1.57E-6</v>
      </c>
      <c r="C103" s="2">
        <v>0.160915</v>
      </c>
      <c r="D103" s="2">
        <v>2.0099999999999998E-6</v>
      </c>
      <c r="E103" s="3">
        <v>8.4912759999999992</v>
      </c>
      <c r="F103" s="3">
        <v>1.2200000000000001E-2</v>
      </c>
      <c r="G103" s="1" t="s">
        <v>7</v>
      </c>
      <c r="J103" s="39"/>
    </row>
    <row r="104" spans="1:16">
      <c r="A104" s="2">
        <v>0.13619100000000001</v>
      </c>
      <c r="B104" s="2">
        <v>8.9100000000000002E-7</v>
      </c>
      <c r="C104" s="2">
        <v>0.1608774</v>
      </c>
      <c r="D104" s="2">
        <v>1.72E-6</v>
      </c>
      <c r="E104" s="3">
        <v>6.0284789999999999</v>
      </c>
      <c r="F104" s="3">
        <v>7.1700000000000002E-3</v>
      </c>
      <c r="G104" s="1" t="s">
        <v>22</v>
      </c>
      <c r="I104" s="4">
        <f>(A104/SQRT(A103*A105)-1)*1000-1.03</f>
        <v>-1.1907775415536361</v>
      </c>
      <c r="J104" s="44">
        <f>2*SQRT((B104*SQRT(20)*1000/AVERAGE(A103,A105))^2+((B103*SQRT(20))*1000*A104/AVERAGE(A103,A105)/AVERAGE(A103,A105))^2)</f>
        <v>0.11852269695904254</v>
      </c>
      <c r="K104" s="4">
        <f>(C104/SQRT(C103*C105)-1)*1000-2.05</f>
        <v>-2.3026128740861775</v>
      </c>
      <c r="L104" s="44">
        <f>2*SQRT((D104*SQRT(20)*1000/AVERAGE(C103,C105))^2+((D103*SQRT(20))*1000*C104/AVERAGE(C103,C105)/AVERAGE(C103,C105))^2)</f>
        <v>0.14702100324641129</v>
      </c>
      <c r="M104" s="41">
        <f>AVERAGE(I100:I104)</f>
        <v>-1.2104791370446646</v>
      </c>
      <c r="N104" s="41">
        <f>AVERAGE(J100:J104)</f>
        <v>0.12432441930751564</v>
      </c>
      <c r="O104" s="41">
        <f>AVERAGE(K100:K104)</f>
        <v>-2.3627849459400032</v>
      </c>
      <c r="P104" s="41">
        <f>AVERAGE(L100:L104)</f>
        <v>0.13037176418615584</v>
      </c>
    </row>
    <row r="105" spans="1:16">
      <c r="A105" s="2">
        <v>0.13621549999999999</v>
      </c>
      <c r="B105" s="2">
        <v>1.2500000000000001E-6</v>
      </c>
      <c r="C105" s="2">
        <v>0.16092110000000001</v>
      </c>
      <c r="D105" s="2">
        <v>1.48E-6</v>
      </c>
      <c r="E105" s="3">
        <v>8.4328479999999999</v>
      </c>
      <c r="F105" s="3">
        <v>5.9800000000000001E-3</v>
      </c>
      <c r="G105" s="1" t="s">
        <v>7</v>
      </c>
    </row>
    <row r="106" spans="1:16">
      <c r="A106" s="2">
        <v>0.136183</v>
      </c>
      <c r="B106" s="2">
        <v>1.0300000000000001E-6</v>
      </c>
      <c r="C106" s="2">
        <v>0.16085240000000001</v>
      </c>
      <c r="D106" s="2">
        <v>1.42E-6</v>
      </c>
      <c r="E106" s="3">
        <v>8.278556</v>
      </c>
      <c r="F106" s="3">
        <v>5.7299999999999999E-3</v>
      </c>
      <c r="G106" s="1" t="s">
        <v>13</v>
      </c>
      <c r="I106" s="4">
        <f>(A106/SQRT(A105*A107)-1)*1000-1.03</f>
        <v>-1.2627208271303283</v>
      </c>
      <c r="J106" s="44">
        <f>2*SQRT((B106*SQRT(20)*1000/AVERAGE(A105,A107))^2+((B105*SQRT(20))*1000*A106/AVERAGE(A105,A107)/AVERAGE(A105,A107))^2)</f>
        <v>0.10633912292778942</v>
      </c>
      <c r="K106" s="4">
        <f>(C106/SQRT(C105*C107)-1)*1000-2.05</f>
        <v>-2.5057998508568637</v>
      </c>
      <c r="L106" s="44">
        <f>2*SQRT((D106*SQRT(20)*1000/AVERAGE(C105,C107))^2+((D105*SQRT(20))*1000*C106/AVERAGE(C105,C107)/AVERAGE(C105,C107))^2)</f>
        <v>0.1139704633027438</v>
      </c>
    </row>
    <row r="107" spans="1:16">
      <c r="A107" s="2">
        <v>0.1362139</v>
      </c>
      <c r="B107" s="2">
        <v>1.2500000000000001E-6</v>
      </c>
      <c r="C107" s="2">
        <v>0.1609304</v>
      </c>
      <c r="D107" s="2">
        <v>2.7499999999999999E-6</v>
      </c>
      <c r="E107" s="3">
        <v>8.399718</v>
      </c>
      <c r="F107" s="3">
        <v>2.5600000000000001E-2</v>
      </c>
      <c r="G107" s="1" t="s">
        <v>7</v>
      </c>
      <c r="J107" s="39"/>
    </row>
    <row r="108" spans="1:16">
      <c r="A108" s="2">
        <v>0.13618040000000001</v>
      </c>
      <c r="B108" s="2">
        <v>9.4399999999999998E-7</v>
      </c>
      <c r="C108" s="2">
        <v>0.16085369999999999</v>
      </c>
      <c r="D108" s="2">
        <v>1.9099999999999999E-6</v>
      </c>
      <c r="E108" s="3">
        <v>8.3662410000000005</v>
      </c>
      <c r="F108" s="3">
        <v>5.6299999999999996E-3</v>
      </c>
      <c r="G108" s="1" t="s">
        <v>13</v>
      </c>
      <c r="I108" s="4">
        <f>(A108/SQRT(A107*A109)-1)*1000-1.03</f>
        <v>-1.2807074203859095</v>
      </c>
      <c r="J108" s="44">
        <f>2*SQRT((B108*SQRT(20)*1000/AVERAGE(A107,A109))^2+((B107*SQRT(20))*1000*A108/AVERAGE(A107,A109)/AVERAGE(A107,A109))^2)</f>
        <v>0.10283885254354169</v>
      </c>
      <c r="K108" s="4">
        <f>(C108/SQRT(C107*C109)-1)*1000-2.05</f>
        <v>-2.5070386257451984</v>
      </c>
      <c r="L108" s="44">
        <f>2*SQRT((D108*SQRT(20)*1000/AVERAGE(C107,C109))^2+((D107*SQRT(20))*1000*C108/AVERAGE(C107,C109)/AVERAGE(C107,C109))^2)</f>
        <v>0.18603554180546863</v>
      </c>
    </row>
    <row r="109" spans="1:16">
      <c r="A109" s="2">
        <v>0.13621520000000001</v>
      </c>
      <c r="B109" s="2">
        <v>1.26E-6</v>
      </c>
      <c r="C109" s="2">
        <v>0.16092409999999999</v>
      </c>
      <c r="D109" s="2">
        <v>1.2699999999999999E-6</v>
      </c>
      <c r="E109" s="3">
        <v>7.426221</v>
      </c>
      <c r="F109" s="3">
        <v>5.0899999999999999E-3</v>
      </c>
      <c r="G109" s="1" t="s">
        <v>7</v>
      </c>
      <c r="J109" s="39"/>
    </row>
    <row r="110" spans="1:16">
      <c r="A110" s="2">
        <v>0.13618259999999999</v>
      </c>
      <c r="B110" s="2">
        <v>1.1400000000000001E-6</v>
      </c>
      <c r="C110" s="2">
        <v>0.16084619999999999</v>
      </c>
      <c r="D110" s="2">
        <v>1.31E-6</v>
      </c>
      <c r="E110" s="3">
        <v>8.2968659999999996</v>
      </c>
      <c r="F110" s="3">
        <v>5.3E-3</v>
      </c>
      <c r="G110" s="1" t="s">
        <v>13</v>
      </c>
      <c r="I110" s="4">
        <f>(A110/SQRT(A109*A111)-1)*1000-1.03</f>
        <v>-1.2641894453365967</v>
      </c>
      <c r="J110" s="44">
        <f>2*SQRT((B110*SQRT(20)*1000/AVERAGE(A109,A111))^2+((B109*SQRT(20))*1000*A110/AVERAGE(A109,A111)/AVERAGE(A109,A111))^2)</f>
        <v>0.11155888385815124</v>
      </c>
      <c r="K110" s="4">
        <f>(C110/SQRT(C109*C111)-1)*1000-2.05</f>
        <v>-2.5508486924571452</v>
      </c>
      <c r="L110" s="44">
        <f>2*SQRT((D110*SQRT(20)*1000/AVERAGE(C109,C111))^2+((D109*SQRT(20))*1000*C110/AVERAGE(C109,C111)/AVERAGE(C109,C111))^2)</f>
        <v>0.101383698416982</v>
      </c>
      <c r="M110" s="41">
        <f>AVERAGE(I106:I110)</f>
        <v>-1.2692058976176115</v>
      </c>
      <c r="N110" s="41">
        <f>AVERAGE(J106:J110)</f>
        <v>0.10691228644316079</v>
      </c>
      <c r="O110" s="41">
        <f>AVERAGE(K106:K110)</f>
        <v>-2.5212290563530693</v>
      </c>
      <c r="P110" s="41">
        <f>AVERAGE(L106:L110)</f>
        <v>0.13379656784173147</v>
      </c>
    </row>
    <row r="111" spans="1:16">
      <c r="A111" s="2">
        <v>0.1362138</v>
      </c>
      <c r="B111" s="2">
        <v>1.0100000000000001E-6</v>
      </c>
      <c r="C111" s="2">
        <v>0.1609295</v>
      </c>
      <c r="D111" s="2">
        <v>1.77E-6</v>
      </c>
      <c r="E111" s="3">
        <v>7.4261710000000001</v>
      </c>
      <c r="F111" s="3">
        <v>5.1399999999999996E-3</v>
      </c>
      <c r="G111" s="1" t="s">
        <v>7</v>
      </c>
      <c r="J111" s="39"/>
    </row>
    <row r="112" spans="1:16">
      <c r="A112" s="2">
        <v>0.13624990000000001</v>
      </c>
      <c r="B112" s="2">
        <v>1.2100000000000001E-6</v>
      </c>
      <c r="C112" s="2">
        <v>0.1610106</v>
      </c>
      <c r="D112" s="2">
        <v>1.8500000000000001E-6</v>
      </c>
      <c r="E112" s="3">
        <v>5.7345689999999996</v>
      </c>
      <c r="F112" s="3">
        <v>5.9300000000000004E-3</v>
      </c>
      <c r="G112" s="1" t="s">
        <v>15</v>
      </c>
      <c r="I112" s="4">
        <f>(A112/SQRT(A111*A113)-1)*1000-1.03</f>
        <v>-0.76754561879379923</v>
      </c>
      <c r="J112" s="44">
        <f>2*SQRT((B112*SQRT(20)*1000/AVERAGE(A111,A113))^2+((B111*SQRT(20))*1000*A112/AVERAGE(A111,A113)/AVERAGE(A111,A113))^2)</f>
        <v>0.10350536325624983</v>
      </c>
      <c r="K112" s="4">
        <f>(C112/SQRT(C111*C113)-1)*1000-2.05</f>
        <v>-1.5224270586421431</v>
      </c>
      <c r="L112" s="44">
        <f>2*SQRT((D112*SQRT(20)*1000/AVERAGE(C111,C113))^2+((D111*SQRT(20))*1000*C112/AVERAGE(C111,C113)/AVERAGE(C111,C113))^2)</f>
        <v>0.14234056527421976</v>
      </c>
    </row>
    <row r="113" spans="1:16">
      <c r="A113" s="2">
        <v>0.13621449999999999</v>
      </c>
      <c r="B113" s="2">
        <v>1.2100000000000001E-6</v>
      </c>
      <c r="C113" s="2">
        <v>0.16092190000000001</v>
      </c>
      <c r="D113" s="2">
        <v>1.5200000000000001E-6</v>
      </c>
      <c r="E113" s="3">
        <v>7.4108130000000001</v>
      </c>
      <c r="F113" s="3">
        <v>6.9100000000000003E-3</v>
      </c>
      <c r="G113" s="1" t="s">
        <v>7</v>
      </c>
      <c r="J113" s="39"/>
    </row>
    <row r="114" spans="1:16">
      <c r="A114" s="2">
        <v>0.13624349999999999</v>
      </c>
      <c r="B114" s="2">
        <v>1.75E-6</v>
      </c>
      <c r="C114" s="2">
        <v>0.1610077</v>
      </c>
      <c r="D114" s="2">
        <v>2.2299999999999998E-6</v>
      </c>
      <c r="E114" s="3">
        <v>5.7263630000000001</v>
      </c>
      <c r="F114" s="3">
        <v>4.9100000000000003E-3</v>
      </c>
      <c r="G114" s="1" t="s">
        <v>15</v>
      </c>
      <c r="I114" s="4">
        <f>(A114/SQRT(A113*A115)-1)*1000-1.03</f>
        <v>-0.79580532878034371</v>
      </c>
      <c r="J114" s="44">
        <f>2*SQRT((B114*SQRT(20)*1000/AVERAGE(A113,A115))^2+((B113*SQRT(20))*1000*A114/AVERAGE(A113,A115)/AVERAGE(A113,A115))^2)</f>
        <v>0.1397171947530641</v>
      </c>
      <c r="K114" s="4">
        <f>(C114/SQRT(C113*C115)-1)*1000-2.05</f>
        <v>-1.5165112288494411</v>
      </c>
      <c r="L114" s="44">
        <f>2*SQRT((D114*SQRT(20)*1000/AVERAGE(C113,C115))^2+((D113*SQRT(20))*1000*C114/AVERAGE(C113,C115)/AVERAGE(C113,C115))^2)</f>
        <v>0.15002636273103082</v>
      </c>
    </row>
    <row r="115" spans="1:16">
      <c r="A115" s="2">
        <v>0.13620869999999999</v>
      </c>
      <c r="B115" s="2">
        <v>1.0300000000000001E-6</v>
      </c>
      <c r="C115" s="2">
        <v>0.1609218</v>
      </c>
      <c r="D115" s="2">
        <v>1.26E-6</v>
      </c>
      <c r="E115" s="3">
        <v>7.4344469999999996</v>
      </c>
      <c r="F115" s="3">
        <v>5.6800000000000002E-3</v>
      </c>
      <c r="G115" s="1" t="s">
        <v>7</v>
      </c>
      <c r="J115" s="39"/>
    </row>
    <row r="116" spans="1:16">
      <c r="A116" s="2">
        <v>0.1362487</v>
      </c>
      <c r="B116" s="2">
        <v>1.3400000000000001E-6</v>
      </c>
      <c r="C116" s="2">
        <v>0.16100819999999999</v>
      </c>
      <c r="D116" s="2">
        <v>1.59E-6</v>
      </c>
      <c r="E116" s="3">
        <v>5.7207879999999998</v>
      </c>
      <c r="F116" s="3">
        <v>6.3099999999999996E-3</v>
      </c>
      <c r="G116" s="1" t="s">
        <v>15</v>
      </c>
      <c r="I116" s="4">
        <f>(A116/SQRT(A115*A117)-1)*1000-1.03</f>
        <v>-0.74441111841485852</v>
      </c>
      <c r="J116" s="44">
        <f>2*SQRT((B116*SQRT(20)*1000/AVERAGE(A115,A117))^2+((B115*SQRT(20))*1000*A116/AVERAGE(A115,A117)/AVERAGE(A115,A117))^2)</f>
        <v>0.11099408071023589</v>
      </c>
      <c r="K116" s="4">
        <f>(C116/SQRT(C115*C117)-1)*1000-2.05</f>
        <v>-1.5137150069005658</v>
      </c>
      <c r="L116" s="44">
        <f>2*SQRT((D116*SQRT(20)*1000/AVERAGE(C115,C117))^2+((D115*SQRT(20))*1000*C116/AVERAGE(C115,C117)/AVERAGE(C115,C117))^2)</f>
        <v>0.11278245511802031</v>
      </c>
      <c r="M116" s="41">
        <f>AVERAGE(I112:I116)</f>
        <v>-0.76925402199633375</v>
      </c>
      <c r="N116" s="41">
        <f>AVERAGE(J112:J116)</f>
        <v>0.11807221290651659</v>
      </c>
      <c r="O116" s="41">
        <f>AVERAGE(K112:K116)</f>
        <v>-1.5175510981307168</v>
      </c>
      <c r="P116" s="41">
        <f>AVERAGE(L112:L116)</f>
        <v>0.13504979437442363</v>
      </c>
    </row>
    <row r="117" spans="1:16">
      <c r="A117" s="2">
        <v>0.1362109</v>
      </c>
      <c r="B117" s="2">
        <v>1.81E-6</v>
      </c>
      <c r="C117" s="2">
        <v>0.16092200000000001</v>
      </c>
      <c r="D117" s="2">
        <v>1.4100000000000001E-6</v>
      </c>
      <c r="E117" s="3">
        <v>7.4434449999999996</v>
      </c>
      <c r="F117" s="3">
        <v>1.32E-2</v>
      </c>
      <c r="G117" s="1" t="s">
        <v>7</v>
      </c>
      <c r="J117" s="39"/>
    </row>
    <row r="118" spans="1:16">
      <c r="A118" s="2">
        <v>0.13618820000000001</v>
      </c>
      <c r="B118" s="2">
        <v>1.7799999999999999E-6</v>
      </c>
      <c r="C118" s="2">
        <v>0.16086829999999999</v>
      </c>
      <c r="D118" s="2">
        <v>2.03E-6</v>
      </c>
      <c r="E118" s="3">
        <v>5.0630759999999997</v>
      </c>
      <c r="F118" s="3">
        <v>5.6100000000000004E-3</v>
      </c>
      <c r="G118" s="1" t="s">
        <v>22</v>
      </c>
      <c r="I118" s="4">
        <f>(A118/SQRT(A117*A119)-1)*1000-1.03</f>
        <v>-1.2069296370930374</v>
      </c>
      <c r="J118" s="44">
        <f>2*SQRT((B118*SQRT(20)*1000/AVERAGE(A117,A119))^2+((B117*SQRT(20))*1000*A118/AVERAGE(A117,A119)/AVERAGE(A117,A119))^2)</f>
        <v>0.16668027923806517</v>
      </c>
      <c r="K118" s="4">
        <f>(C118/SQRT(C117*C119)-1)*1000-2.05</f>
        <v>-2.4060649128994118</v>
      </c>
      <c r="L118" s="44">
        <f>2*SQRT((D118*SQRT(20)*1000/AVERAGE(C117,C119))^2+((D117*SQRT(20))*1000*C118/AVERAGE(C117,C119)/AVERAGE(C117,C119))^2)</f>
        <v>0.13735820201069113</v>
      </c>
    </row>
    <row r="119" spans="1:16">
      <c r="A119" s="2">
        <v>0.13621369999999999</v>
      </c>
      <c r="B119" s="2">
        <v>1.4300000000000001E-6</v>
      </c>
      <c r="C119" s="2">
        <v>0.16092919999999999</v>
      </c>
      <c r="D119" s="2">
        <v>1.88E-6</v>
      </c>
      <c r="E119" s="3">
        <v>7.4352369999999999</v>
      </c>
      <c r="F119" s="3">
        <v>7.4599999999999996E-3</v>
      </c>
      <c r="G119" s="1" t="s">
        <v>7</v>
      </c>
      <c r="J119" s="39"/>
    </row>
    <row r="120" spans="1:16">
      <c r="A120" s="2">
        <v>0.136188</v>
      </c>
      <c r="B120" s="2">
        <v>1.7099999999999999E-6</v>
      </c>
      <c r="C120" s="2">
        <v>0.16087779999999999</v>
      </c>
      <c r="D120" s="2">
        <v>1.5999999999999999E-6</v>
      </c>
      <c r="E120" s="3">
        <v>5.0805689999999997</v>
      </c>
      <c r="F120" s="3">
        <v>5.28E-3</v>
      </c>
      <c r="G120" s="1" t="s">
        <v>22</v>
      </c>
      <c r="I120" s="4">
        <f>(A120/SQRT(A119*A121)-1)*1000-1.03</f>
        <v>-1.241060430242771</v>
      </c>
      <c r="J120" s="44">
        <f>2*SQRT((B120*SQRT(20)*1000/AVERAGE(A119,A121))^2+((B119*SQRT(20))*1000*A120/AVERAGE(A119,A121)/AVERAGE(A119,A121))^2)</f>
        <v>0.14635624429234678</v>
      </c>
      <c r="K120" s="4">
        <f>(C120/SQRT(C119*C121)-1)*1000-2.05</f>
        <v>-2.4113229890300216</v>
      </c>
      <c r="L120" s="44">
        <f>2*SQRT((D120*SQRT(20)*1000/AVERAGE(C119,C121))^2+((D119*SQRT(20))*1000*C120/AVERAGE(C119,C121)/AVERAGE(C119,C121))^2)</f>
        <v>0.13717229205203182</v>
      </c>
    </row>
    <row r="121" spans="1:16">
      <c r="A121" s="2">
        <v>0.1362198</v>
      </c>
      <c r="B121" s="2">
        <v>1.2899999999999999E-6</v>
      </c>
      <c r="C121" s="2">
        <v>0.16094269999999999</v>
      </c>
      <c r="D121" s="2">
        <v>1.46E-6</v>
      </c>
      <c r="E121" s="3">
        <v>7.2901150000000001</v>
      </c>
      <c r="F121" s="3">
        <v>5.7200000000000003E-3</v>
      </c>
      <c r="G121" s="1" t="s">
        <v>7</v>
      </c>
      <c r="J121" s="39"/>
    </row>
    <row r="122" spans="1:16">
      <c r="A122" s="2">
        <v>0.13618739999999999</v>
      </c>
      <c r="B122" s="2">
        <v>1.88E-6</v>
      </c>
      <c r="C122" s="2">
        <v>0.1608773</v>
      </c>
      <c r="D122" s="2">
        <v>1.8700000000000001E-6</v>
      </c>
      <c r="E122" s="3">
        <v>4.9664109999999999</v>
      </c>
      <c r="F122" s="3">
        <v>2.1000000000000001E-2</v>
      </c>
      <c r="G122" s="1" t="s">
        <v>22</v>
      </c>
      <c r="I122" s="4">
        <f>(A122/SQRT(A121*A123)-1)*1000-1.03</f>
        <v>-1.2583096187239986</v>
      </c>
      <c r="J122" s="44">
        <f>2*SQRT((B122*SQRT(20)*1000/AVERAGE(A121,A123))^2+((B121*SQRT(20))*1000*A122/AVERAGE(A121,A123)/AVERAGE(A121,A123))^2)</f>
        <v>0.14969806445062395</v>
      </c>
      <c r="K122" s="4">
        <f>(C122/SQRT(C121*C123)-1)*1000-2.05</f>
        <v>-2.4439338376056643</v>
      </c>
      <c r="L122" s="44">
        <f>2*SQRT((D122*SQRT(20)*1000/AVERAGE(C121,C123))^2+((D121*SQRT(20))*1000*C122/AVERAGE(C121,C123)/AVERAGE(C121,C123))^2)</f>
        <v>0.13182890780170783</v>
      </c>
      <c r="M122" s="41">
        <f>AVERAGE(I118:I122)</f>
        <v>-1.2354332286866023</v>
      </c>
      <c r="N122" s="41">
        <f>AVERAGE(J118:J122)</f>
        <v>0.15424486266034529</v>
      </c>
      <c r="O122" s="41">
        <f>AVERAGE(K118:K122)</f>
        <v>-2.4204405798450326</v>
      </c>
      <c r="P122" s="41">
        <f>AVERAGE(L118:L122)</f>
        <v>0.13545313395481026</v>
      </c>
    </row>
    <row r="123" spans="1:16">
      <c r="A123" s="2">
        <v>0.13621720000000001</v>
      </c>
      <c r="B123" s="2">
        <v>1.35E-6</v>
      </c>
      <c r="C123" s="2">
        <v>0.16093869999999999</v>
      </c>
      <c r="D123" s="2">
        <v>2.1100000000000001E-6</v>
      </c>
      <c r="E123" s="3">
        <v>7.4164950000000003</v>
      </c>
      <c r="F123" s="3">
        <v>4.4900000000000001E-3</v>
      </c>
      <c r="G123" s="1" t="s">
        <v>7</v>
      </c>
    </row>
    <row r="124" spans="1:16">
      <c r="A124" s="2">
        <v>0.13621340000000001</v>
      </c>
      <c r="B124" s="2">
        <v>2.2199999999999999E-6</v>
      </c>
      <c r="C124" s="2">
        <v>0.16093389999999999</v>
      </c>
      <c r="D124" s="2">
        <v>2.74E-6</v>
      </c>
      <c r="E124" s="3">
        <v>4.4513680000000004</v>
      </c>
      <c r="F124" s="3">
        <v>2.7000000000000001E-3</v>
      </c>
      <c r="G124" s="1" t="s">
        <v>7</v>
      </c>
      <c r="L124" s="44"/>
    </row>
    <row r="125" spans="1:16">
      <c r="A125" s="2">
        <v>0.13602971999999999</v>
      </c>
      <c r="B125" s="2">
        <v>8.9599999999999998E-7</v>
      </c>
      <c r="C125" s="2">
        <v>0.16052520000000001</v>
      </c>
      <c r="D125" s="2">
        <v>2.0999999999999998E-6</v>
      </c>
      <c r="E125" s="3">
        <v>4.5738099999999999</v>
      </c>
      <c r="F125" s="3">
        <v>3.0100000000000001E-3</v>
      </c>
      <c r="G125" s="1" t="s">
        <v>23</v>
      </c>
      <c r="I125" s="4">
        <f>(A125/SQRT(A124*A126)-1)*1000-1.03</f>
        <v>-2.3803051990083617</v>
      </c>
      <c r="J125" s="44">
        <f>2*SQRT((B125*SQRT(20)*1000/AVERAGE(A124,A126))^2+((B124*SQRT(20))*1000*A125/AVERAGE(A124,A126)/AVERAGE(A124,A126))^2)</f>
        <v>0.15701575138758503</v>
      </c>
      <c r="K125" s="4">
        <f>(C125/SQRT(C124*C126)-1)*1000-2.05</f>
        <v>-4.6034970503015007</v>
      </c>
      <c r="L125" s="44">
        <f>2*SQRT((D125*SQRT(20)*1000/AVERAGE(C124,C126))^2+((D124*SQRT(20))*1000*C125/AVERAGE(C124,C126)/AVERAGE(C124,C126))^2)</f>
        <v>0.19155211488561308</v>
      </c>
    </row>
    <row r="126" spans="1:16">
      <c r="A126" s="2">
        <v>0.1362139</v>
      </c>
      <c r="B126" s="2">
        <v>1.5999999999999999E-6</v>
      </c>
      <c r="C126" s="2">
        <v>0.16093840000000001</v>
      </c>
      <c r="D126" s="2">
        <v>2.0499999999999999E-6</v>
      </c>
      <c r="E126" s="3">
        <v>4.4452160000000003</v>
      </c>
      <c r="F126" s="3">
        <v>2.99E-3</v>
      </c>
      <c r="G126" s="1" t="s">
        <v>7</v>
      </c>
      <c r="J126" s="39"/>
    </row>
    <row r="127" spans="1:16">
      <c r="A127" s="2">
        <v>0.13603090000000001</v>
      </c>
      <c r="B127" s="2">
        <v>1.9099999999999999E-6</v>
      </c>
      <c r="C127" s="2">
        <v>0.160528</v>
      </c>
      <c r="D127" s="2">
        <v>1.5E-6</v>
      </c>
      <c r="E127" s="3">
        <v>4.5932040000000001</v>
      </c>
      <c r="F127" s="3">
        <v>2.4599999999999999E-3</v>
      </c>
      <c r="G127" s="1" t="s">
        <v>23</v>
      </c>
      <c r="I127" s="4">
        <f>(A127/SQRT(A126*A128)-1)*1000-1.03</f>
        <v>-2.3676099483374262</v>
      </c>
      <c r="J127" s="44">
        <f>2*SQRT((B127*SQRT(20)*1000/AVERAGE(A126,A128))^2+((B126*SQRT(20))*1000*A127/AVERAGE(A126,A128)/AVERAGE(A126,A128))^2)</f>
        <v>0.16351814334156531</v>
      </c>
      <c r="K127" s="4">
        <f>(C127/SQRT(C126*C128)-1)*1000-2.05</f>
        <v>-4.5970070989237479</v>
      </c>
      <c r="L127" s="44">
        <f>2*SQRT((D127*SQRT(20)*1000/AVERAGE(C126,C128))^2+((D126*SQRT(20))*1000*C127/AVERAGE(C126,C128)/AVERAGE(C126,C128))^2)</f>
        <v>0.14093859306983314</v>
      </c>
    </row>
    <row r="128" spans="1:16">
      <c r="A128" s="2">
        <v>0.13621230000000001</v>
      </c>
      <c r="B128" s="2">
        <v>1.6199999999999999E-6</v>
      </c>
      <c r="C128" s="2">
        <v>0.16093742</v>
      </c>
      <c r="D128" s="2">
        <v>2.39E-6</v>
      </c>
      <c r="E128" s="3">
        <v>4.3424379999999996</v>
      </c>
      <c r="F128" s="3">
        <v>3.3700000000000002E-3</v>
      </c>
      <c r="G128" s="1" t="s">
        <v>7</v>
      </c>
      <c r="J128" s="39"/>
    </row>
    <row r="129" spans="1:16">
      <c r="A129" s="2">
        <v>0.13603045</v>
      </c>
      <c r="B129" s="2">
        <v>1.5E-6</v>
      </c>
      <c r="C129" s="2">
        <v>0.16052806</v>
      </c>
      <c r="D129" s="2">
        <v>2.1100000000000001E-6</v>
      </c>
      <c r="E129" s="3">
        <v>4.4914829999999997</v>
      </c>
      <c r="F129" s="3">
        <v>3.13E-3</v>
      </c>
      <c r="G129" s="1" t="s">
        <v>23</v>
      </c>
      <c r="I129" s="4">
        <f>(A129/SQRT(A128*A130)-1)*1000-1.03</f>
        <v>-2.3676143812704469</v>
      </c>
      <c r="J129" s="44">
        <f>2*SQRT((B129*SQRT(20)*1000/AVERAGE(A128,A130))^2+((B128*SQRT(20))*1000*A129/AVERAGE(A128,A130)/AVERAGE(A128,A130))^2)</f>
        <v>0.1448689620842514</v>
      </c>
      <c r="K129" s="4">
        <f>(C129/SQRT(C128*C130)-1)*1000-2.05</f>
        <v>-4.5901266001349175</v>
      </c>
      <c r="L129" s="44">
        <f>2*SQRT((D129*SQRT(20)*1000/AVERAGE(C128,C130))^2+((D128*SQRT(20))*1000*C129/AVERAGE(C128,C130)/AVERAGE(C128,C130))^2)</f>
        <v>0.1769318488932454</v>
      </c>
      <c r="M129" s="41">
        <v>-2.3718431762054117</v>
      </c>
      <c r="N129" s="41">
        <v>0.15513428560446726</v>
      </c>
      <c r="O129" s="41">
        <v>-4.5968769164533887</v>
      </c>
      <c r="P129" s="41">
        <v>0.16980751894956389</v>
      </c>
    </row>
    <row r="130" spans="1:16">
      <c r="A130" s="2">
        <v>0.136213</v>
      </c>
      <c r="B130" s="2">
        <v>2.08E-6</v>
      </c>
      <c r="C130" s="2">
        <v>0.1609363</v>
      </c>
      <c r="D130" s="2">
        <v>2.1500000000000002E-6</v>
      </c>
      <c r="E130" s="3">
        <v>4.2646069999999998</v>
      </c>
      <c r="F130" s="3">
        <v>3.0899999999999999E-3</v>
      </c>
      <c r="G130" s="1" t="s">
        <v>7</v>
      </c>
      <c r="J130" s="39"/>
    </row>
    <row r="131" spans="1:16">
      <c r="A131" s="2">
        <v>0.1361889</v>
      </c>
      <c r="B131" s="2">
        <v>1.64E-6</v>
      </c>
      <c r="C131" s="2">
        <v>0.16088259999999999</v>
      </c>
      <c r="D131" s="2">
        <v>2.03E-6</v>
      </c>
      <c r="E131" s="3">
        <v>6.1144350000000003</v>
      </c>
      <c r="F131" s="3">
        <v>3.1099999999999999E-3</v>
      </c>
      <c r="G131" s="1" t="s">
        <v>22</v>
      </c>
      <c r="I131" s="4">
        <f>(A131/SQRT(A130*A132)-1)*1000-1.03</f>
        <v>-1.2329852741852745</v>
      </c>
      <c r="J131" s="44">
        <f>2*SQRT((B131*SQRT(20)*1000/AVERAGE(A130,A132))^2+((B130*SQRT(20))*1000*A131/AVERAGE(A130,A132)/AVERAGE(A130,A132))^2)</f>
        <v>0.17390238768275598</v>
      </c>
      <c r="K131" s="4">
        <f>(C131/SQRT(C130*C132)-1)*1000-2.05</f>
        <v>-2.3892627527032397</v>
      </c>
      <c r="L131" s="44">
        <f>2*SQRT((D131*SQRT(20)*1000/AVERAGE(C130,C132))^2+((D130*SQRT(20))*1000*C131/AVERAGE(C130,C132)/AVERAGE(C130,C132))^2)</f>
        <v>0.16430501858883662</v>
      </c>
    </row>
    <row r="132" spans="1:16">
      <c r="A132" s="2">
        <v>0.13622010000000001</v>
      </c>
      <c r="B132" s="2">
        <v>1.5799999999999999E-6</v>
      </c>
      <c r="C132" s="2">
        <v>0.1609381</v>
      </c>
      <c r="D132" s="2">
        <v>1.8500000000000001E-6</v>
      </c>
      <c r="E132" s="3">
        <v>5.1617329999999999</v>
      </c>
      <c r="F132" s="3">
        <v>5.7600000000000004E-3</v>
      </c>
      <c r="G132" s="1" t="s">
        <v>7</v>
      </c>
      <c r="J132" s="39"/>
      <c r="L132" s="44"/>
    </row>
    <row r="133" spans="1:16">
      <c r="A133" s="2">
        <v>0.1361917</v>
      </c>
      <c r="B133" s="2">
        <v>1.4100000000000001E-6</v>
      </c>
      <c r="C133" s="2">
        <v>0.1608897</v>
      </c>
      <c r="D133" s="2">
        <v>2.4899999999999999E-6</v>
      </c>
      <c r="E133" s="3">
        <v>6.1444890000000001</v>
      </c>
      <c r="F133" s="3">
        <v>3.4099999999999998E-3</v>
      </c>
      <c r="G133" s="1" t="s">
        <v>22</v>
      </c>
      <c r="I133" s="4">
        <f>(A133/SQRT(A132*A134)-1)*1000-1.03</f>
        <v>-1.2814196041375483</v>
      </c>
      <c r="J133" s="44">
        <f>2*SQRT((B133*SQRT(20)*1000/AVERAGE(A132,A134))^2+((B132*SQRT(20))*1000*A133/AVERAGE(A132,A134)/AVERAGE(A132,A134))^2)</f>
        <v>0.13902131050957192</v>
      </c>
      <c r="K133" s="4">
        <f>(C133/SQRT(C132*C134)-1)*1000-2.05</f>
        <v>-2.3998055632505935</v>
      </c>
      <c r="L133" s="44">
        <f>2*SQRT((D133*SQRT(20)*1000/AVERAGE(C132,C134))^2+((D132*SQRT(20))*1000*C133/AVERAGE(C132,C134)/AVERAGE(C132,C134))^2)</f>
        <v>0.17236813855142555</v>
      </c>
    </row>
    <row r="134" spans="1:16">
      <c r="A134" s="2">
        <v>0.13623179999999999</v>
      </c>
      <c r="B134" s="2">
        <v>1.6199999999999999E-6</v>
      </c>
      <c r="C134" s="2">
        <v>0.16095390000000001</v>
      </c>
      <c r="D134" s="2">
        <v>1.7E-6</v>
      </c>
      <c r="E134" s="3">
        <v>5.0508649999999999</v>
      </c>
      <c r="F134" s="3">
        <v>3.4099999999999998E-3</v>
      </c>
      <c r="G134" s="1" t="s">
        <v>7</v>
      </c>
      <c r="J134" s="39"/>
      <c r="L134" s="44"/>
    </row>
    <row r="135" spans="1:16">
      <c r="A135" s="2">
        <v>0.13619120000000001</v>
      </c>
      <c r="B135" s="2">
        <v>1.57E-6</v>
      </c>
      <c r="C135" s="2">
        <v>0.16087950000000001</v>
      </c>
      <c r="D135" s="2">
        <v>1.24E-6</v>
      </c>
      <c r="E135" s="3">
        <v>6.0452079999999997</v>
      </c>
      <c r="F135" s="3">
        <v>3.7000000000000002E-3</v>
      </c>
      <c r="G135" s="1" t="s">
        <v>22</v>
      </c>
      <c r="I135" s="4">
        <f>(A135/SQRT(A134*A136)-1)*1000-1.03</f>
        <v>-1.2983002531689294</v>
      </c>
      <c r="J135" s="44">
        <f>2*SQRT((B135*SQRT(20)*1000/AVERAGE(A134,A136))^2+((B134*SQRT(20))*1000*A135/AVERAGE(A134,A136)/AVERAGE(A134,A136))^2)</f>
        <v>0.14809771196574587</v>
      </c>
      <c r="K135" s="4">
        <f>(C135/SQRT(C134*C136)-1)*1000-2.05</f>
        <v>-2.5159701896013722</v>
      </c>
      <c r="L135" s="44">
        <f>2*SQRT((D135*SQRT(20)*1000/AVERAGE(C134,C136))^2+((D134*SQRT(20))*1000*C135/AVERAGE(C134,C136)/AVERAGE(C134,C136))^2)</f>
        <v>0.11689446822075489</v>
      </c>
      <c r="M135" s="41">
        <f>AVERAGE(I131:I135)</f>
        <v>-1.2709017104972506</v>
      </c>
      <c r="N135" s="41">
        <f>AVERAGE(J131:J135)</f>
        <v>0.15367380338602457</v>
      </c>
      <c r="O135" s="41">
        <f>AVERAGE(K131:K135)</f>
        <v>-2.4350128351850686</v>
      </c>
      <c r="P135" s="41">
        <f>AVERAGE(L131:L135)</f>
        <v>0.15118920845367234</v>
      </c>
    </row>
    <row r="136" spans="1:16">
      <c r="A136" s="2">
        <v>0.1362237</v>
      </c>
      <c r="B136" s="2">
        <v>1.8700000000000001E-6</v>
      </c>
      <c r="C136" s="2">
        <v>0.16095509999999999</v>
      </c>
      <c r="D136" s="2">
        <v>1.9300000000000002E-6</v>
      </c>
      <c r="E136" s="3">
        <v>5.0666370000000001</v>
      </c>
      <c r="F136" s="3">
        <v>5.8999999999999999E-3</v>
      </c>
      <c r="G136" s="1" t="s">
        <v>7</v>
      </c>
      <c r="J136" s="39"/>
    </row>
    <row r="137" spans="1:16">
      <c r="J137" s="44"/>
    </row>
    <row r="138" spans="1:16">
      <c r="J138" s="39"/>
    </row>
    <row r="139" spans="1:16">
      <c r="J139" s="44"/>
      <c r="L139" s="39" t="s">
        <v>55</v>
      </c>
      <c r="M139" s="33">
        <v>-2.4279612970496474</v>
      </c>
      <c r="N139" s="33">
        <v>0.15711482110913608</v>
      </c>
      <c r="O139" s="33">
        <v>-4.6785732638049451</v>
      </c>
      <c r="P139" s="33">
        <v>0.13987226560847138</v>
      </c>
    </row>
    <row r="140" spans="1:16">
      <c r="J140" s="39"/>
      <c r="M140" s="33">
        <v>-2.393235807931037</v>
      </c>
      <c r="N140" s="33">
        <v>0.18920420548592501</v>
      </c>
      <c r="O140" s="33">
        <v>-4.6921450255003458</v>
      </c>
      <c r="P140" s="33">
        <v>0.15250412263849358</v>
      </c>
    </row>
    <row r="141" spans="1:16">
      <c r="J141" s="44"/>
      <c r="M141" s="33">
        <v>-2.3718431762054117</v>
      </c>
      <c r="N141" s="33">
        <v>0.15513428560446726</v>
      </c>
      <c r="O141" s="33">
        <v>-4.5968769164533887</v>
      </c>
      <c r="P141" s="33">
        <v>0.16980751894956389</v>
      </c>
    </row>
    <row r="142" spans="1:16">
      <c r="M142" s="41">
        <f>AVERAGE(M139:M141)</f>
        <v>-2.3976800937286988</v>
      </c>
      <c r="N142" s="41">
        <f>AVERAGE(N139:N141)</f>
        <v>0.16715110406650946</v>
      </c>
      <c r="O142" s="41">
        <f>AVERAGE(O139:O141)</f>
        <v>-4.6558650685862268</v>
      </c>
      <c r="P142" s="41">
        <f>AVERAGE(P139:P141)</f>
        <v>0.15406130239884297</v>
      </c>
    </row>
    <row r="143" spans="1:16">
      <c r="L143" s="39" t="s">
        <v>56</v>
      </c>
      <c r="M143" s="33">
        <v>-0.83632360606658251</v>
      </c>
      <c r="N143" s="33">
        <v>0.1869033956438424</v>
      </c>
      <c r="O143" s="33">
        <v>-1.5714761903064014</v>
      </c>
      <c r="P143" s="33">
        <v>0.16830746107583508</v>
      </c>
    </row>
    <row r="144" spans="1:16">
      <c r="M144" s="33">
        <v>-0.82175573920686651</v>
      </c>
      <c r="N144" s="33">
        <v>0.12142140444333049</v>
      </c>
      <c r="O144" s="33">
        <v>-1.6132862797081406</v>
      </c>
      <c r="P144" s="33">
        <v>0.11786306053345763</v>
      </c>
    </row>
    <row r="145" spans="12:16">
      <c r="M145" s="33">
        <v>-0.76925402199633375</v>
      </c>
      <c r="N145" s="33">
        <v>0.11807221290651659</v>
      </c>
      <c r="O145" s="33">
        <v>-1.5175510981307168</v>
      </c>
      <c r="P145" s="33">
        <v>0.13504979437442363</v>
      </c>
    </row>
    <row r="146" spans="12:16">
      <c r="M146" s="41">
        <f>AVERAGE(M143:M145)</f>
        <v>-0.80911112242326089</v>
      </c>
      <c r="N146" s="41">
        <f>AVERAGE(N143:N145)</f>
        <v>0.14213233766456315</v>
      </c>
      <c r="O146" s="41">
        <f>AVERAGE(O143:O145)</f>
        <v>-1.5674378560484197</v>
      </c>
      <c r="P146" s="41">
        <f>AVERAGE(P143:P145)</f>
        <v>0.1404067719945721</v>
      </c>
    </row>
    <row r="147" spans="12:16">
      <c r="L147" s="39" t="s">
        <v>57</v>
      </c>
      <c r="M147" s="33">
        <v>-1.4991368600178898</v>
      </c>
      <c r="N147" s="33">
        <v>0.13021031165159794</v>
      </c>
      <c r="O147" s="33">
        <v>-2.881834091370886</v>
      </c>
      <c r="P147" s="33">
        <v>0.12579961915450935</v>
      </c>
    </row>
    <row r="148" spans="12:16">
      <c r="M148" s="33">
        <v>-1.4827109948812371</v>
      </c>
      <c r="N148" s="33">
        <v>0.12984875575388363</v>
      </c>
      <c r="O148" s="33">
        <v>-2.8674333178324609</v>
      </c>
      <c r="P148" s="33">
        <v>0.12908699846358859</v>
      </c>
    </row>
    <row r="149" spans="12:16">
      <c r="M149" s="33">
        <v>-1.4290942604138459</v>
      </c>
      <c r="N149" s="33">
        <v>0.12834732676385421</v>
      </c>
      <c r="O149" s="33">
        <v>-2.8098772208096499</v>
      </c>
      <c r="P149" s="33">
        <v>0.12870109748455802</v>
      </c>
    </row>
    <row r="150" spans="12:16">
      <c r="M150" s="32">
        <f>AVERAGE(M147:M149)</f>
        <v>-1.4703140384376576</v>
      </c>
      <c r="N150" s="32">
        <f>AVERAGE(N147:N149)</f>
        <v>0.12946879805644526</v>
      </c>
      <c r="O150" s="32">
        <f>AVERAGE(O147:O149)</f>
        <v>-2.853048210004332</v>
      </c>
      <c r="P150" s="32">
        <f>AVERAGE(P147:P149)</f>
        <v>0.12786257170088533</v>
      </c>
    </row>
    <row r="151" spans="12:16">
      <c r="L151" s="39" t="s">
        <v>58</v>
      </c>
      <c r="M151" s="33">
        <v>-1.2104791370446646</v>
      </c>
      <c r="N151" s="33">
        <v>0.12432441930751564</v>
      </c>
      <c r="O151" s="33">
        <v>-2.3627849459400032</v>
      </c>
      <c r="P151" s="33">
        <v>0.13037176418615584</v>
      </c>
    </row>
    <row r="152" spans="12:16">
      <c r="M152" s="33">
        <v>-1.2354332286866023</v>
      </c>
      <c r="N152" s="33">
        <v>0.15424486266034529</v>
      </c>
      <c r="O152" s="33">
        <v>-2.4204405798450326</v>
      </c>
      <c r="P152" s="33">
        <v>0.13545313395481026</v>
      </c>
    </row>
    <row r="153" spans="12:16">
      <c r="M153" s="33">
        <v>-1.2709017104972506</v>
      </c>
      <c r="N153" s="33">
        <v>0.15367380338602457</v>
      </c>
      <c r="O153" s="33">
        <v>-2.4350128351850686</v>
      </c>
      <c r="P153" s="33">
        <v>0.15118920845367234</v>
      </c>
    </row>
    <row r="154" spans="12:16">
      <c r="M154" s="32">
        <f>AVERAGE(M151:M153)</f>
        <v>-1.2389380254095059</v>
      </c>
      <c r="N154" s="32">
        <f>AVERAGE(N151:N153)</f>
        <v>0.14408102845129514</v>
      </c>
      <c r="O154" s="32">
        <f>AVERAGE(O151:O153)</f>
        <v>-2.4060794536567016</v>
      </c>
      <c r="P154" s="32">
        <f>AVERAGE(P151:P153)</f>
        <v>0.13900470219821282</v>
      </c>
    </row>
    <row r="155" spans="12:16">
      <c r="L155" s="39" t="s">
        <v>59</v>
      </c>
      <c r="M155" s="33">
        <v>-1.3540871783221817</v>
      </c>
      <c r="N155" s="33">
        <v>0.17839256320270869</v>
      </c>
      <c r="O155" s="33">
        <v>-2.5503676356321781</v>
      </c>
      <c r="P155" s="33">
        <v>0.15054627020347225</v>
      </c>
    </row>
    <row r="156" spans="12:16">
      <c r="M156" s="33">
        <v>-1.3488709174349138</v>
      </c>
      <c r="N156" s="33">
        <v>0.13380348985410676</v>
      </c>
      <c r="O156" s="33">
        <v>-2.5678921354470252</v>
      </c>
      <c r="P156" s="33">
        <v>0.13206626216170661</v>
      </c>
    </row>
    <row r="157" spans="12:16">
      <c r="M157" s="33">
        <v>-1.2692058976176115</v>
      </c>
      <c r="N157" s="33">
        <v>0.10691228644316079</v>
      </c>
      <c r="O157" s="33">
        <v>-2.5212290563530693</v>
      </c>
      <c r="P157" s="33">
        <v>0.13379656784173147</v>
      </c>
    </row>
    <row r="158" spans="12:16">
      <c r="M158" s="32">
        <f>AVERAGE(M155:M157)</f>
        <v>-1.3240546644582356</v>
      </c>
      <c r="N158" s="32">
        <f>AVERAGE(N155:N157)</f>
        <v>0.13970277983332541</v>
      </c>
      <c r="O158" s="32">
        <f>AVERAGE(O155:O157)</f>
        <v>-2.5464962758107572</v>
      </c>
      <c r="P158" s="32">
        <f>AVERAGE(P155:P157)</f>
        <v>0.13880303340230346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BF42-0BEA-4515-B627-8B3618A1397F}">
  <dimension ref="A1:AL360"/>
  <sheetViews>
    <sheetView topLeftCell="V304" workbookViewId="0">
      <selection activeCell="AI248" sqref="AI248"/>
    </sheetView>
  </sheetViews>
  <sheetFormatPr defaultRowHeight="12"/>
  <cols>
    <col min="1" max="1" width="11.5" customWidth="1"/>
    <col min="2" max="2" width="10.1640625" bestFit="1" customWidth="1"/>
    <col min="12" max="12" width="8" customWidth="1"/>
    <col min="17" max="17" width="3.6640625" customWidth="1"/>
    <col min="18" max="18" width="3.6640625" style="22" customWidth="1"/>
    <col min="19" max="22" width="8" customWidth="1"/>
    <col min="23" max="26" width="6.83203125" customWidth="1"/>
  </cols>
  <sheetData>
    <row r="1" spans="1:29">
      <c r="A1" s="6"/>
      <c r="B1" s="6" t="s">
        <v>24</v>
      </c>
      <c r="C1" s="6" t="s">
        <v>25</v>
      </c>
      <c r="D1" s="6" t="s">
        <v>26</v>
      </c>
      <c r="E1" s="6" t="s">
        <v>25</v>
      </c>
      <c r="F1" s="6" t="s">
        <v>27</v>
      </c>
      <c r="G1" s="6" t="s">
        <v>25</v>
      </c>
      <c r="H1" s="7" t="s">
        <v>28</v>
      </c>
      <c r="I1" s="7" t="s">
        <v>25</v>
      </c>
      <c r="J1" s="7" t="s">
        <v>29</v>
      </c>
      <c r="K1" s="6" t="s">
        <v>25</v>
      </c>
      <c r="L1" s="6"/>
      <c r="M1" s="6" t="s">
        <v>53</v>
      </c>
      <c r="N1" s="6"/>
      <c r="O1" s="6" t="s">
        <v>54</v>
      </c>
      <c r="P1" s="6"/>
      <c r="Q1" s="6"/>
      <c r="R1" s="23"/>
      <c r="S1" s="6" t="s">
        <v>53</v>
      </c>
      <c r="T1" s="6" t="s">
        <v>52</v>
      </c>
      <c r="U1" s="6" t="s">
        <v>54</v>
      </c>
      <c r="V1" s="6" t="s">
        <v>52</v>
      </c>
      <c r="W1" s="6"/>
      <c r="X1" s="6"/>
      <c r="Y1" s="6"/>
      <c r="Z1" s="6"/>
      <c r="AA1" s="6"/>
      <c r="AB1" s="6"/>
      <c r="AC1" s="6"/>
    </row>
    <row r="2" spans="1:29">
      <c r="A2" s="6" t="s">
        <v>30</v>
      </c>
      <c r="B2" s="8">
        <v>10.1893026215576</v>
      </c>
      <c r="C2" s="8">
        <v>9.8365366545489202E-3</v>
      </c>
      <c r="D2" s="8">
        <v>1.3873172149439099</v>
      </c>
      <c r="E2" s="8">
        <v>1.33979956070931E-3</v>
      </c>
      <c r="F2" s="8">
        <v>1.6384052299368099</v>
      </c>
      <c r="G2" s="8">
        <v>1.58650035662226E-3</v>
      </c>
      <c r="H2" s="7">
        <v>0.13615389350484</v>
      </c>
      <c r="I2" s="7">
        <v>9.3437824198389998E-7</v>
      </c>
      <c r="J2" s="7">
        <v>0.160796981322719</v>
      </c>
      <c r="K2" s="7">
        <v>1.11360564957122E-6</v>
      </c>
      <c r="L2" s="6"/>
      <c r="M2" s="6"/>
      <c r="N2" s="6"/>
      <c r="O2" s="6"/>
      <c r="P2" s="6"/>
      <c r="Q2" s="6"/>
      <c r="R2" s="23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>
      <c r="A3" s="6" t="s">
        <v>31</v>
      </c>
      <c r="B3" s="8">
        <v>9.8205918214832</v>
      </c>
      <c r="C3" s="8">
        <v>6.3203423316919799E-3</v>
      </c>
      <c r="D3" s="8">
        <v>1.3369279603427799</v>
      </c>
      <c r="E3" s="8">
        <v>8.6258209977542195E-4</v>
      </c>
      <c r="F3" s="8">
        <v>1.5787448610872901</v>
      </c>
      <c r="G3" s="8">
        <v>1.0182841114477199E-3</v>
      </c>
      <c r="H3" s="7">
        <v>0.136135695116822</v>
      </c>
      <c r="I3" s="7">
        <v>1.3606655336430401E-6</v>
      </c>
      <c r="J3" s="7">
        <v>0.16075920807646801</v>
      </c>
      <c r="K3" s="7">
        <v>1.25018014118921E-6</v>
      </c>
      <c r="L3" s="6"/>
      <c r="M3" s="9">
        <f>(H3/AVERAGE(H2,H4)-1)*1000-1.03</f>
        <v>-1.1780620682977607</v>
      </c>
      <c r="N3" s="9">
        <f>I3/H3*1000</f>
        <v>9.9949211151080797E-3</v>
      </c>
      <c r="O3" s="9">
        <f>(J3/AVERAGE(J2,J4)-1)*1000-2.05</f>
        <v>-2.3284117868145362</v>
      </c>
      <c r="P3" s="9">
        <f>K3/J3*1000</f>
        <v>7.7767249300863643E-3</v>
      </c>
      <c r="Q3" s="6"/>
      <c r="R3" s="23"/>
      <c r="S3" s="24">
        <f>(H3/AVERAGE(H2,H4)-1)*1000-1.03</f>
        <v>-1.1780620682977607</v>
      </c>
      <c r="T3" s="28">
        <f>2*SQRT((I3*SQRT(20)*1000/AVERAGE(H2,H4))^2+((I2*SQRT(20))*1000*H3/AVERAGE(H2,H4)/AVERAGE(H2,H4))^2)</f>
        <v>0.10842498061567631</v>
      </c>
      <c r="U3" s="24">
        <f>(J3/AVERAGE(J2,J4)-1)*1000-2.05</f>
        <v>-2.3284117868145362</v>
      </c>
      <c r="V3" s="28">
        <f>2*SQRT((K3*SQRT(20)*1000/AVERAGE(J2,J4))^2+((K2*SQRT(20))*1000*J3/AVERAGE(J2,J4)/AVERAGE(J2,J4))^2)</f>
        <v>9.3113258349893188E-2</v>
      </c>
      <c r="W3" s="6"/>
      <c r="X3" s="6"/>
      <c r="Y3" s="6"/>
      <c r="Z3" s="6"/>
      <c r="AA3" s="6"/>
      <c r="AB3" s="6"/>
      <c r="AC3" s="6"/>
    </row>
    <row r="4" spans="1:29">
      <c r="A4" s="6" t="s">
        <v>30</v>
      </c>
      <c r="B4" s="8">
        <v>10.087077042531501</v>
      </c>
      <c r="C4" s="8">
        <v>1.00594573378734E-2</v>
      </c>
      <c r="D4" s="8">
        <v>1.3734447742748099</v>
      </c>
      <c r="E4" s="8">
        <v>1.371100262651E-3</v>
      </c>
      <c r="F4" s="8">
        <v>1.62210048926666</v>
      </c>
      <c r="G4" s="8">
        <v>1.62409295761802E-3</v>
      </c>
      <c r="H4" s="7">
        <v>0.13615781576370001</v>
      </c>
      <c r="I4" s="7">
        <v>9.7722092398332703E-7</v>
      </c>
      <c r="J4" s="7">
        <v>0.160810974275789</v>
      </c>
      <c r="K4" s="7">
        <v>1.44542562333417E-6</v>
      </c>
      <c r="L4" s="6"/>
      <c r="M4" s="6"/>
      <c r="N4" s="6"/>
      <c r="O4" s="6"/>
      <c r="P4" s="6"/>
      <c r="Q4" s="6"/>
      <c r="R4" s="23"/>
      <c r="S4" s="23"/>
      <c r="T4" s="25"/>
      <c r="U4" s="23"/>
      <c r="V4" s="25"/>
      <c r="W4" s="6"/>
      <c r="X4" s="6"/>
      <c r="Y4" s="6"/>
      <c r="Z4" s="6"/>
      <c r="AA4" s="6"/>
      <c r="AB4" s="6"/>
      <c r="AC4" s="6"/>
    </row>
    <row r="5" spans="1:29">
      <c r="A5" s="6" t="s">
        <v>31</v>
      </c>
      <c r="B5" s="8">
        <v>9.5456466361604093</v>
      </c>
      <c r="C5" s="8">
        <v>1.33594511603835E-2</v>
      </c>
      <c r="D5" s="8">
        <v>1.2994587496653001</v>
      </c>
      <c r="E5" s="8">
        <v>1.8209036689684399E-3</v>
      </c>
      <c r="F5" s="8">
        <v>1.5344103493697401</v>
      </c>
      <c r="G5" s="8">
        <v>2.16131484777193E-3</v>
      </c>
      <c r="H5" s="7">
        <v>0.13613044054187501</v>
      </c>
      <c r="I5" s="7">
        <v>1.04191227079382E-6</v>
      </c>
      <c r="J5" s="7">
        <v>0.16074962411708599</v>
      </c>
      <c r="K5" s="7">
        <v>1.5310270772586899E-6</v>
      </c>
      <c r="L5" s="6"/>
      <c r="M5" s="9">
        <f>(H5/AVERAGE(H4,H6)-1)*1000-1.03</f>
        <v>-1.2333915251928864</v>
      </c>
      <c r="N5" s="9">
        <f>I5/H5*1000</f>
        <v>7.6537787334443972E-3</v>
      </c>
      <c r="O5" s="9">
        <f>(J5/AVERAGE(J4,J6)-1)*1000-2.05</f>
        <v>-2.4089046478096323</v>
      </c>
      <c r="P5" s="9">
        <f>K5/J5*1000</f>
        <v>9.5242964682986028E-3</v>
      </c>
      <c r="Q5" s="6"/>
      <c r="R5" s="23"/>
      <c r="S5" s="24">
        <f>(H5/AVERAGE(H4,H6)-1)*1000-1.03</f>
        <v>-1.2333915251928864</v>
      </c>
      <c r="T5" s="28">
        <f>2*SQRT((I5*SQRT(20)*1000/AVERAGE(H4,H6))^2+((I4*SQRT(20))*1000*H5/AVERAGE(H4,H6)/AVERAGE(H4,H6))^2)</f>
        <v>9.3828078868579856E-2</v>
      </c>
      <c r="U5" s="24">
        <f>(J5/AVERAGE(J4,J6)-1)*1000-2.05</f>
        <v>-2.4089046478096323</v>
      </c>
      <c r="V5" s="28">
        <f>2*SQRT((K5*SQRT(20)*1000/AVERAGE(J4,J6))^2+((K4*SQRT(20))*1000*J5/AVERAGE(J4,J6)/AVERAGE(J4,J6))^2)</f>
        <v>0.11709253066141483</v>
      </c>
      <c r="W5" s="6"/>
      <c r="X5" s="6"/>
      <c r="Y5" s="6"/>
      <c r="Z5" s="6"/>
      <c r="AA5" s="6"/>
      <c r="AB5" s="6"/>
      <c r="AC5" s="6"/>
    </row>
    <row r="6" spans="1:29">
      <c r="A6" s="6" t="s">
        <v>30</v>
      </c>
      <c r="B6" s="8">
        <v>10.001916752417401</v>
      </c>
      <c r="C6" s="8">
        <v>7.3704554685371602E-3</v>
      </c>
      <c r="D6" s="8">
        <v>1.3618460194886499</v>
      </c>
      <c r="E6" s="8">
        <v>1.0048658695956099E-3</v>
      </c>
      <c r="F6" s="8">
        <v>1.6083404467156699</v>
      </c>
      <c r="G6" s="8">
        <v>1.1911885507739201E-3</v>
      </c>
      <c r="H6" s="7">
        <v>0.13615845214111399</v>
      </c>
      <c r="I6" s="7">
        <v>1.2527752532264901E-6</v>
      </c>
      <c r="J6" s="7">
        <v>0.16080370296084701</v>
      </c>
      <c r="K6" s="7">
        <v>1.26542990188153E-6</v>
      </c>
      <c r="L6" s="6"/>
      <c r="M6" s="6"/>
      <c r="N6" s="6"/>
      <c r="O6" s="6"/>
      <c r="P6" s="6"/>
      <c r="Q6" s="6"/>
      <c r="R6" s="23"/>
      <c r="S6" s="23"/>
      <c r="T6" s="25"/>
      <c r="U6" s="23"/>
      <c r="V6" s="25"/>
      <c r="W6" s="6"/>
      <c r="X6" s="6"/>
      <c r="Y6" s="6"/>
      <c r="Z6" s="6"/>
      <c r="AA6" s="6"/>
      <c r="AB6" s="6"/>
      <c r="AC6" s="6"/>
    </row>
    <row r="7" spans="1:29">
      <c r="A7" s="6" t="s">
        <v>31</v>
      </c>
      <c r="B7" s="8">
        <v>9.7109249377356193</v>
      </c>
      <c r="C7" s="8">
        <v>9.7679778844056708E-3</v>
      </c>
      <c r="D7" s="8">
        <v>1.3220440391102399</v>
      </c>
      <c r="E7" s="8">
        <v>1.3327821810423799E-3</v>
      </c>
      <c r="F7" s="8">
        <v>1.56114439854916</v>
      </c>
      <c r="G7" s="8">
        <v>1.58364117064236E-3</v>
      </c>
      <c r="H7" s="7">
        <v>0.13613994233840301</v>
      </c>
      <c r="I7" s="7">
        <v>1.23077985419649E-6</v>
      </c>
      <c r="J7" s="7">
        <v>0.16076314256335</v>
      </c>
      <c r="K7" s="7">
        <v>1.7737737560388E-6</v>
      </c>
      <c r="L7" s="6"/>
      <c r="M7" s="9">
        <f>(H7/AVERAGE(H6,H8)-1)*1000-1.03</f>
        <v>-1.1696842643451857</v>
      </c>
      <c r="N7" s="9">
        <f>I7/H7*1000</f>
        <v>9.0405492543631383E-3</v>
      </c>
      <c r="O7" s="9">
        <f>(J7/AVERAGE(J6,J8)-1)*1000-2.05</f>
        <v>-2.3342729984354751</v>
      </c>
      <c r="P7" s="9">
        <f>K7/J7*1000</f>
        <v>1.1033460330248461E-2</v>
      </c>
      <c r="Q7" s="6"/>
      <c r="R7" s="23"/>
      <c r="S7" s="24">
        <f>(H7/AVERAGE(H6,H8)-1)*1000-1.03</f>
        <v>-1.1696842643451857</v>
      </c>
      <c r="T7" s="28">
        <f>2*SQRT((I7*SQRT(20)*1000/AVERAGE(H6,H8))^2+((I6*SQRT(20))*1000*H7/AVERAGE(H6,H8)/AVERAGE(H6,H8))^2)</f>
        <v>0.11535694023681713</v>
      </c>
      <c r="U7" s="24">
        <f>(J7/AVERAGE(J6,J8)-1)*1000-2.05</f>
        <v>-2.3342729984354751</v>
      </c>
      <c r="V7" s="28">
        <f>2*SQRT((K7*SQRT(20)*1000/AVERAGE(J6,J8))^2+((K6*SQRT(20))*1000*J7/AVERAGE(J6,J8)/AVERAGE(J6,J8))^2)</f>
        <v>0.12117968509891806</v>
      </c>
      <c r="W7" s="6"/>
      <c r="X7" s="6"/>
      <c r="Y7" s="6"/>
      <c r="Z7" s="6"/>
      <c r="AA7" s="6"/>
      <c r="AB7" s="6"/>
      <c r="AC7" s="6"/>
    </row>
    <row r="8" spans="1:29">
      <c r="A8" s="6" t="s">
        <v>30</v>
      </c>
      <c r="B8" s="8">
        <v>10.020910105024701</v>
      </c>
      <c r="C8" s="8">
        <v>1.08161996263952E-2</v>
      </c>
      <c r="D8" s="8">
        <v>1.36444418035167</v>
      </c>
      <c r="E8" s="8">
        <v>1.4758489182471401E-3</v>
      </c>
      <c r="F8" s="8">
        <v>1.6114864311217101</v>
      </c>
      <c r="G8" s="8">
        <v>1.75394184387491E-3</v>
      </c>
      <c r="H8" s="7">
        <v>0.13615947106446299</v>
      </c>
      <c r="I8" s="7">
        <v>1.1689536707766001E-6</v>
      </c>
      <c r="J8" s="7">
        <v>0.16081400939729501</v>
      </c>
      <c r="K8" s="7">
        <v>1.71124922950673E-6</v>
      </c>
      <c r="L8" s="6"/>
      <c r="M8" s="6"/>
      <c r="N8" s="6"/>
      <c r="O8" s="6"/>
      <c r="P8" s="6"/>
      <c r="Q8" s="6"/>
      <c r="R8" s="23"/>
      <c r="S8" s="23"/>
      <c r="T8" s="25"/>
      <c r="U8" s="23"/>
      <c r="V8" s="25"/>
      <c r="W8" s="6"/>
      <c r="X8" s="6"/>
      <c r="Y8" s="6"/>
      <c r="Z8" s="6"/>
      <c r="AA8" s="6"/>
      <c r="AB8" s="6"/>
      <c r="AC8" s="6"/>
    </row>
    <row r="9" spans="1:29">
      <c r="A9" s="6" t="s">
        <v>31</v>
      </c>
      <c r="B9" s="8">
        <v>9.7316076940825198</v>
      </c>
      <c r="C9" s="8">
        <v>6.07730697454482E-3</v>
      </c>
      <c r="D9" s="8">
        <v>1.32485653193182</v>
      </c>
      <c r="E9" s="8">
        <v>8.2690625185093103E-4</v>
      </c>
      <c r="F9" s="8">
        <v>1.56449313865196</v>
      </c>
      <c r="G9" s="8">
        <v>9.8059041380212705E-4</v>
      </c>
      <c r="H9" s="7">
        <v>0.13613994697323101</v>
      </c>
      <c r="I9" s="7">
        <v>1.1157356438715899E-6</v>
      </c>
      <c r="J9" s="7">
        <v>0.160763917911485</v>
      </c>
      <c r="K9" s="7">
        <v>1.3944844910483299E-6</v>
      </c>
      <c r="L9" s="6"/>
      <c r="M9" s="9">
        <f>(H9/AVERAGE(H8,H10)-1)*1000-1.03</f>
        <v>-1.1626388998789119</v>
      </c>
      <c r="N9" s="9">
        <f>I9/H9*1000</f>
        <v>8.1955052038544963E-3</v>
      </c>
      <c r="O9" s="9">
        <f>(J9/AVERAGE(J8,J10)-1)*1000-2.05</f>
        <v>-2.3379511306295155</v>
      </c>
      <c r="P9" s="9">
        <f>K9/J9*1000</f>
        <v>8.6741136267661691E-3</v>
      </c>
      <c r="Q9" s="6"/>
      <c r="R9" s="23"/>
      <c r="S9" s="24">
        <f>(H9/AVERAGE(H8,H10)-1)*1000-1.03</f>
        <v>-1.1626388998789119</v>
      </c>
      <c r="T9" s="28">
        <f>2*SQRT((I9*SQRT(20)*1000/AVERAGE(H8,H10))^2+((I8*SQRT(20))*1000*H9/AVERAGE(H8,H10)/AVERAGE(H8,H10))^2)</f>
        <v>0.10614550442433648</v>
      </c>
      <c r="U9" s="24">
        <f>(J9/AVERAGE(J8,J10)-1)*1000-2.05</f>
        <v>-2.3379511306295155</v>
      </c>
      <c r="V9" s="28">
        <f>2*SQRT((K9*SQRT(20)*1000/AVERAGE(J8,J10))^2+((K8*SQRT(20))*1000*J9/AVERAGE(J8,J10)/AVERAGE(J8,J10))^2)</f>
        <v>0.12275880411775066</v>
      </c>
      <c r="W9" s="26">
        <f>AVERAGE(S3:S9)</f>
        <v>-1.1859441894286862</v>
      </c>
      <c r="X9" s="27">
        <f>AVERAGE(T3:T9)</f>
        <v>0.10593887603635244</v>
      </c>
      <c r="Y9" s="26">
        <f>AVERAGE(U3:U9)</f>
        <v>-2.3523851409222898</v>
      </c>
      <c r="Z9" s="27">
        <f>AVERAGE(V3:V9)</f>
        <v>0.11353606955699418</v>
      </c>
      <c r="AA9" s="6"/>
      <c r="AB9" s="6"/>
      <c r="AC9" s="6"/>
    </row>
    <row r="10" spans="1:29">
      <c r="A10" s="6" t="s">
        <v>30</v>
      </c>
      <c r="B10" s="8">
        <v>9.9826533332409007</v>
      </c>
      <c r="C10" s="8">
        <v>9.9654773506083604E-3</v>
      </c>
      <c r="D10" s="8">
        <v>1.3591988755275699</v>
      </c>
      <c r="E10" s="8">
        <v>1.35956360802525E-3</v>
      </c>
      <c r="F10" s="8">
        <v>1.60527493050116</v>
      </c>
      <c r="G10" s="8">
        <v>1.61199499041504E-3</v>
      </c>
      <c r="H10" s="7">
        <v>0.13615654257846799</v>
      </c>
      <c r="I10" s="7">
        <v>9.9818644417105299E-7</v>
      </c>
      <c r="J10" s="7">
        <v>0.16080643739696299</v>
      </c>
      <c r="K10" s="7">
        <v>1.5629171018443701E-6</v>
      </c>
      <c r="L10" s="6"/>
      <c r="M10" s="6"/>
      <c r="N10" s="6"/>
      <c r="O10" s="6"/>
      <c r="P10" s="6"/>
      <c r="Q10" s="6"/>
      <c r="R10" s="23"/>
      <c r="S10" s="22"/>
      <c r="T10" s="25"/>
      <c r="U10" s="22"/>
      <c r="V10" s="25"/>
      <c r="W10" s="6"/>
      <c r="X10" s="6"/>
      <c r="Y10" s="6"/>
      <c r="Z10" s="6"/>
      <c r="AA10" s="6"/>
      <c r="AB10" s="6"/>
      <c r="AC10" s="6"/>
    </row>
    <row r="11" spans="1:29">
      <c r="A11" s="6" t="s">
        <v>32</v>
      </c>
      <c r="B11" s="8">
        <v>12.6030562710247</v>
      </c>
      <c r="C11" s="8">
        <v>7.3260909277197903E-3</v>
      </c>
      <c r="D11" s="8">
        <v>1.7157495124142299</v>
      </c>
      <c r="E11" s="8">
        <v>1.00077454406051E-3</v>
      </c>
      <c r="F11" s="8">
        <v>2.0260900836227602</v>
      </c>
      <c r="G11" s="8">
        <v>1.1897286226694101E-3</v>
      </c>
      <c r="H11" s="7">
        <v>0.13613806194098799</v>
      </c>
      <c r="I11" s="7">
        <v>1.2173666014273801E-6</v>
      </c>
      <c r="J11" s="7">
        <v>0.160760958625075</v>
      </c>
      <c r="K11" s="7">
        <v>1.4584431126392401E-6</v>
      </c>
      <c r="L11" s="6"/>
      <c r="M11" s="9">
        <f>(H11/AVERAGE(H10,H12)-1)*1000-1.03</f>
        <v>-1.1728060122821151</v>
      </c>
      <c r="N11" s="9">
        <f>I11/H11*1000</f>
        <v>8.9421472883540395E-3</v>
      </c>
      <c r="O11" s="9">
        <f>(J11/AVERAGE(J10,J12)-1)*1000-2.05</f>
        <v>-2.3328990432951482</v>
      </c>
      <c r="P11" s="9">
        <f>K11/J11*1000</f>
        <v>9.0721225172624501E-3</v>
      </c>
      <c r="Q11" s="6"/>
      <c r="R11" s="23"/>
      <c r="S11" s="24">
        <f>(H11/AVERAGE(H10,H12)-1)*1000-1.03</f>
        <v>-1.1728060122821151</v>
      </c>
      <c r="T11" s="28">
        <f>2*SQRT((I11*SQRT(20)*1000/AVERAGE(H10,H12))^2+((I10*SQRT(20))*1000*H11/AVERAGE(H10,H12)/AVERAGE(H10,H12))^2)</f>
        <v>0.10340950492287707</v>
      </c>
      <c r="U11" s="24">
        <f>(J11/AVERAGE(J10,J12)-1)*1000-2.05</f>
        <v>-2.3328990432951482</v>
      </c>
      <c r="V11" s="28">
        <f>2*SQRT((K11*SQRT(20)*1000/AVERAGE(J10,J12))^2+((K10*SQRT(20))*1000*J11/AVERAGE(J10,J12)/AVERAGE(J10,J12))^2)</f>
        <v>0.11888384486191292</v>
      </c>
      <c r="W11" s="6"/>
      <c r="X11" s="6"/>
      <c r="Y11" s="6"/>
      <c r="Z11" s="6"/>
      <c r="AA11" s="6"/>
      <c r="AB11" s="6"/>
      <c r="AC11" s="6"/>
    </row>
    <row r="12" spans="1:29">
      <c r="A12" s="6" t="s">
        <v>30</v>
      </c>
      <c r="B12" s="8">
        <v>9.9758495013623101</v>
      </c>
      <c r="C12" s="8">
        <v>1.6262322984839699E-2</v>
      </c>
      <c r="D12" s="8">
        <v>1.35829681543151</v>
      </c>
      <c r="E12" s="8">
        <v>2.2207097712958401E-3</v>
      </c>
      <c r="F12" s="8">
        <v>1.6041665591882399</v>
      </c>
      <c r="G12" s="8">
        <v>2.6264143305834002E-3</v>
      </c>
      <c r="H12" s="7">
        <v>0.136158469524471</v>
      </c>
      <c r="I12" s="7">
        <v>1.38355618932133E-6</v>
      </c>
      <c r="J12" s="7">
        <v>0.16080646383525701</v>
      </c>
      <c r="K12" s="7">
        <v>1.2914155369563299E-6</v>
      </c>
      <c r="L12" s="6"/>
      <c r="M12" s="6"/>
      <c r="N12" s="6"/>
      <c r="O12" s="6"/>
      <c r="P12" s="6"/>
      <c r="Q12" s="6"/>
      <c r="R12" s="23"/>
      <c r="S12" s="23"/>
      <c r="T12" s="25"/>
      <c r="U12" s="23"/>
      <c r="V12" s="25"/>
      <c r="W12" s="6"/>
      <c r="X12" s="6"/>
      <c r="Y12" s="6"/>
      <c r="Z12" s="6"/>
      <c r="AA12" s="6"/>
      <c r="AB12" s="6"/>
      <c r="AC12" s="6"/>
    </row>
    <row r="13" spans="1:29">
      <c r="A13" s="6" t="s">
        <v>32</v>
      </c>
      <c r="B13" s="8">
        <v>12.566737440204101</v>
      </c>
      <c r="C13" s="8">
        <v>1.08076339838681E-2</v>
      </c>
      <c r="D13" s="8">
        <v>1.7107830488142699</v>
      </c>
      <c r="E13" s="8">
        <v>1.4749908525660399E-3</v>
      </c>
      <c r="F13" s="8">
        <v>2.02022125083682</v>
      </c>
      <c r="G13" s="8">
        <v>1.75051474649244E-3</v>
      </c>
      <c r="H13" s="7">
        <v>0.136135208177353</v>
      </c>
      <c r="I13" s="7">
        <v>1.0226345130228101E-6</v>
      </c>
      <c r="J13" s="7">
        <v>0.160759660448727</v>
      </c>
      <c r="K13" s="7">
        <v>1.23994568396439E-6</v>
      </c>
      <c r="L13" s="6"/>
      <c r="M13" s="9">
        <f>(H13/AVERAGE(H12,H14)-1)*1000-1.03</f>
        <v>-1.1892250024765596</v>
      </c>
      <c r="N13" s="9">
        <f>I13/H13*1000</f>
        <v>7.5119032520268485E-3</v>
      </c>
      <c r="O13" s="9">
        <f>(J13/AVERAGE(J12,J14)-1)*1000-2.05</f>
        <v>-2.3190977878897492</v>
      </c>
      <c r="P13" s="9">
        <f>K13/J13*1000</f>
        <v>7.713039953576294E-3</v>
      </c>
      <c r="Q13" s="6"/>
      <c r="R13" s="23"/>
      <c r="S13" s="24">
        <f>(H13/AVERAGE(H12,H14)-1)*1000-1.03</f>
        <v>-1.1892250024765596</v>
      </c>
      <c r="T13" s="28">
        <f>2*SQRT((I13*SQRT(20)*1000/AVERAGE(H12,H14))^2+((I12*SQRT(20))*1000*H13/AVERAGE(H12,H14)/AVERAGE(H12,H14))^2)</f>
        <v>0.11300747688423624</v>
      </c>
      <c r="U13" s="24">
        <f>(J13/AVERAGE(J12,J14)-1)*1000-2.05</f>
        <v>-2.3190977878897492</v>
      </c>
      <c r="V13" s="28">
        <f>2*SQRT((K13*SQRT(20)*1000/AVERAGE(J12,J14))^2+((K12*SQRT(20))*1000*J13/AVERAGE(J12,J14)/AVERAGE(J12,J14))^2)</f>
        <v>9.9567843489267047E-2</v>
      </c>
      <c r="W13" s="6"/>
      <c r="X13" s="6"/>
      <c r="Y13" s="6"/>
      <c r="Z13" s="6"/>
      <c r="AA13" s="6"/>
      <c r="AB13" s="6"/>
      <c r="AC13" s="6"/>
    </row>
    <row r="14" spans="1:29">
      <c r="A14" s="6" t="s">
        <v>30</v>
      </c>
      <c r="B14" s="8">
        <v>9.8820859041026203</v>
      </c>
      <c r="C14" s="8">
        <v>1.0056851333714799E-2</v>
      </c>
      <c r="D14" s="8">
        <v>1.34548844420627</v>
      </c>
      <c r="E14" s="8">
        <v>1.3707636888323201E-3</v>
      </c>
      <c r="F14" s="8">
        <v>1.5890208798615799</v>
      </c>
      <c r="G14" s="8">
        <v>1.6243303426101E-3</v>
      </c>
      <c r="H14" s="7">
        <v>0.13615530599181599</v>
      </c>
      <c r="I14" s="7">
        <v>1.3393769310363101E-6</v>
      </c>
      <c r="J14" s="7">
        <v>0.16079940048885899</v>
      </c>
      <c r="K14" s="7">
        <v>1.54448855435297E-6</v>
      </c>
      <c r="L14" s="6"/>
      <c r="M14" s="6"/>
      <c r="N14" s="6"/>
      <c r="O14" s="6"/>
      <c r="P14" s="6"/>
      <c r="Q14" s="6"/>
      <c r="R14" s="23"/>
      <c r="S14" s="23"/>
      <c r="T14" s="25"/>
      <c r="U14" s="23"/>
      <c r="V14" s="25"/>
      <c r="W14" s="6"/>
      <c r="X14" s="6"/>
      <c r="Y14" s="6"/>
      <c r="Z14" s="6"/>
      <c r="AA14" s="6"/>
      <c r="AB14" s="6"/>
      <c r="AC14" s="6"/>
    </row>
    <row r="15" spans="1:29">
      <c r="A15" s="6" t="s">
        <v>32</v>
      </c>
      <c r="B15" s="8">
        <v>12.473666313558899</v>
      </c>
      <c r="C15" s="8">
        <v>1.99886539419444E-2</v>
      </c>
      <c r="D15" s="8">
        <v>1.69812317366782</v>
      </c>
      <c r="E15" s="8">
        <v>2.7292717298560299E-3</v>
      </c>
      <c r="F15" s="8">
        <v>2.0052471402966598</v>
      </c>
      <c r="G15" s="8">
        <v>3.2264136286806202E-3</v>
      </c>
      <c r="H15" s="7">
        <v>0.13613711855768401</v>
      </c>
      <c r="I15" s="7">
        <v>1.29236210425825E-6</v>
      </c>
      <c r="J15" s="7">
        <v>0.16075849107349899</v>
      </c>
      <c r="K15" s="7">
        <v>1.46414945084375E-6</v>
      </c>
      <c r="L15" s="6"/>
      <c r="M15" s="9">
        <f>(H15/AVERAGE(H14,H16)-1)*1000-1.03</f>
        <v>-1.1710134646677719</v>
      </c>
      <c r="N15" s="9">
        <f>I15/H15*1000</f>
        <v>9.4930913622257272E-3</v>
      </c>
      <c r="O15" s="9">
        <f>(J15/AVERAGE(J14,J16)-1)*1000-2.05</f>
        <v>-2.3254374190604423</v>
      </c>
      <c r="P15" s="9">
        <f>K15/J15*1000</f>
        <v>9.1077581101102704E-3</v>
      </c>
      <c r="Q15" s="6"/>
      <c r="R15" s="23"/>
      <c r="S15" s="24">
        <f>(H15/AVERAGE(H14,H16)-1)*1000-1.03</f>
        <v>-1.1710134646677719</v>
      </c>
      <c r="T15" s="28">
        <f>2*SQRT((I15*SQRT(20)*1000/AVERAGE(H14,H16))^2+((I14*SQRT(20))*1000*H15/AVERAGE(H14,H16)/AVERAGE(H14,H16))^2)</f>
        <v>0.1222566786886017</v>
      </c>
      <c r="U15" s="24">
        <f>(J15/AVERAGE(J14,J16)-1)*1000-2.05</f>
        <v>-2.3254374190604423</v>
      </c>
      <c r="V15" s="28">
        <f>2*SQRT((K15*SQRT(20)*1000/AVERAGE(J14,J16))^2+((K14*SQRT(20))*1000*J15/AVERAGE(J14,J16)/AVERAGE(J14,J16))^2)</f>
        <v>0.11835814529338129</v>
      </c>
      <c r="W15" s="6"/>
      <c r="X15" s="6"/>
      <c r="Y15" s="6"/>
      <c r="Z15" s="6"/>
      <c r="AA15" s="6"/>
      <c r="AB15" s="6"/>
      <c r="AC15" s="6"/>
    </row>
    <row r="16" spans="1:29">
      <c r="A16" s="6" t="s">
        <v>30</v>
      </c>
      <c r="B16" s="8">
        <v>9.9188471819587001</v>
      </c>
      <c r="C16" s="8">
        <v>8.5699476327728997E-3</v>
      </c>
      <c r="D16" s="8">
        <v>1.35051923772661</v>
      </c>
      <c r="E16" s="8">
        <v>1.17537053571958E-3</v>
      </c>
      <c r="F16" s="8">
        <v>1.59500418327375</v>
      </c>
      <c r="G16" s="8">
        <v>1.38642807801318E-3</v>
      </c>
      <c r="H16" s="7">
        <v>0.13615733087194901</v>
      </c>
      <c r="I16" s="7">
        <v>1.27706502171063E-6</v>
      </c>
      <c r="J16" s="7">
        <v>0.16080616386474</v>
      </c>
      <c r="K16" s="7">
        <v>1.48869035549406E-6</v>
      </c>
      <c r="L16" s="6"/>
      <c r="M16" s="6"/>
      <c r="N16" s="6"/>
      <c r="O16" s="6"/>
      <c r="P16" s="6"/>
      <c r="Q16" s="6"/>
      <c r="R16" s="23"/>
      <c r="S16" s="23"/>
      <c r="T16" s="25"/>
      <c r="U16" s="23"/>
      <c r="V16" s="25"/>
      <c r="W16" s="6"/>
      <c r="X16" s="6"/>
      <c r="Y16" s="6"/>
      <c r="Z16" s="6"/>
      <c r="AA16" s="6"/>
      <c r="AB16" s="6"/>
      <c r="AC16" s="6"/>
    </row>
    <row r="17" spans="1:29">
      <c r="A17" s="6" t="s">
        <v>32</v>
      </c>
      <c r="B17" s="8">
        <v>12.454546227264199</v>
      </c>
      <c r="C17" s="8">
        <v>2.1737002388068302E-2</v>
      </c>
      <c r="D17" s="8">
        <v>1.69545746125165</v>
      </c>
      <c r="E17" s="8">
        <v>2.96907880535504E-3</v>
      </c>
      <c r="F17" s="8">
        <v>2.0020127179320499</v>
      </c>
      <c r="G17" s="8">
        <v>3.5106833685803101E-3</v>
      </c>
      <c r="H17" s="7">
        <v>0.13613261679535399</v>
      </c>
      <c r="I17" s="7">
        <v>9.2219309652680302E-7</v>
      </c>
      <c r="J17" s="7">
        <v>0.160745445173195</v>
      </c>
      <c r="K17" s="7">
        <v>2.0960224956737799E-6</v>
      </c>
      <c r="L17" s="6"/>
      <c r="M17" s="9">
        <f>(H17/AVERAGE(H16,H18)-1)*1000-1.03</f>
        <v>-1.1888274133126344</v>
      </c>
      <c r="N17" s="9">
        <f>I17/H17*1000</f>
        <v>6.774225885285973E-3</v>
      </c>
      <c r="O17" s="9">
        <f>(J17/AVERAGE(J16,J18)-1)*1000-2.05</f>
        <v>-2.3836620858361837</v>
      </c>
      <c r="P17" s="9">
        <f>K17/J17*1000</f>
        <v>1.3039389659939806E-2</v>
      </c>
      <c r="Q17" s="6"/>
      <c r="R17" s="23"/>
      <c r="S17" s="24">
        <f>(H17/AVERAGE(H16,H18)-1)*1000-1.03</f>
        <v>-1.1888274133126344</v>
      </c>
      <c r="T17" s="28">
        <f>2*SQRT((I17*SQRT(20)*1000/AVERAGE(H16,H18))^2+((I16*SQRT(20))*1000*H17/AVERAGE(H16,H18)/AVERAGE(H16,H18))^2)</f>
        <v>0.10346922488796005</v>
      </c>
      <c r="U17" s="24">
        <f>(J17/AVERAGE(J16,J18)-1)*1000-2.05</f>
        <v>-2.3836620858361837</v>
      </c>
      <c r="V17" s="28">
        <f>2*SQRT((K17*SQRT(20)*1000/AVERAGE(J16,J18))^2+((K16*SQRT(20))*1000*J17/AVERAGE(J16,J18)/AVERAGE(J16,J18))^2)</f>
        <v>0.14298728127968002</v>
      </c>
      <c r="W17" s="26">
        <f>AVERAGE(S11:S17)</f>
        <v>-1.1804679731847703</v>
      </c>
      <c r="X17" s="27">
        <f>AVERAGE(T11:T17)</f>
        <v>0.11053572134591877</v>
      </c>
      <c r="Y17" s="26">
        <f>AVERAGE(U11:U17)</f>
        <v>-2.3402740840203808</v>
      </c>
      <c r="Z17" s="27">
        <f>AVERAGE(V11:V17)</f>
        <v>0.11994927873106032</v>
      </c>
      <c r="AA17" s="6"/>
      <c r="AB17" s="6"/>
      <c r="AC17" s="6"/>
    </row>
    <row r="18" spans="1:29">
      <c r="A18" s="6" t="s">
        <v>30</v>
      </c>
      <c r="B18" s="8">
        <v>9.9175298872666193</v>
      </c>
      <c r="C18" s="8">
        <v>6.0082018143087198E-3</v>
      </c>
      <c r="D18" s="8">
        <v>1.3502890666954901</v>
      </c>
      <c r="E18" s="8">
        <v>8.1823123636415697E-4</v>
      </c>
      <c r="F18" s="8">
        <v>1.5946658169218899</v>
      </c>
      <c r="G18" s="8">
        <v>9.6899806400927205E-4</v>
      </c>
      <c r="H18" s="7">
        <v>0.136151152770839</v>
      </c>
      <c r="I18" s="7">
        <v>1.0368976849260601E-6</v>
      </c>
      <c r="J18" s="7">
        <v>0.160792031606352</v>
      </c>
      <c r="K18" s="7">
        <v>1.31375119870643E-6</v>
      </c>
      <c r="L18" s="6"/>
      <c r="M18" s="6"/>
      <c r="N18" s="6"/>
      <c r="O18" s="6"/>
      <c r="P18" s="6"/>
      <c r="Q18" s="6"/>
      <c r="R18" s="23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>
      <c r="A19" s="6" t="s">
        <v>33</v>
      </c>
      <c r="B19" s="8">
        <v>10.310861860501699</v>
      </c>
      <c r="C19" s="8">
        <v>7.01047406711013E-3</v>
      </c>
      <c r="D19" s="8">
        <v>1.4036291085341499</v>
      </c>
      <c r="E19" s="8">
        <v>9.5603640441330304E-4</v>
      </c>
      <c r="F19" s="8">
        <v>1.6574943988008799</v>
      </c>
      <c r="G19" s="8">
        <v>1.12823733263085E-3</v>
      </c>
      <c r="H19" s="7">
        <v>0.13613139697569401</v>
      </c>
      <c r="I19" s="7">
        <v>9.2501571317369096E-7</v>
      </c>
      <c r="J19" s="7">
        <v>0.160752816754579</v>
      </c>
      <c r="K19" s="7">
        <v>1.2021154095910901E-6</v>
      </c>
      <c r="L19" s="6"/>
      <c r="M19" s="9">
        <f>(H19/AVERAGE(H18,H20)-1)*1000-1.03</f>
        <v>-1.1881101872322188</v>
      </c>
      <c r="N19" s="9">
        <f>I19/H19*1000</f>
        <v>6.7950210878894501E-3</v>
      </c>
      <c r="O19" s="9">
        <f>(J19/AVERAGE(J18,J20)-1)*1000-2.05</f>
        <v>-2.3273291451422242</v>
      </c>
      <c r="P19" s="9">
        <f>K19/J19*1000</f>
        <v>7.4780363657724093E-3</v>
      </c>
      <c r="Q19" s="6"/>
      <c r="R19" s="23"/>
      <c r="S19" s="24">
        <f>(H19/AVERAGE(H18,H20)-1)*1000-1.03</f>
        <v>-1.1881101872322188</v>
      </c>
      <c r="T19" s="28">
        <f>2*SQRT((I19*SQRT(20)*1000/AVERAGE(H18,H20))^2+((I18*SQRT(20))*1000*H19/AVERAGE(H18,H20)/AVERAGE(H18,H20))^2)</f>
        <v>9.1274539871825447E-2</v>
      </c>
      <c r="U19" s="24">
        <f>(J19/AVERAGE(J18,J20)-1)*1000-2.05</f>
        <v>-2.3273291451422242</v>
      </c>
      <c r="V19" s="28">
        <f>2*SQRT((K19*SQRT(20)*1000/AVERAGE(J18,J20))^2+((K18*SQRT(20))*1000*J19/AVERAGE(J18,J20)/AVERAGE(J18,J20))^2)</f>
        <v>9.9037604863826872E-2</v>
      </c>
      <c r="W19" s="6"/>
      <c r="X19" s="6"/>
      <c r="Y19" s="6"/>
      <c r="Z19" s="6"/>
      <c r="AA19" s="6"/>
      <c r="AB19" s="6"/>
      <c r="AC19" s="6"/>
    </row>
    <row r="20" spans="1:29">
      <c r="A20" s="6" t="s">
        <v>30</v>
      </c>
      <c r="B20" s="8">
        <v>10.0521333995933</v>
      </c>
      <c r="C20" s="8">
        <v>7.9690028436032404E-3</v>
      </c>
      <c r="D20" s="8">
        <v>1.36865300091138</v>
      </c>
      <c r="E20" s="8">
        <v>1.0853612184112101E-3</v>
      </c>
      <c r="F20" s="8">
        <v>1.6164053497972199</v>
      </c>
      <c r="G20" s="8">
        <v>1.2890487277576999E-3</v>
      </c>
      <c r="H20" s="7">
        <v>0.136154695509205</v>
      </c>
      <c r="I20" s="7">
        <v>9.598298362175021E-7</v>
      </c>
      <c r="J20" s="7">
        <v>0.16080278951963101</v>
      </c>
      <c r="K20" s="7">
        <v>1.69125704661123E-6</v>
      </c>
      <c r="L20" s="6"/>
      <c r="M20" s="6"/>
      <c r="N20" s="6"/>
      <c r="O20" s="6"/>
      <c r="P20" s="6"/>
      <c r="Q20" s="6"/>
      <c r="R20" s="23"/>
      <c r="S20" s="23"/>
      <c r="T20" s="25"/>
      <c r="U20" s="23"/>
      <c r="V20" s="25"/>
      <c r="W20" s="6"/>
      <c r="X20" s="6"/>
      <c r="Y20" s="6"/>
      <c r="Z20" s="6"/>
      <c r="AA20" s="6"/>
      <c r="AB20" s="6"/>
      <c r="AC20" s="6"/>
    </row>
    <row r="21" spans="1:29">
      <c r="A21" s="6" t="s">
        <v>33</v>
      </c>
      <c r="B21" s="8">
        <v>10.1903985092121</v>
      </c>
      <c r="C21" s="8">
        <v>8.1609424032831699E-3</v>
      </c>
      <c r="D21" s="8">
        <v>1.3871922716192899</v>
      </c>
      <c r="E21" s="8">
        <v>1.11318664408093E-3</v>
      </c>
      <c r="F21" s="8">
        <v>1.6379444845150599</v>
      </c>
      <c r="G21" s="8">
        <v>1.3220272903456201E-3</v>
      </c>
      <c r="H21" s="7">
        <v>0.13612772738678799</v>
      </c>
      <c r="I21" s="7">
        <v>9.3494342864376603E-7</v>
      </c>
      <c r="J21" s="7">
        <v>0.16073840934103001</v>
      </c>
      <c r="K21" s="7">
        <v>1.49864690841067E-6</v>
      </c>
      <c r="L21" s="6"/>
      <c r="M21" s="9">
        <f>(H21/AVERAGE(H20,H22)-1)*1000-1.03</f>
        <v>-1.2166544752335831</v>
      </c>
      <c r="N21" s="9">
        <f>I21/H21*1000</f>
        <v>6.8681336755681988E-3</v>
      </c>
      <c r="O21" s="9">
        <f>(J21/AVERAGE(J20,J22)-1)*1000-2.05</f>
        <v>-2.4126954234500211</v>
      </c>
      <c r="P21" s="9">
        <f>K21/J21*1000</f>
        <v>9.3235146133060949E-3</v>
      </c>
      <c r="Q21" s="6"/>
      <c r="R21" s="23"/>
      <c r="S21" s="24">
        <f>(H21/AVERAGE(H20,H22)-1)*1000-1.03</f>
        <v>-1.2166544752335831</v>
      </c>
      <c r="T21" s="28">
        <f>2*SQRT((I21*SQRT(20)*1000/AVERAGE(H20,H22))^2+((I20*SQRT(20))*1000*H21/AVERAGE(H20,H22)/AVERAGE(H20,H22))^2)</f>
        <v>8.8014745901159874E-2</v>
      </c>
      <c r="U21" s="24">
        <f>(J21/AVERAGE(J20,J22)-1)*1000-2.05</f>
        <v>-2.4126954234500211</v>
      </c>
      <c r="V21" s="28">
        <f>2*SQRT((K21*SQRT(20)*1000/AVERAGE(J20,J22))^2+((K20*SQRT(20))*1000*J21/AVERAGE(J20,J22)/AVERAGE(J20,J22))^2)</f>
        <v>0.12567022970364003</v>
      </c>
      <c r="W21" s="6"/>
      <c r="X21" s="6"/>
      <c r="Y21" s="6"/>
      <c r="Z21" s="6"/>
      <c r="AA21" s="6"/>
      <c r="AB21" s="6"/>
      <c r="AC21" s="6"/>
    </row>
    <row r="22" spans="1:29">
      <c r="A22" s="6" t="s">
        <v>30</v>
      </c>
      <c r="B22" s="8">
        <v>10.0134924046968</v>
      </c>
      <c r="C22" s="8">
        <v>8.1090455087799596E-3</v>
      </c>
      <c r="D22" s="8">
        <v>1.3633530049481699</v>
      </c>
      <c r="E22" s="8">
        <v>1.1027641809235301E-3</v>
      </c>
      <c r="F22" s="8">
        <v>1.6100656947433201</v>
      </c>
      <c r="G22" s="8">
        <v>1.31146886985243E-3</v>
      </c>
      <c r="H22" s="7">
        <v>0.13615158645053299</v>
      </c>
      <c r="I22" s="7">
        <v>1.3557983760444E-6</v>
      </c>
      <c r="J22" s="7">
        <v>0.16079066963827701</v>
      </c>
      <c r="K22" s="7">
        <v>1.3405526602948701E-6</v>
      </c>
      <c r="L22" s="6"/>
      <c r="M22" s="6"/>
      <c r="N22" s="6"/>
      <c r="O22" s="6"/>
      <c r="P22" s="6"/>
      <c r="Q22" s="6"/>
      <c r="R22" s="23"/>
      <c r="S22" s="23"/>
      <c r="T22" s="25"/>
      <c r="U22" s="23"/>
      <c r="V22" s="25"/>
      <c r="W22" s="6"/>
      <c r="X22" s="6"/>
      <c r="Y22" s="6"/>
      <c r="Z22" s="6"/>
      <c r="AA22" s="6"/>
      <c r="AB22" s="6"/>
      <c r="AC22" s="6"/>
    </row>
    <row r="23" spans="1:29">
      <c r="A23" s="6" t="s">
        <v>33</v>
      </c>
      <c r="B23" s="8">
        <v>10.3014572145259</v>
      </c>
      <c r="C23" s="8">
        <v>1.28178630818402E-2</v>
      </c>
      <c r="D23" s="8">
        <v>1.4023108262695101</v>
      </c>
      <c r="E23" s="8">
        <v>1.7526957362345599E-3</v>
      </c>
      <c r="F23" s="8">
        <v>1.65585890137278</v>
      </c>
      <c r="G23" s="8">
        <v>2.0748218734731299E-3</v>
      </c>
      <c r="H23" s="7">
        <v>0.13612612536666299</v>
      </c>
      <c r="I23" s="7">
        <v>1.33540859477826E-6</v>
      </c>
      <c r="J23" s="7">
        <v>0.16074190776508801</v>
      </c>
      <c r="K23" s="7">
        <v>1.57787992480853E-6</v>
      </c>
      <c r="L23" s="6"/>
      <c r="M23" s="9">
        <f>(H23/AVERAGE(H22,H24)-1)*1000-1.03</f>
        <v>-1.217631837080926</v>
      </c>
      <c r="N23" s="9">
        <f>I23/H23*1000</f>
        <v>9.8100830474772242E-3</v>
      </c>
      <c r="O23" s="9">
        <f>(J23/AVERAGE(J22,J24)-1)*1000-2.05</f>
        <v>-2.3602874825821054</v>
      </c>
      <c r="P23" s="9">
        <f>K23/J23*1000</f>
        <v>9.816232410993159E-3</v>
      </c>
      <c r="Q23" s="6"/>
      <c r="R23" s="23"/>
      <c r="S23" s="24">
        <f>(H23/AVERAGE(H22,H24)-1)*1000-1.03</f>
        <v>-1.217631837080926</v>
      </c>
      <c r="T23" s="28">
        <f>2*SQRT((I23*SQRT(20)*1000/AVERAGE(H22,H24))^2+((I22*SQRT(20))*1000*H23/AVERAGE(H22,H24)/AVERAGE(H22,H24))^2)</f>
        <v>0.12500437692932506</v>
      </c>
      <c r="U23" s="24">
        <f>(J23/AVERAGE(J22,J24)-1)*1000-2.05</f>
        <v>-2.3602874825821054</v>
      </c>
      <c r="V23" s="28">
        <f>2*SQRT((K23*SQRT(20)*1000/AVERAGE(J22,J24))^2+((K22*SQRT(20))*1000*J23/AVERAGE(J22,J24)/AVERAGE(J22,J24))^2)</f>
        <v>0.1151570509474701</v>
      </c>
      <c r="W23" s="6"/>
      <c r="X23" s="6"/>
      <c r="Y23" s="6"/>
      <c r="Z23" s="6"/>
      <c r="AA23" s="6"/>
      <c r="AB23" s="6"/>
      <c r="AC23" s="6"/>
    </row>
    <row r="24" spans="1:29">
      <c r="A24" s="6" t="s">
        <v>30</v>
      </c>
      <c r="B24" s="8">
        <v>10.086822955225401</v>
      </c>
      <c r="C24" s="8">
        <v>6.6408873041290698E-3</v>
      </c>
      <c r="D24" s="8">
        <v>1.37334267897227</v>
      </c>
      <c r="E24" s="8">
        <v>9.0439902463046895E-4</v>
      </c>
      <c r="F24" s="8">
        <v>1.6219001039956999</v>
      </c>
      <c r="G24" s="8">
        <v>1.0722900660716001E-3</v>
      </c>
      <c r="H24" s="7">
        <v>0.13615175705937901</v>
      </c>
      <c r="I24" s="7">
        <v>1.15085436590542E-6</v>
      </c>
      <c r="J24" s="7">
        <v>0.16079292925724001</v>
      </c>
      <c r="K24" s="7">
        <v>1.32694069122736E-6</v>
      </c>
      <c r="L24" s="6"/>
      <c r="M24" s="6"/>
      <c r="N24" s="6"/>
      <c r="O24" s="6"/>
      <c r="P24" s="6"/>
      <c r="Q24" s="6"/>
      <c r="R24" s="23"/>
      <c r="S24" s="23"/>
      <c r="T24" s="25"/>
      <c r="U24" s="23"/>
      <c r="V24" s="25"/>
      <c r="W24" s="6"/>
      <c r="X24" s="6"/>
      <c r="Y24" s="6"/>
      <c r="Z24" s="6"/>
      <c r="AA24" s="6"/>
      <c r="AB24" s="6"/>
      <c r="AC24" s="6"/>
    </row>
    <row r="25" spans="1:29">
      <c r="A25" s="6" t="s">
        <v>33</v>
      </c>
      <c r="B25" s="8">
        <v>10.3644704207221</v>
      </c>
      <c r="C25" s="8">
        <v>1.3105952416579299E-2</v>
      </c>
      <c r="D25" s="8">
        <v>1.41078740883483</v>
      </c>
      <c r="E25" s="8">
        <v>1.78086653713969E-3</v>
      </c>
      <c r="F25" s="8">
        <v>1.66573088984625</v>
      </c>
      <c r="G25" s="8">
        <v>2.0975961866174001E-3</v>
      </c>
      <c r="H25" s="7">
        <v>0.13611810095191201</v>
      </c>
      <c r="I25" s="7">
        <v>1.28817195452153E-6</v>
      </c>
      <c r="J25" s="7">
        <v>0.16071456269027801</v>
      </c>
      <c r="K25" s="7">
        <v>2.66932288728773E-6</v>
      </c>
      <c r="L25" s="6"/>
      <c r="M25" s="9">
        <f>(H25/AVERAGE(H24,H26)-1)*1000-1.03</f>
        <v>-1.1990635958857545</v>
      </c>
      <c r="N25" s="9">
        <f>I25/H25*1000</f>
        <v>9.4636344873531338E-3</v>
      </c>
      <c r="O25" s="9">
        <f>(J25/AVERAGE(J24,J26)-1)*1000-2.05</f>
        <v>-2.3769986217855346</v>
      </c>
      <c r="P25" s="9">
        <f>K25/J25*1000</f>
        <v>1.6609091563357149E-2</v>
      </c>
      <c r="Q25" s="6"/>
      <c r="R25" s="23"/>
      <c r="S25" s="24">
        <f>(H25/AVERAGE(H24,H26)-1)*1000-1.03</f>
        <v>-1.1990635958857545</v>
      </c>
      <c r="T25" s="28">
        <f>2*SQRT((I25*SQRT(20)*1000/AVERAGE(H24,H26))^2+((I24*SQRT(20))*1000*H25/AVERAGE(H24,H26)/AVERAGE(H24,H26))^2)</f>
        <v>0.11347802951421739</v>
      </c>
      <c r="U25" s="24">
        <f>(J25/AVERAGE(J24,J26)-1)*1000-2.05</f>
        <v>-2.3769986217855346</v>
      </c>
      <c r="V25" s="28">
        <f>2*SQRT((K25*SQRT(20)*1000/AVERAGE(J24,J26))^2+((K24*SQRT(20))*1000*J25/AVERAGE(J24,J26)/AVERAGE(J24,J26))^2)</f>
        <v>0.16583420688983116</v>
      </c>
      <c r="W25" s="26">
        <f>AVERAGE(S19:S25)</f>
        <v>-1.2053650238581206</v>
      </c>
      <c r="X25" s="27">
        <f>AVERAGE(T19:T25)</f>
        <v>0.10444292305413194</v>
      </c>
      <c r="Y25" s="26">
        <f>AVERAGE(U19:U25)</f>
        <v>-2.3693276682399711</v>
      </c>
      <c r="Z25" s="27">
        <f>AVERAGE(V19:V25)</f>
        <v>0.12642477310119205</v>
      </c>
      <c r="AA25" s="6"/>
      <c r="AB25" s="6"/>
      <c r="AC25" s="6"/>
    </row>
    <row r="26" spans="1:29">
      <c r="A26" s="6" t="s">
        <v>30</v>
      </c>
      <c r="B26" s="8">
        <v>10.0975608525256</v>
      </c>
      <c r="C26" s="8">
        <v>9.6605620761386207E-3</v>
      </c>
      <c r="D26" s="8">
        <v>1.37459397270786</v>
      </c>
      <c r="E26" s="8">
        <v>1.3160885359027501E-3</v>
      </c>
      <c r="F26" s="8">
        <v>1.62310462736537</v>
      </c>
      <c r="G26" s="8">
        <v>1.56642397316548E-3</v>
      </c>
      <c r="H26" s="7">
        <v>0.136130477858176</v>
      </c>
      <c r="I26" s="7">
        <v>1.09343563755132E-6</v>
      </c>
      <c r="J26" s="7">
        <v>0.160741337385365</v>
      </c>
      <c r="K26" s="7">
        <v>1.59864772133305E-6</v>
      </c>
      <c r="L26" s="6"/>
      <c r="M26" s="6"/>
      <c r="N26" s="6"/>
      <c r="O26" s="6"/>
      <c r="P26" s="6"/>
      <c r="Q26" s="6"/>
      <c r="R26" s="23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>
      <c r="A27" s="6" t="s">
        <v>34</v>
      </c>
      <c r="B27" s="8">
        <v>8.1312423401127791</v>
      </c>
      <c r="C27" s="8">
        <v>5.6995661344337702E-3</v>
      </c>
      <c r="D27" s="8">
        <v>1.1068232060846299</v>
      </c>
      <c r="E27" s="8">
        <v>7.79115764175045E-4</v>
      </c>
      <c r="F27" s="8">
        <v>1.30683284326564</v>
      </c>
      <c r="G27" s="8">
        <v>9.2171163502726295E-4</v>
      </c>
      <c r="H27" s="7">
        <v>0.13611996615211899</v>
      </c>
      <c r="I27" s="7">
        <v>1.17418276383096E-6</v>
      </c>
      <c r="J27" s="7">
        <v>0.160717469207736</v>
      </c>
      <c r="K27" s="7">
        <v>1.7055773413218999E-6</v>
      </c>
      <c r="L27" s="6"/>
      <c r="M27" s="9">
        <f>(H27/AVERAGE(H26,H28)-1)*1000-1.03</f>
        <v>-1.0879116664957136</v>
      </c>
      <c r="N27" s="9">
        <f>I27/H27*1000</f>
        <v>8.6260876859076512E-3</v>
      </c>
      <c r="O27" s="9">
        <f>(J27/AVERAGE(J26,J28)-1)*1000-2.05</f>
        <v>-2.1811236118388679</v>
      </c>
      <c r="P27" s="9">
        <f>K27/J27*1000</f>
        <v>1.0612271022743328E-2</v>
      </c>
      <c r="Q27" s="6"/>
      <c r="R27" s="23"/>
      <c r="S27" s="24">
        <f>(H27/AVERAGE(H26,H28)-1)*1000-1.03</f>
        <v>-1.0879116664957136</v>
      </c>
      <c r="T27" s="28">
        <f>2*SQRT((I27*SQRT(20)*1000/AVERAGE(H26,H28))^2+((I26*SQRT(20))*1000*H27/AVERAGE(H26,H28)/AVERAGE(H26,H28))^2)</f>
        <v>0.10541841169583806</v>
      </c>
      <c r="U27" s="24">
        <f>(J27/AVERAGE(J26,J28)-1)*1000-2.05</f>
        <v>-2.1811236118388679</v>
      </c>
      <c r="V27" s="28">
        <f>2*SQRT((K27*SQRT(20)*1000/AVERAGE(J26,J28))^2+((K26*SQRT(20))*1000*J27/AVERAGE(J26,J28)/AVERAGE(J26,J28))^2)</f>
        <v>0.13007092879002502</v>
      </c>
      <c r="W27" s="6"/>
      <c r="X27" s="6"/>
      <c r="Y27" s="6"/>
      <c r="Z27" s="6"/>
      <c r="AA27" s="6"/>
      <c r="AB27" s="6"/>
      <c r="AC27" s="6"/>
    </row>
    <row r="28" spans="1:29">
      <c r="A28" s="6" t="s">
        <v>30</v>
      </c>
      <c r="B28" s="8">
        <v>10.1955725258229</v>
      </c>
      <c r="C28" s="8">
        <v>5.0224982889512798E-3</v>
      </c>
      <c r="D28" s="8">
        <v>1.38787834467702</v>
      </c>
      <c r="E28" s="8">
        <v>6.8300499605592998E-4</v>
      </c>
      <c r="F28" s="8">
        <v>1.6387847679829</v>
      </c>
      <c r="G28" s="8">
        <v>8.0827666112902503E-4</v>
      </c>
      <c r="H28" s="7">
        <v>0.136125221227309</v>
      </c>
      <c r="I28" s="7">
        <v>1.0193268203876701E-6</v>
      </c>
      <c r="J28" s="7">
        <v>0.16073575426748801</v>
      </c>
      <c r="K28" s="7">
        <v>1.37233596102223E-6</v>
      </c>
      <c r="L28" s="6"/>
      <c r="M28" s="6"/>
      <c r="N28" s="6"/>
      <c r="O28" s="6"/>
      <c r="P28" s="6"/>
      <c r="Q28" s="6"/>
      <c r="R28" s="23"/>
      <c r="S28" s="23"/>
      <c r="T28" s="25"/>
      <c r="U28" s="23"/>
      <c r="V28" s="25"/>
      <c r="W28" s="6"/>
      <c r="X28" s="6"/>
      <c r="Y28" s="6"/>
      <c r="Z28" s="6"/>
      <c r="AA28" s="6"/>
      <c r="AB28" s="6"/>
      <c r="AC28" s="6"/>
    </row>
    <row r="29" spans="1:29">
      <c r="A29" s="6" t="s">
        <v>34</v>
      </c>
      <c r="B29" s="8">
        <v>8.0922072869842001</v>
      </c>
      <c r="C29" s="8">
        <v>7.1884677663503101E-3</v>
      </c>
      <c r="D29" s="8">
        <v>1.1014762400267299</v>
      </c>
      <c r="E29" s="8">
        <v>9.8148305969744296E-4</v>
      </c>
      <c r="F29" s="8">
        <v>1.3004799691274</v>
      </c>
      <c r="G29" s="8">
        <v>1.165482415269E-3</v>
      </c>
      <c r="H29" s="7">
        <v>0.13611460455152999</v>
      </c>
      <c r="I29" s="7">
        <v>1.44735912120923E-6</v>
      </c>
      <c r="J29" s="7">
        <v>0.16070755894863301</v>
      </c>
      <c r="K29" s="7">
        <v>1.97676190742949E-6</v>
      </c>
      <c r="L29" s="6"/>
      <c r="M29" s="9">
        <f>(H29/AVERAGE(H28,H30)-1)*1000-1.03</f>
        <v>-1.0850766662555935</v>
      </c>
      <c r="N29" s="9">
        <f>I29/H29*1000</f>
        <v>1.063338593222957E-2</v>
      </c>
      <c r="O29" s="9">
        <f>(J29/AVERAGE(J28,J30)-1)*1000-2.05</f>
        <v>-2.1736862580920038</v>
      </c>
      <c r="P29" s="9">
        <f>K29/J29*1000</f>
        <v>1.2300366705596734E-2</v>
      </c>
      <c r="Q29" s="6"/>
      <c r="R29" s="23"/>
      <c r="S29" s="24">
        <f>(H29/AVERAGE(H28,H30)-1)*1000-1.03</f>
        <v>-1.0850766662555935</v>
      </c>
      <c r="T29" s="28">
        <f>2*SQRT((I29*SQRT(20)*1000/AVERAGE(H28,H30))^2+((I28*SQRT(20))*1000*H29/AVERAGE(H28,H30)/AVERAGE(H28,H30))^2)</f>
        <v>0.1163186339628574</v>
      </c>
      <c r="U29" s="24">
        <f>(J29/AVERAGE(J28,J30)-1)*1000-2.05</f>
        <v>-2.1736862580920038</v>
      </c>
      <c r="V29" s="28">
        <f>2*SQRT((K29*SQRT(20)*1000/AVERAGE(J28,J30))^2+((K28*SQRT(20))*1000*J29/AVERAGE(J28,J30)/AVERAGE(J28,J30))^2)</f>
        <v>0.13390916256540594</v>
      </c>
      <c r="W29" s="6"/>
      <c r="X29" s="6"/>
      <c r="Y29" s="6"/>
      <c r="Z29" s="6"/>
      <c r="AA29" s="6"/>
      <c r="AB29" s="6"/>
      <c r="AC29" s="6"/>
    </row>
    <row r="30" spans="1:29">
      <c r="A30" s="6" t="s">
        <v>30</v>
      </c>
      <c r="B30" s="8">
        <v>10.175302981419</v>
      </c>
      <c r="C30" s="8">
        <v>7.0148652908931198E-3</v>
      </c>
      <c r="D30" s="8">
        <v>1.38504689776991</v>
      </c>
      <c r="E30" s="8">
        <v>9.5631310125291304E-4</v>
      </c>
      <c r="F30" s="8">
        <v>1.6353659562920599</v>
      </c>
      <c r="G30" s="8">
        <v>1.13429754259826E-3</v>
      </c>
      <c r="H30" s="7">
        <v>0.13611898217888199</v>
      </c>
      <c r="I30" s="7">
        <v>1.15398502395283E-6</v>
      </c>
      <c r="J30" s="7">
        <v>0.16071912318071499</v>
      </c>
      <c r="K30" s="7">
        <v>1.45635958279474E-6</v>
      </c>
      <c r="L30" s="6"/>
      <c r="M30" s="6"/>
      <c r="N30" s="6"/>
      <c r="O30" s="6"/>
      <c r="P30" s="6"/>
      <c r="Q30" s="6"/>
      <c r="R30" s="23"/>
      <c r="S30" s="23"/>
      <c r="T30" s="25"/>
      <c r="U30" s="23"/>
      <c r="V30" s="25"/>
      <c r="W30" s="6"/>
      <c r="X30" s="6"/>
      <c r="Y30" s="6"/>
      <c r="Z30" s="6"/>
      <c r="AA30" s="6"/>
      <c r="AB30" s="6"/>
      <c r="AC30" s="6"/>
    </row>
    <row r="31" spans="1:29">
      <c r="A31" s="6" t="s">
        <v>34</v>
      </c>
      <c r="B31" s="8">
        <v>8.1329084906749607</v>
      </c>
      <c r="C31" s="8">
        <v>4.5743588487182499E-3</v>
      </c>
      <c r="D31" s="8">
        <v>1.10696005193256</v>
      </c>
      <c r="E31" s="8">
        <v>6.2672305980799995E-4</v>
      </c>
      <c r="F31" s="8">
        <v>1.3069506249453999</v>
      </c>
      <c r="G31" s="8">
        <v>7.3996008209212304E-4</v>
      </c>
      <c r="H31" s="7">
        <v>0.13610874415739799</v>
      </c>
      <c r="I31" s="7">
        <v>1.21043212579697E-6</v>
      </c>
      <c r="J31" s="7">
        <v>0.16069829135931599</v>
      </c>
      <c r="K31" s="7">
        <v>1.65843910269954E-6</v>
      </c>
      <c r="L31" s="6"/>
      <c r="M31" s="9">
        <f>(H31/AVERAGE(H30,H32)-1)*1000-1.03</f>
        <v>-1.0879766381455516</v>
      </c>
      <c r="N31" s="9">
        <f>I31/H31*1000</f>
        <v>8.8931253703818606E-3</v>
      </c>
      <c r="O31" s="9">
        <f>(J31/AVERAGE(J30,J32)-1)*1000-2.05</f>
        <v>-2.1378767399058454</v>
      </c>
      <c r="P31" s="9">
        <f>K31/J31*1000</f>
        <v>1.0320203710139803E-2</v>
      </c>
      <c r="Q31" s="6"/>
      <c r="R31" s="23"/>
      <c r="S31" s="24">
        <f>(H31/AVERAGE(H30,H32)-1)*1000-1.03</f>
        <v>-1.0879766381455516</v>
      </c>
      <c r="T31" s="28">
        <f>2*SQRT((I31*SQRT(20)*1000/AVERAGE(H30,H32))^2+((I30*SQRT(20))*1000*H31/AVERAGE(H30,H32)/AVERAGE(H30,H32))^2)</f>
        <v>0.10988910304486356</v>
      </c>
      <c r="U31" s="24">
        <f>(J31/AVERAGE(J30,J32)-1)*1000-2.05</f>
        <v>-2.1378767399058454</v>
      </c>
      <c r="V31" s="28">
        <f>2*SQRT((K31*SQRT(20)*1000/AVERAGE(J30,J32))^2+((K30*SQRT(20))*1000*J31/AVERAGE(J30,J32)/AVERAGE(J30,J32))^2)</f>
        <v>0.12283043881942945</v>
      </c>
      <c r="W31" s="6"/>
      <c r="X31" s="6"/>
      <c r="Y31" s="6"/>
      <c r="Z31" s="6"/>
      <c r="AA31" s="6"/>
      <c r="AB31" s="6"/>
      <c r="AC31" s="6"/>
    </row>
    <row r="32" spans="1:29">
      <c r="A32" s="6" t="s">
        <v>30</v>
      </c>
      <c r="B32" s="8">
        <v>10.152629701867401</v>
      </c>
      <c r="C32" s="8">
        <v>5.9330950127965696E-3</v>
      </c>
      <c r="D32" s="8">
        <v>1.3819146047144899</v>
      </c>
      <c r="E32" s="8">
        <v>8.1135416229561003E-4</v>
      </c>
      <c r="F32" s="8">
        <v>1.63159119706599</v>
      </c>
      <c r="G32" s="8">
        <v>9.6077114710942004E-4</v>
      </c>
      <c r="H32" s="7">
        <v>0.13611428930578601</v>
      </c>
      <c r="I32" s="7">
        <v>1.0002839634917599E-6</v>
      </c>
      <c r="J32" s="7">
        <v>0.16070570530396899</v>
      </c>
      <c r="K32" s="7">
        <v>1.4667657093848701E-6</v>
      </c>
      <c r="L32" s="6"/>
      <c r="M32" s="6"/>
      <c r="N32" s="6"/>
      <c r="O32" s="6"/>
      <c r="P32" s="6"/>
      <c r="Q32" s="6"/>
      <c r="R32" s="23"/>
      <c r="S32" s="23"/>
      <c r="T32" s="25"/>
      <c r="U32" s="23"/>
      <c r="V32" s="25"/>
      <c r="W32" s="6"/>
      <c r="X32" s="6"/>
      <c r="Y32" s="6"/>
      <c r="Z32" s="6"/>
      <c r="AA32" s="6"/>
      <c r="AB32" s="6"/>
      <c r="AC32" s="6"/>
    </row>
    <row r="33" spans="1:29">
      <c r="A33" s="6" t="s">
        <v>34</v>
      </c>
      <c r="B33" s="8">
        <v>8.1181994004964206</v>
      </c>
      <c r="C33" s="8">
        <v>4.2016298684260898E-3</v>
      </c>
      <c r="D33" s="8">
        <v>1.10490265584458</v>
      </c>
      <c r="E33" s="8">
        <v>5.7163694981097503E-4</v>
      </c>
      <c r="F33" s="8">
        <v>1.3044742783788299</v>
      </c>
      <c r="G33" s="8">
        <v>6.7704434125406495E-4</v>
      </c>
      <c r="H33" s="7">
        <v>0.13610113490633399</v>
      </c>
      <c r="I33" s="7">
        <v>1.01983311147645E-6</v>
      </c>
      <c r="J33" s="7">
        <v>0.16068488377158999</v>
      </c>
      <c r="K33" s="7">
        <v>1.03944113336133E-6</v>
      </c>
      <c r="L33" s="6"/>
      <c r="M33" s="9">
        <f>(H33/AVERAGE(H32,H34)-1)*1000-1.03</f>
        <v>-1.109135497768168</v>
      </c>
      <c r="N33" s="9">
        <f>I33/H33*1000</f>
        <v>7.4932006421423907E-3</v>
      </c>
      <c r="O33" s="9">
        <f>(J33/AVERAGE(J32,J34)-1)*1000-2.05</f>
        <v>-2.1447759556451098</v>
      </c>
      <c r="P33" s="9">
        <f>K33/J33*1000</f>
        <v>6.4688171591726863E-3</v>
      </c>
      <c r="Q33" s="6"/>
      <c r="R33" s="23"/>
      <c r="S33" s="24">
        <f>(H33/AVERAGE(H32,H34)-1)*1000-1.03</f>
        <v>-1.109135497768168</v>
      </c>
      <c r="T33" s="28">
        <f>2*SQRT((I33*SQRT(20)*1000/AVERAGE(H32,H34))^2+((I32*SQRT(20))*1000*H33/AVERAGE(H32,H34)/AVERAGE(H32,H34))^2)</f>
        <v>9.3867208402039395E-2</v>
      </c>
      <c r="U33" s="24">
        <f>(J33/AVERAGE(J32,J34)-1)*1000-2.05</f>
        <v>-2.1447759556451098</v>
      </c>
      <c r="V33" s="28">
        <f>2*SQRT((K33*SQRT(20)*1000/AVERAGE(J32,J34))^2+((K32*SQRT(20))*1000*J33/AVERAGE(J32,J34)/AVERAGE(J32,J34))^2)</f>
        <v>0.10005212122465497</v>
      </c>
      <c r="W33" s="26">
        <f>AVERAGE(S27:S33)</f>
        <v>-1.0925251171662567</v>
      </c>
      <c r="X33" s="27">
        <f>AVERAGE(T27:T33)</f>
        <v>0.10637333927639959</v>
      </c>
      <c r="Y33" s="26">
        <f>AVERAGE(U27:U33)</f>
        <v>-2.1593656413704565</v>
      </c>
      <c r="Z33" s="27">
        <f>AVERAGE(V27:V33)</f>
        <v>0.12171566284987885</v>
      </c>
      <c r="AA33" s="6"/>
      <c r="AB33" s="6"/>
      <c r="AC33" s="6"/>
    </row>
    <row r="34" spans="1:29">
      <c r="A34" s="6" t="s">
        <v>30</v>
      </c>
      <c r="B34" s="8">
        <v>10.120904281445201</v>
      </c>
      <c r="C34" s="8">
        <v>1.04197135996202E-2</v>
      </c>
      <c r="D34" s="8">
        <v>1.3775523529404501</v>
      </c>
      <c r="E34" s="8">
        <v>1.42373311072366E-3</v>
      </c>
      <c r="F34" s="8">
        <v>1.62637432449715</v>
      </c>
      <c r="G34" s="8">
        <v>1.6865042174524199E-3</v>
      </c>
      <c r="H34" s="7">
        <v>0.13610952307377899</v>
      </c>
      <c r="I34" s="7">
        <v>1.0466089875932701E-6</v>
      </c>
      <c r="J34" s="7">
        <v>0.160694523253017</v>
      </c>
      <c r="K34" s="7">
        <v>1.5313114196694801E-6</v>
      </c>
      <c r="L34" s="6"/>
      <c r="M34" s="6"/>
      <c r="N34" s="6"/>
      <c r="O34" s="6"/>
      <c r="P34" s="6"/>
      <c r="Q34" s="6"/>
      <c r="R34" s="23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>
      <c r="A35" s="6" t="s">
        <v>34</v>
      </c>
      <c r="B35" s="8">
        <v>9.6685890191020505</v>
      </c>
      <c r="C35" s="8">
        <v>9.0463872992834395E-3</v>
      </c>
      <c r="D35" s="8">
        <v>1.31586217512073</v>
      </c>
      <c r="E35" s="8">
        <v>1.23913155464532E-3</v>
      </c>
      <c r="F35" s="8">
        <v>1.55346254835362</v>
      </c>
      <c r="G35" s="8">
        <v>1.46374042123863E-3</v>
      </c>
      <c r="H35" s="7">
        <v>0.136097130554512</v>
      </c>
      <c r="I35" s="7">
        <v>1.1721279609247899E-6</v>
      </c>
      <c r="J35" s="7">
        <v>0.160670251358868</v>
      </c>
      <c r="K35" s="7">
        <v>1.7079411914762699E-6</v>
      </c>
      <c r="L35" s="6"/>
      <c r="M35" s="9">
        <f>(H35/AVERAGE(H34,H36)-1)*1000-1.03</f>
        <v>-1.1178446415245593</v>
      </c>
      <c r="N35" s="9">
        <f>I35/H35*1000</f>
        <v>8.6124369863573927E-3</v>
      </c>
      <c r="O35" s="9">
        <f>(J35/AVERAGE(J34,J36)-1)*1000-2.05</f>
        <v>-2.2036380002788993</v>
      </c>
      <c r="P35" s="9">
        <f>K35/J35*1000</f>
        <v>1.0630102193974081E-2</v>
      </c>
      <c r="Q35" s="6"/>
      <c r="R35" s="23"/>
      <c r="S35" s="24">
        <f>(H35/AVERAGE(H34,H36)-1)*1000-1.03</f>
        <v>-1.1178446415245593</v>
      </c>
      <c r="T35" s="28">
        <f>2*SQRT((I35*SQRT(20)*1000/AVERAGE(H34,H36))^2+((I34*SQRT(20))*1000*H35/AVERAGE(H34,H36)/AVERAGE(H34,H36))^2)</f>
        <v>0.10325845429157174</v>
      </c>
      <c r="U35" s="24">
        <f>(J35/AVERAGE(J34,J36)-1)*1000-2.05</f>
        <v>-2.2036380002788993</v>
      </c>
      <c r="V35" s="28">
        <f>2*SQRT((K35*SQRT(20)*1000/AVERAGE(J34,J36))^2+((K34*SQRT(20))*1000*J35/AVERAGE(J34,J36)/AVERAGE(J34,J36))^2)</f>
        <v>0.12766961880286415</v>
      </c>
      <c r="W35" s="6"/>
      <c r="X35" s="6"/>
      <c r="Y35" s="6"/>
      <c r="Z35" s="6"/>
      <c r="AA35" s="6"/>
      <c r="AB35" s="6"/>
      <c r="AC35" s="6"/>
    </row>
    <row r="36" spans="1:29">
      <c r="A36" s="6" t="s">
        <v>30</v>
      </c>
      <c r="B36" s="8">
        <v>10.2358666355845</v>
      </c>
      <c r="C36" s="8">
        <v>4.8562174233077399E-3</v>
      </c>
      <c r="D36" s="8">
        <v>1.3931908012682299</v>
      </c>
      <c r="E36" s="8">
        <v>6.6738579918810496E-4</v>
      </c>
      <c r="F36" s="8">
        <v>1.64485694024377</v>
      </c>
      <c r="G36" s="8">
        <v>7.88656793259803E-4</v>
      </c>
      <c r="H36" s="7">
        <v>0.13610865094315799</v>
      </c>
      <c r="I36" s="7">
        <v>1.1960856549473201E-6</v>
      </c>
      <c r="J36" s="7">
        <v>0.160695357163256</v>
      </c>
      <c r="K36" s="7">
        <v>1.43600726909557E-6</v>
      </c>
      <c r="L36" s="6"/>
      <c r="M36" s="6"/>
      <c r="N36" s="6"/>
      <c r="O36" s="6"/>
      <c r="P36" s="6"/>
      <c r="Q36" s="6"/>
      <c r="R36" s="23"/>
      <c r="S36" s="23"/>
      <c r="T36" s="25"/>
      <c r="U36" s="23"/>
      <c r="V36" s="25"/>
      <c r="W36" s="6"/>
      <c r="X36" s="6"/>
      <c r="Y36" s="6"/>
      <c r="Z36" s="6"/>
      <c r="AA36" s="6"/>
      <c r="AB36" s="6"/>
      <c r="AC36" s="6"/>
    </row>
    <row r="37" spans="1:29">
      <c r="A37" s="6" t="s">
        <v>34</v>
      </c>
      <c r="B37" s="8">
        <v>9.6807233743785499</v>
      </c>
      <c r="C37" s="8">
        <v>5.83250514826829E-3</v>
      </c>
      <c r="D37" s="8">
        <v>1.31744660751826</v>
      </c>
      <c r="E37" s="8">
        <v>7.97015071556154E-4</v>
      </c>
      <c r="F37" s="8">
        <v>1.5552320149193</v>
      </c>
      <c r="G37" s="8">
        <v>9.4429352439722803E-4</v>
      </c>
      <c r="H37" s="7">
        <v>0.13608967884263801</v>
      </c>
      <c r="I37" s="7">
        <v>1.7581595633975701E-6</v>
      </c>
      <c r="J37" s="7">
        <v>0.16065620270757</v>
      </c>
      <c r="K37" s="7">
        <v>1.3631050092895499E-6</v>
      </c>
      <c r="L37" s="6"/>
      <c r="M37" s="9">
        <f>(H37/AVERAGE(H36,H38)-1)*1000-1.03</f>
        <v>-1.1497240971773095</v>
      </c>
      <c r="N37" s="9">
        <f>I37/H37*1000</f>
        <v>1.2919124935481325E-2</v>
      </c>
      <c r="O37" s="9">
        <f>(J37/AVERAGE(J36,J38)-1)*1000-2.05</f>
        <v>-2.249189134880706</v>
      </c>
      <c r="P37" s="9">
        <f>K37/J37*1000</f>
        <v>8.4846086632005373E-3</v>
      </c>
      <c r="Q37" s="6"/>
      <c r="R37" s="23"/>
      <c r="S37" s="24">
        <f>(H37/AVERAGE(H36,H38)-1)*1000-1.03</f>
        <v>-1.1497240971773095</v>
      </c>
      <c r="T37" s="28">
        <f>2*SQRT((I37*SQRT(20)*1000/AVERAGE(H36,H38))^2+((I36*SQRT(20))*1000*H37/AVERAGE(H36,H38)/AVERAGE(H36,H38))^2)</f>
        <v>0.13973475384252398</v>
      </c>
      <c r="U37" s="24">
        <f>(J37/AVERAGE(J36,J38)-1)*1000-2.05</f>
        <v>-2.249189134880706</v>
      </c>
      <c r="V37" s="28">
        <f>2*SQRT((K37*SQRT(20)*1000/AVERAGE(J36,J38))^2+((K36*SQRT(20))*1000*J37/AVERAGE(J36,J38)/AVERAGE(J36,J38))^2)</f>
        <v>0.11019656178880194</v>
      </c>
      <c r="W37" s="6"/>
      <c r="X37" s="6"/>
      <c r="Y37" s="6"/>
      <c r="Z37" s="6"/>
      <c r="AA37" s="6"/>
      <c r="AB37" s="6"/>
      <c r="AC37" s="6"/>
    </row>
    <row r="38" spans="1:29">
      <c r="A38" s="6" t="s">
        <v>30</v>
      </c>
      <c r="B38" s="8">
        <v>10.232509987409401</v>
      </c>
      <c r="C38" s="8">
        <v>6.5629808582150402E-3</v>
      </c>
      <c r="D38" s="8">
        <v>1.3926729085913101</v>
      </c>
      <c r="E38" s="8">
        <v>8.9668168616260501E-4</v>
      </c>
      <c r="F38" s="8">
        <v>1.64417594625071</v>
      </c>
      <c r="G38" s="8">
        <v>1.0635119713159899E-3</v>
      </c>
      <c r="H38" s="7">
        <v>0.13610329707183499</v>
      </c>
      <c r="I38" s="7">
        <v>1.23249396011432E-6</v>
      </c>
      <c r="J38" s="7">
        <v>0.16068106294297599</v>
      </c>
      <c r="K38" s="7">
        <v>1.32216366082573E-6</v>
      </c>
      <c r="L38" s="6"/>
      <c r="M38" s="6"/>
      <c r="N38" s="6"/>
      <c r="O38" s="6"/>
      <c r="P38" s="6"/>
      <c r="Q38" s="6"/>
      <c r="R38" s="23"/>
      <c r="S38" s="23"/>
      <c r="T38" s="25"/>
      <c r="U38" s="23"/>
      <c r="V38" s="25"/>
      <c r="W38" s="6"/>
      <c r="X38" s="6"/>
      <c r="Y38" s="6"/>
      <c r="Z38" s="6"/>
      <c r="AA38" s="6"/>
      <c r="AB38" s="6"/>
      <c r="AC38" s="6"/>
    </row>
    <row r="39" spans="1:29">
      <c r="A39" s="6" t="s">
        <v>34</v>
      </c>
      <c r="B39" s="8">
        <v>9.76924868848978</v>
      </c>
      <c r="C39" s="8">
        <v>5.1130000223116E-3</v>
      </c>
      <c r="D39" s="8">
        <v>1.3294897415545199</v>
      </c>
      <c r="E39" s="8">
        <v>6.9832478034220595E-4</v>
      </c>
      <c r="F39" s="8">
        <v>1.5694923646308501</v>
      </c>
      <c r="G39" s="8">
        <v>8.2487907164229197E-4</v>
      </c>
      <c r="H39" s="7">
        <v>0.13608970968716799</v>
      </c>
      <c r="I39" s="7">
        <v>1.2351621410041799E-6</v>
      </c>
      <c r="J39" s="7">
        <v>0.16065630173057599</v>
      </c>
      <c r="K39" s="7">
        <v>1.3889006861463299E-6</v>
      </c>
      <c r="L39" s="6"/>
      <c r="M39" s="9">
        <f>(H39/AVERAGE(H38,H40)-1)*1000-1.03</f>
        <v>-1.1065280914729605</v>
      </c>
      <c r="N39" s="9">
        <f>I39/H39*1000</f>
        <v>9.0760877059953369E-3</v>
      </c>
      <c r="O39" s="9">
        <f>(J39/AVERAGE(J38,J40)-1)*1000-2.05</f>
        <v>-2.1537250760816953</v>
      </c>
      <c r="P39" s="9">
        <f>K39/J39*1000</f>
        <v>8.645167797249222E-3</v>
      </c>
      <c r="Q39" s="6"/>
      <c r="R39" s="23"/>
      <c r="S39" s="24">
        <f>(H39/AVERAGE(H38,H40)-1)*1000-1.03</f>
        <v>-1.1065280914729605</v>
      </c>
      <c r="T39" s="28">
        <f>2*SQRT((I39*SQRT(20)*1000/AVERAGE(H38,H40))^2+((I38*SQRT(20))*1000*H39/AVERAGE(H38,H40)/AVERAGE(H38,H40))^2)</f>
        <v>0.11466735059131825</v>
      </c>
      <c r="U39" s="24">
        <f>(J39/AVERAGE(J38,J40)-1)*1000-2.05</f>
        <v>-2.1537250760816953</v>
      </c>
      <c r="V39" s="28">
        <f>2*SQRT((K39*SQRT(20)*1000/AVERAGE(J38,J40))^2+((K38*SQRT(20))*1000*J39/AVERAGE(J38,J40)/AVERAGE(J38,J40))^2)</f>
        <v>0.10674244264861317</v>
      </c>
      <c r="W39" s="6"/>
      <c r="X39" s="6"/>
      <c r="Y39" s="6"/>
      <c r="Z39" s="6"/>
      <c r="AA39" s="6"/>
      <c r="AB39" s="6"/>
      <c r="AC39" s="6"/>
    </row>
    <row r="40" spans="1:29">
      <c r="A40" s="6" t="s">
        <v>30</v>
      </c>
      <c r="B40" s="8">
        <v>10.252819316261901</v>
      </c>
      <c r="C40" s="8">
        <v>7.2041929817829101E-3</v>
      </c>
      <c r="D40" s="8">
        <v>1.3953841163735301</v>
      </c>
      <c r="E40" s="8">
        <v>9.8270533756166802E-4</v>
      </c>
      <c r="F40" s="8">
        <v>1.6472685990075699</v>
      </c>
      <c r="G40" s="8">
        <v>1.1596946953284599E-3</v>
      </c>
      <c r="H40" s="7">
        <v>0.13609695326815799</v>
      </c>
      <c r="I40" s="7">
        <v>1.2525394934711501E-6</v>
      </c>
      <c r="J40" s="7">
        <v>0.16066487214974201</v>
      </c>
      <c r="K40" s="7">
        <v>1.6090112891710801E-6</v>
      </c>
      <c r="L40" s="6"/>
      <c r="M40" s="6"/>
      <c r="N40" s="6"/>
      <c r="O40" s="6"/>
      <c r="P40" s="6"/>
      <c r="Q40" s="6"/>
      <c r="R40" s="23"/>
      <c r="S40" s="23"/>
      <c r="T40" s="25"/>
      <c r="U40" s="23"/>
      <c r="V40" s="25"/>
      <c r="W40" s="6"/>
      <c r="X40" s="6"/>
      <c r="Y40" s="6"/>
      <c r="Z40" s="6"/>
      <c r="AA40" s="6"/>
      <c r="AB40" s="6"/>
      <c r="AC40" s="6"/>
    </row>
    <row r="41" spans="1:29">
      <c r="A41" s="6" t="s">
        <v>34</v>
      </c>
      <c r="B41" s="8">
        <v>9.7584971512056793</v>
      </c>
      <c r="C41" s="8">
        <v>1.45950586382742E-2</v>
      </c>
      <c r="D41" s="8">
        <v>1.32800459333777</v>
      </c>
      <c r="E41" s="8">
        <v>1.9930011861881598E-3</v>
      </c>
      <c r="F41" s="8">
        <v>1.5676433142580699</v>
      </c>
      <c r="G41" s="8">
        <v>2.3616204686339199E-3</v>
      </c>
      <c r="H41" s="7">
        <v>0.136086475242466</v>
      </c>
      <c r="I41" s="7">
        <v>1.39077164168501E-6</v>
      </c>
      <c r="J41" s="7">
        <v>0.160645179618113</v>
      </c>
      <c r="K41" s="7">
        <v>1.66989264674355E-6</v>
      </c>
      <c r="L41" s="6"/>
      <c r="M41" s="9">
        <f>(H41/AVERAGE(H40,H42)-1)*1000-1.03</f>
        <v>-1.1061642624952375</v>
      </c>
      <c r="N41" s="9">
        <f>I41/H41*1000</f>
        <v>1.0219763861229154E-2</v>
      </c>
      <c r="O41" s="9">
        <f>(J41/AVERAGE(J40,J42)-1)*1000-2.05</f>
        <v>-2.175790727149244</v>
      </c>
      <c r="P41" s="9">
        <f>K41/J41*1000</f>
        <v>1.0394912880132674E-2</v>
      </c>
      <c r="Q41" s="6"/>
      <c r="R41" s="23"/>
      <c r="S41" s="24">
        <f>(H41/AVERAGE(H40,H42)-1)*1000-1.03</f>
        <v>-1.1061642624952375</v>
      </c>
      <c r="T41" s="28">
        <f>2*SQRT((I41*SQRT(20)*1000/AVERAGE(H40,H42))^2+((I40*SQRT(20))*1000*H41/AVERAGE(H40,H42)/AVERAGE(H40,H42))^2)</f>
        <v>0.12300094867039509</v>
      </c>
      <c r="U41" s="24">
        <f>(J41/AVERAGE(J40,J42)-1)*1000-2.05</f>
        <v>-2.175790727149244</v>
      </c>
      <c r="V41" s="28">
        <f>2*SQRT((K41*SQRT(20)*1000/AVERAGE(J40,J42))^2+((K40*SQRT(20))*1000*J41/AVERAGE(J40,J42)/AVERAGE(J40,J42))^2)</f>
        <v>0.1290877126232709</v>
      </c>
      <c r="W41" s="26">
        <f>AVERAGE(S35:S41)</f>
        <v>-1.1200652731675167</v>
      </c>
      <c r="X41" s="27">
        <f>AVERAGE(T35:T41)</f>
        <v>0.12016537684895226</v>
      </c>
      <c r="Y41" s="26">
        <f>AVERAGE(U35:U41)</f>
        <v>-2.1955857345976364</v>
      </c>
      <c r="Z41" s="27">
        <f>AVERAGE(V35:V41)</f>
        <v>0.11842408396588754</v>
      </c>
      <c r="AA41" s="6"/>
      <c r="AB41" s="6"/>
      <c r="AC41" s="6"/>
    </row>
    <row r="42" spans="1:29">
      <c r="A42" s="6" t="s">
        <v>30</v>
      </c>
      <c r="B42" s="8">
        <v>10.2619298832978</v>
      </c>
      <c r="C42" s="8">
        <v>7.3953887903624501E-3</v>
      </c>
      <c r="D42" s="8">
        <v>1.39661514373338</v>
      </c>
      <c r="E42" s="8">
        <v>1.0085544254191E-3</v>
      </c>
      <c r="F42" s="8">
        <v>1.6487321563203701</v>
      </c>
      <c r="G42" s="8">
        <v>1.1934295037257399E-3</v>
      </c>
      <c r="H42" s="7">
        <v>0.136096728647813</v>
      </c>
      <c r="I42" s="7">
        <v>1.20048095452435E-6</v>
      </c>
      <c r="J42" s="7">
        <v>0.16066590751891399</v>
      </c>
      <c r="K42" s="7">
        <v>1.2179471925879401E-6</v>
      </c>
      <c r="L42" s="6"/>
      <c r="M42" s="6"/>
      <c r="N42" s="6"/>
      <c r="O42" s="6"/>
      <c r="P42" s="6"/>
      <c r="Q42" s="6"/>
      <c r="R42" s="23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>
      <c r="A43" s="6" t="s">
        <v>34</v>
      </c>
      <c r="B43" s="8">
        <v>9.3469756117960401</v>
      </c>
      <c r="C43" s="8">
        <v>1.06217075854333E-2</v>
      </c>
      <c r="D43" s="8">
        <v>1.27195999588849</v>
      </c>
      <c r="E43" s="8">
        <v>1.4473008978665399E-3</v>
      </c>
      <c r="F43" s="8">
        <v>1.50146394530223</v>
      </c>
      <c r="G43" s="8">
        <v>1.71384717065952E-3</v>
      </c>
      <c r="H43" s="7">
        <v>0.13608191895909599</v>
      </c>
      <c r="I43" s="7">
        <v>1.0089999446950699E-6</v>
      </c>
      <c r="J43" s="7">
        <v>0.160635551081481</v>
      </c>
      <c r="K43" s="7">
        <v>1.3434063629857099E-6</v>
      </c>
      <c r="L43" s="6"/>
      <c r="M43" s="9">
        <f>(H43/AVERAGE(H42,H44)-1)*1000-1.03</f>
        <v>-1.123568274857514</v>
      </c>
      <c r="N43" s="9">
        <f>I43/H43*1000</f>
        <v>7.4146510602805275E-3</v>
      </c>
      <c r="O43" s="9">
        <f>(J43/AVERAGE(J42,J44)-1)*1000-2.05</f>
        <v>-2.1983920686585758</v>
      </c>
      <c r="P43" s="9">
        <f>K43/J43*1000</f>
        <v>8.3630700298981675E-3</v>
      </c>
      <c r="Q43" s="6"/>
      <c r="R43" s="23"/>
      <c r="S43" s="24">
        <f>(H43/AVERAGE(H42,H44)-1)*1000-1.03</f>
        <v>-1.123568274857514</v>
      </c>
      <c r="T43" s="28">
        <f>2*SQRT((I43*SQRT(20)*1000/AVERAGE(H42,H44))^2+((I42*SQRT(20))*1000*H43/AVERAGE(H42,H44)/AVERAGE(H42,H44))^2)</f>
        <v>0.10305763423032108</v>
      </c>
      <c r="U43" s="24">
        <f>(J43/AVERAGE(J42,J44)-1)*1000-2.05</f>
        <v>-2.1983920686585758</v>
      </c>
      <c r="V43" s="28">
        <f>2*SQRT((K43*SQRT(20)*1000/AVERAGE(J42,J44))^2+((K42*SQRT(20))*1000*J43/AVERAGE(J42,J44)/AVERAGE(J42,J44))^2)</f>
        <v>0.10094497133510476</v>
      </c>
      <c r="W43" s="6"/>
      <c r="X43" s="6"/>
      <c r="Y43" s="6"/>
      <c r="Z43" s="6"/>
      <c r="AA43" s="6"/>
      <c r="AB43" s="6"/>
      <c r="AC43" s="6"/>
    </row>
    <row r="44" spans="1:29">
      <c r="A44" s="6" t="s">
        <v>30</v>
      </c>
      <c r="B44" s="8">
        <v>10.220223213821599</v>
      </c>
      <c r="C44" s="8">
        <v>6.76447848403382E-3</v>
      </c>
      <c r="D44" s="8">
        <v>1.3909072921304</v>
      </c>
      <c r="E44" s="8">
        <v>9.21038531971959E-4</v>
      </c>
      <c r="F44" s="8">
        <v>1.64190241764731</v>
      </c>
      <c r="G44" s="8">
        <v>1.09424198086108E-3</v>
      </c>
      <c r="H44" s="7">
        <v>0.13609257755419499</v>
      </c>
      <c r="I44" s="7">
        <v>1.21830181928667E-6</v>
      </c>
      <c r="J44" s="7">
        <v>0.160652875803004</v>
      </c>
      <c r="K44" s="7">
        <v>1.28765251773669E-6</v>
      </c>
      <c r="L44" s="6"/>
      <c r="M44" s="6"/>
      <c r="N44" s="6"/>
      <c r="O44" s="6"/>
      <c r="P44" s="6"/>
      <c r="Q44" s="6"/>
      <c r="R44" s="23"/>
      <c r="S44" s="23"/>
      <c r="T44" s="25"/>
      <c r="U44" s="23"/>
      <c r="V44" s="25"/>
      <c r="W44" s="6"/>
      <c r="X44" s="6"/>
      <c r="Y44" s="6"/>
      <c r="Z44" s="6"/>
      <c r="AA44" s="6"/>
      <c r="AB44" s="6"/>
      <c r="AC44" s="6"/>
    </row>
    <row r="45" spans="1:29">
      <c r="A45" s="6" t="s">
        <v>34</v>
      </c>
      <c r="B45" s="8">
        <v>9.43699677721097</v>
      </c>
      <c r="C45" s="8">
        <v>5.8574943580409298E-3</v>
      </c>
      <c r="D45" s="8">
        <v>1.2842388441111301</v>
      </c>
      <c r="E45" s="8">
        <v>7.9508430937697298E-4</v>
      </c>
      <c r="F45" s="8">
        <v>1.5160000271610501</v>
      </c>
      <c r="G45" s="8">
        <v>9.4649157167113701E-4</v>
      </c>
      <c r="H45" s="7">
        <v>0.13608545209725201</v>
      </c>
      <c r="I45" s="7">
        <v>1.1593442379669799E-6</v>
      </c>
      <c r="J45" s="7">
        <v>0.160635877210208</v>
      </c>
      <c r="K45" s="7">
        <v>1.2081311717236899E-6</v>
      </c>
      <c r="L45" s="6"/>
      <c r="M45" s="9">
        <f>(H45/AVERAGE(H44,H46)-1)*1000-1.03</f>
        <v>-1.0795564397098303</v>
      </c>
      <c r="N45" s="9">
        <f>I45/H45*1000</f>
        <v>8.519237141810479E-3</v>
      </c>
      <c r="O45" s="9">
        <f>(J45/AVERAGE(J44,J46)-1)*1000-2.05</f>
        <v>-2.1705773367303207</v>
      </c>
      <c r="P45" s="9">
        <f>K45/J45*1000</f>
        <v>7.520929898759356E-3</v>
      </c>
      <c r="Q45" s="6"/>
      <c r="R45" s="23"/>
      <c r="S45" s="24">
        <f>(H45/AVERAGE(H44,H46)-1)*1000-1.03</f>
        <v>-1.0795564397098303</v>
      </c>
      <c r="T45" s="28">
        <f>2*SQRT((I45*SQRT(20)*1000/AVERAGE(H44,H46))^2+((I44*SQRT(20))*1000*H45/AVERAGE(H44,H46)/AVERAGE(H44,H46))^2)</f>
        <v>0.11052643440218772</v>
      </c>
      <c r="U45" s="24">
        <f>(J45/AVERAGE(J44,J46)-1)*1000-2.05</f>
        <v>-2.1705773367303207</v>
      </c>
      <c r="V45" s="28">
        <f>2*SQRT((K45*SQRT(20)*1000/AVERAGE(J44,J46))^2+((K44*SQRT(20))*1000*J45/AVERAGE(J44,J46)/AVERAGE(J44,J46))^2)</f>
        <v>9.8295696978901587E-2</v>
      </c>
      <c r="W45" s="6"/>
      <c r="X45" s="6"/>
      <c r="Y45" s="6"/>
      <c r="Z45" s="6"/>
      <c r="AA45" s="6"/>
      <c r="AB45" s="6"/>
      <c r="AC45" s="6"/>
    </row>
    <row r="46" spans="1:29">
      <c r="A46" s="6" t="s">
        <v>30</v>
      </c>
      <c r="B46" s="8">
        <v>10.2764678976241</v>
      </c>
      <c r="C46" s="8">
        <v>6.66837144109625E-3</v>
      </c>
      <c r="D46" s="8">
        <v>1.3985446251588201</v>
      </c>
      <c r="E46" s="8">
        <v>9.1206302898609495E-4</v>
      </c>
      <c r="F46" s="8">
        <v>1.65099905361823</v>
      </c>
      <c r="G46" s="8">
        <v>1.0768989678872499E-3</v>
      </c>
      <c r="H46" s="7">
        <v>0.13609181512975499</v>
      </c>
      <c r="I46" s="7">
        <v>1.30502687630015E-6</v>
      </c>
      <c r="J46" s="7">
        <v>0.160657621381426</v>
      </c>
      <c r="K46" s="7">
        <v>1.4083626665861401E-6</v>
      </c>
      <c r="L46" s="6"/>
      <c r="M46" s="6"/>
      <c r="N46" s="6"/>
      <c r="O46" s="6"/>
      <c r="P46" s="6"/>
      <c r="Q46" s="6"/>
      <c r="R46" s="23"/>
      <c r="S46" s="23"/>
      <c r="T46" s="25"/>
      <c r="U46" s="23"/>
      <c r="V46" s="25"/>
      <c r="W46" s="6"/>
      <c r="X46" s="6"/>
      <c r="Y46" s="6"/>
      <c r="Z46" s="6"/>
      <c r="AA46" s="6"/>
      <c r="AB46" s="6"/>
      <c r="AC46" s="6"/>
    </row>
    <row r="47" spans="1:29">
      <c r="A47" s="6" t="s">
        <v>34</v>
      </c>
      <c r="B47" s="8">
        <v>9.2873558900696302</v>
      </c>
      <c r="C47" s="8">
        <v>8.7241786041021094E-3</v>
      </c>
      <c r="D47" s="8">
        <v>1.26379875600932</v>
      </c>
      <c r="E47" s="8">
        <v>1.19070320872739E-3</v>
      </c>
      <c r="F47" s="8">
        <v>1.4917462477558601</v>
      </c>
      <c r="G47" s="8">
        <v>1.40483774109456E-3</v>
      </c>
      <c r="H47" s="7">
        <v>0.13607791804224301</v>
      </c>
      <c r="I47" s="7">
        <v>1.1983747984719899E-6</v>
      </c>
      <c r="J47" s="7">
        <v>0.16062128920577201</v>
      </c>
      <c r="K47" s="7">
        <v>1.36103411425119E-6</v>
      </c>
      <c r="L47" s="6"/>
      <c r="M47" s="9">
        <f>(H47/AVERAGE(H46,H48)-1)*1000-1.03</f>
        <v>-1.1111431159933873</v>
      </c>
      <c r="N47" s="9">
        <f>I47/H47*1000</f>
        <v>8.8065339014076881E-3</v>
      </c>
      <c r="O47" s="9">
        <f>(J47/AVERAGE(J46,J48)-1)*1000-2.05</f>
        <v>-2.2418933262997633</v>
      </c>
      <c r="P47" s="9">
        <f>K47/J47*1000</f>
        <v>8.4735598934682233E-3</v>
      </c>
      <c r="Q47" s="6"/>
      <c r="R47" s="23"/>
      <c r="S47" s="24">
        <f>(H47/AVERAGE(H46,H48)-1)*1000-1.03</f>
        <v>-1.1111431159933873</v>
      </c>
      <c r="T47" s="28">
        <f>2*SQRT((I47*SQRT(20)*1000/AVERAGE(H46,H48))^2+((I46*SQRT(20))*1000*H47/AVERAGE(H46,H48)/AVERAGE(H46,H48))^2)</f>
        <v>0.11644270449259199</v>
      </c>
      <c r="U47" s="24">
        <f>(J47/AVERAGE(J46,J48)-1)*1000-2.05</f>
        <v>-2.2418933262997633</v>
      </c>
      <c r="V47" s="28">
        <f>2*SQRT((K47*SQRT(20)*1000/AVERAGE(J46,J48))^2+((K46*SQRT(20))*1000*J47/AVERAGE(J46,J48)/AVERAGE(J46,J48))^2)</f>
        <v>0.1090307610121586</v>
      </c>
      <c r="W47" s="6"/>
      <c r="X47" s="6"/>
      <c r="Y47" s="6"/>
      <c r="Z47" s="6"/>
      <c r="AA47" s="6"/>
      <c r="AB47" s="6"/>
      <c r="AC47" s="6"/>
    </row>
    <row r="48" spans="1:29">
      <c r="A48" s="6" t="s">
        <v>30</v>
      </c>
      <c r="B48" s="8">
        <v>10.255730049983599</v>
      </c>
      <c r="C48" s="8">
        <v>8.7628105943342999E-3</v>
      </c>
      <c r="D48" s="8">
        <v>1.3956580689287601</v>
      </c>
      <c r="E48" s="8">
        <v>1.19307818583479E-3</v>
      </c>
      <c r="F48" s="8">
        <v>1.64753825480186</v>
      </c>
      <c r="G48" s="8">
        <v>1.4112255798529501E-3</v>
      </c>
      <c r="H48" s="7">
        <v>0.13608610631938201</v>
      </c>
      <c r="I48" s="7">
        <v>1.18189473632089E-6</v>
      </c>
      <c r="J48" s="7">
        <v>0.16064661316844001</v>
      </c>
      <c r="K48" s="7">
        <v>1.3274985980286801E-6</v>
      </c>
      <c r="L48" s="6"/>
      <c r="M48" s="6"/>
      <c r="N48" s="6"/>
      <c r="O48" s="6"/>
      <c r="P48" s="6"/>
      <c r="Q48" s="6"/>
      <c r="R48" s="23"/>
      <c r="S48" s="23"/>
      <c r="T48" s="25"/>
      <c r="U48" s="23"/>
      <c r="V48" s="25"/>
      <c r="W48" s="6"/>
      <c r="X48" s="6"/>
      <c r="Y48" s="6"/>
      <c r="Z48" s="6"/>
      <c r="AA48" s="6"/>
      <c r="AB48" s="6"/>
      <c r="AC48" s="6"/>
    </row>
    <row r="49" spans="1:29">
      <c r="A49" s="6" t="s">
        <v>34</v>
      </c>
      <c r="B49" s="8">
        <v>9.3312098720336198</v>
      </c>
      <c r="C49" s="8">
        <v>8.9868673907316093E-3</v>
      </c>
      <c r="D49" s="8">
        <v>1.2697708814020301</v>
      </c>
      <c r="E49" s="8">
        <v>1.2220476274112E-3</v>
      </c>
      <c r="F49" s="8">
        <v>1.4987422587885399</v>
      </c>
      <c r="G49" s="8">
        <v>1.4503721849209101E-3</v>
      </c>
      <c r="H49" s="7">
        <v>0.136078536099242</v>
      </c>
      <c r="I49" s="7">
        <v>1.26623093049767E-6</v>
      </c>
      <c r="J49" s="7">
        <v>0.16061531159917899</v>
      </c>
      <c r="K49" s="7">
        <v>1.33306372452202E-6</v>
      </c>
      <c r="L49" s="6"/>
      <c r="M49" s="9">
        <f>(H49/AVERAGE(H48,H50)-1)*1000-1.03</f>
        <v>-1.0947612417121746</v>
      </c>
      <c r="N49" s="9">
        <f>I49/H49*1000</f>
        <v>9.3051480916447275E-3</v>
      </c>
      <c r="O49" s="9">
        <f>(J49/AVERAGE(J48,J50)-1)*1000-2.05</f>
        <v>-2.2536045516874417</v>
      </c>
      <c r="P49" s="9">
        <f>K49/J49*1000</f>
        <v>8.2997300272885949E-3</v>
      </c>
      <c r="Q49" s="6"/>
      <c r="R49" s="23"/>
      <c r="S49" s="24">
        <f>(H49/AVERAGE(H48,H50)-1)*1000-1.03</f>
        <v>-1.0947612417121746</v>
      </c>
      <c r="T49" s="28">
        <f>2*SQRT((I49*SQRT(20)*1000/AVERAGE(H48,H50))^2+((I48*SQRT(20))*1000*H49/AVERAGE(H48,H50)/AVERAGE(H48,H50))^2)</f>
        <v>0.11383882394234074</v>
      </c>
      <c r="U49" s="24">
        <f>(J49/AVERAGE(J48,J50)-1)*1000-2.05</f>
        <v>-2.2536045516874417</v>
      </c>
      <c r="V49" s="28">
        <f>2*SQRT((K49*SQRT(20)*1000/AVERAGE(J48,J50))^2+((K48*SQRT(20))*1000*J49/AVERAGE(J48,J50)/AVERAGE(J48,J50))^2)</f>
        <v>0.10473334567538474</v>
      </c>
      <c r="W49" s="26">
        <f>AVERAGE(S43:S49)</f>
        <v>-1.1022572680682265</v>
      </c>
      <c r="X49" s="27">
        <f>AVERAGE(T43:T49)</f>
        <v>0.11096639926686037</v>
      </c>
      <c r="Y49" s="26">
        <f>AVERAGE(U43:U49)</f>
        <v>-2.2161168208440252</v>
      </c>
      <c r="Z49" s="27">
        <f>AVERAGE(V43:V49)</f>
        <v>0.10325119375038741</v>
      </c>
      <c r="AA49" s="6"/>
      <c r="AB49" s="6"/>
      <c r="AC49" s="6"/>
    </row>
    <row r="50" spans="1:29">
      <c r="A50" s="6" t="s">
        <v>30</v>
      </c>
      <c r="B50" s="8">
        <v>10.334556512105401</v>
      </c>
      <c r="C50" s="8">
        <v>8.2329894765605805E-3</v>
      </c>
      <c r="D50" s="8">
        <v>1.40641005075845</v>
      </c>
      <c r="E50" s="8">
        <v>1.1227276608719401E-3</v>
      </c>
      <c r="F50" s="8">
        <v>1.66023346579713</v>
      </c>
      <c r="G50" s="8">
        <v>1.33237204663799E-3</v>
      </c>
      <c r="H50" s="7">
        <v>0.13608859225054401</v>
      </c>
      <c r="I50" s="7">
        <v>9.7328745280934408E-7</v>
      </c>
      <c r="J50" s="7">
        <v>0.16064942736620999</v>
      </c>
      <c r="K50" s="7">
        <v>1.5540276849985499E-6</v>
      </c>
      <c r="L50" s="6"/>
      <c r="M50" s="6"/>
      <c r="N50" s="6"/>
      <c r="O50" s="6"/>
      <c r="P50" s="6"/>
      <c r="Q50" s="6"/>
      <c r="R50" s="23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>
      <c r="A51" s="6" t="s">
        <v>30</v>
      </c>
      <c r="B51" s="8">
        <v>9.9635659438945599</v>
      </c>
      <c r="C51" s="8">
        <v>6.3710471786701996E-3</v>
      </c>
      <c r="D51" s="8">
        <v>1.35592275843721</v>
      </c>
      <c r="E51" s="8">
        <v>8.6619332624959203E-4</v>
      </c>
      <c r="F51" s="8">
        <v>1.6006101212183801</v>
      </c>
      <c r="G51" s="8">
        <v>1.0251778458919101E-3</v>
      </c>
      <c r="H51" s="7">
        <v>0.13608948181330099</v>
      </c>
      <c r="I51" s="7">
        <v>1.02883306789487E-6</v>
      </c>
      <c r="J51" s="7">
        <v>0.16064594049483799</v>
      </c>
      <c r="K51" s="7">
        <v>1.04324493402404E-6</v>
      </c>
      <c r="L51" s="6"/>
      <c r="M51" s="6"/>
      <c r="N51" s="6"/>
      <c r="O51" s="6"/>
      <c r="P51" s="6"/>
      <c r="Q51" s="6"/>
      <c r="R51" s="23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>
      <c r="A52" s="6" t="s">
        <v>35</v>
      </c>
      <c r="B52" s="8">
        <v>11.3241589790915</v>
      </c>
      <c r="C52" s="8">
        <v>1.02570255453072E-2</v>
      </c>
      <c r="D52" s="8">
        <v>1.54096879282499</v>
      </c>
      <c r="E52" s="8">
        <v>1.4000773798973701E-3</v>
      </c>
      <c r="F52" s="8">
        <v>1.8189420474546101</v>
      </c>
      <c r="G52" s="8">
        <v>1.6582310522351199E-3</v>
      </c>
      <c r="H52" s="7">
        <v>0.13607843448899401</v>
      </c>
      <c r="I52" s="7">
        <v>1.1079519003547601E-6</v>
      </c>
      <c r="J52" s="7">
        <v>0.16062441319245599</v>
      </c>
      <c r="K52" s="7">
        <v>1.40903341479907E-6</v>
      </c>
      <c r="L52" s="6"/>
      <c r="M52" s="9">
        <f>(H52/AVERAGE(H51,H53)-1)*1000-1.03</f>
        <v>-1.092753201323984</v>
      </c>
      <c r="N52" s="9">
        <f>I52/H52*1000</f>
        <v>8.1420094559095692E-3</v>
      </c>
      <c r="O52" s="9">
        <f>(J52/AVERAGE(J51,J53)-1)*1000-2.05</f>
        <v>-2.1743785467692769</v>
      </c>
      <c r="P52" s="9">
        <f>K52/J52*1000</f>
        <v>8.7722245130371496E-3</v>
      </c>
      <c r="Q52" s="6"/>
      <c r="R52" s="23"/>
      <c r="S52" s="24">
        <f>(H52/AVERAGE(H51,H53)-1)*1000-1.03</f>
        <v>-1.092753201323984</v>
      </c>
      <c r="T52" s="28">
        <f>2*SQRT((I52*SQRT(20)*1000/AVERAGE(H51,H53))^2+((I51*SQRT(20))*1000*H52/AVERAGE(H51,H53)/AVERAGE(H51,H53))^2)</f>
        <v>9.9370881755779183E-2</v>
      </c>
      <c r="U52" s="24">
        <f>(J52/AVERAGE(J51,J53)-1)*1000-2.05</f>
        <v>-2.1743785467692769</v>
      </c>
      <c r="V52" s="28">
        <f>2*SQRT((K52*SQRT(20)*1000/AVERAGE(J51,J53))^2+((K51*SQRT(20))*1000*J52/AVERAGE(J51,J53)/AVERAGE(J51,J53))^2)</f>
        <v>9.7609820743189302E-2</v>
      </c>
      <c r="W52" s="6"/>
      <c r="X52" s="6"/>
      <c r="Y52" s="6"/>
      <c r="Z52" s="6"/>
      <c r="AA52" s="6"/>
      <c r="AB52" s="6"/>
      <c r="AC52" s="6"/>
    </row>
    <row r="53" spans="1:29">
      <c r="A53" s="6" t="s">
        <v>30</v>
      </c>
      <c r="B53" s="8">
        <v>9.9247954473322508</v>
      </c>
      <c r="C53" s="8">
        <v>1.0741096098654699E-2</v>
      </c>
      <c r="D53" s="8">
        <v>1.3506110737092301</v>
      </c>
      <c r="E53" s="8">
        <v>1.46668016041066E-3</v>
      </c>
      <c r="F53" s="8">
        <v>1.59433026061309</v>
      </c>
      <c r="G53" s="8">
        <v>1.7408338008783001E-3</v>
      </c>
      <c r="H53" s="7">
        <v>0.13608446695128901</v>
      </c>
      <c r="I53" s="7">
        <v>1.3801359344236201E-6</v>
      </c>
      <c r="J53" s="7">
        <v>0.16064284732259601</v>
      </c>
      <c r="K53" s="7">
        <v>1.48493671010492E-6</v>
      </c>
      <c r="L53" s="6"/>
      <c r="M53" s="6"/>
      <c r="N53" s="6"/>
      <c r="O53" s="6"/>
      <c r="P53" s="6"/>
      <c r="Q53" s="6"/>
      <c r="R53" s="23"/>
      <c r="S53" s="23"/>
      <c r="T53" s="25"/>
      <c r="U53" s="23"/>
      <c r="V53" s="25"/>
      <c r="W53" s="6"/>
      <c r="X53" s="6"/>
      <c r="Y53" s="6"/>
      <c r="Z53" s="6"/>
      <c r="AA53" s="6"/>
      <c r="AB53" s="6"/>
      <c r="AC53" s="6"/>
    </row>
    <row r="54" spans="1:29">
      <c r="A54" s="6" t="s">
        <v>35</v>
      </c>
      <c r="B54" s="8">
        <v>11.3152222299983</v>
      </c>
      <c r="C54" s="8">
        <v>9.5181866307810607E-3</v>
      </c>
      <c r="D54" s="8">
        <v>1.53971638748571</v>
      </c>
      <c r="E54" s="8">
        <v>1.30030392936721E-3</v>
      </c>
      <c r="F54" s="8">
        <v>1.8173892676072601</v>
      </c>
      <c r="G54" s="8">
        <v>1.53681672485702E-3</v>
      </c>
      <c r="H54" s="7">
        <v>0.136075386218239</v>
      </c>
      <c r="I54" s="7">
        <v>1.07404186284109E-6</v>
      </c>
      <c r="J54" s="7">
        <v>0.16061467397145501</v>
      </c>
      <c r="K54" s="7">
        <v>1.23548387029165E-6</v>
      </c>
      <c r="L54" s="6"/>
      <c r="M54" s="9">
        <f>(H54/AVERAGE(H53,H55)-1)*1000-1.03</f>
        <v>-1.0695304251802342</v>
      </c>
      <c r="N54" s="9">
        <f>I54/H54*1000</f>
        <v>7.8929914710551066E-3</v>
      </c>
      <c r="O54" s="9">
        <f>(J54/AVERAGE(J53,J55)-1)*1000-2.05</f>
        <v>-2.1759397400302785</v>
      </c>
      <c r="P54" s="9">
        <f>K54/J54*1000</f>
        <v>7.6922228818969837E-3</v>
      </c>
      <c r="Q54" s="6"/>
      <c r="R54" s="23"/>
      <c r="S54" s="24">
        <f>(H54/AVERAGE(H53,H55)-1)*1000-1.03</f>
        <v>-1.0695304251802342</v>
      </c>
      <c r="T54" s="28">
        <f>2*SQRT((I54*SQRT(20)*1000/AVERAGE(H53,H55))^2+((I53*SQRT(20))*1000*H54/AVERAGE(H53,H55)/AVERAGE(H53,H55))^2)</f>
        <v>0.1149424683645044</v>
      </c>
      <c r="U54" s="24">
        <f>(J54/AVERAGE(J53,J55)-1)*1000-2.05</f>
        <v>-2.1759397400302785</v>
      </c>
      <c r="V54" s="28">
        <f>2*SQRT((K54*SQRT(20)*1000/AVERAGE(J53,J55))^2+((K53*SQRT(20))*1000*J54/AVERAGE(J53,J55)/AVERAGE(J53,J55))^2)</f>
        <v>0.1075503922832568</v>
      </c>
      <c r="W54" s="6"/>
      <c r="X54" s="6"/>
      <c r="Y54" s="6"/>
      <c r="Z54" s="6"/>
      <c r="AA54" s="6"/>
      <c r="AB54" s="6"/>
      <c r="AC54" s="6"/>
    </row>
    <row r="55" spans="1:29">
      <c r="A55" s="6" t="s">
        <v>30</v>
      </c>
      <c r="B55" s="8">
        <v>9.8280493627011598</v>
      </c>
      <c r="C55" s="8">
        <v>8.7970402622980694E-3</v>
      </c>
      <c r="D55" s="8">
        <v>1.3373761752161299</v>
      </c>
      <c r="E55" s="8">
        <v>1.1999818530571201E-3</v>
      </c>
      <c r="F55" s="8">
        <v>1.57864994733604</v>
      </c>
      <c r="G55" s="8">
        <v>1.42005380742799E-3</v>
      </c>
      <c r="H55" s="7">
        <v>0.136077064146231</v>
      </c>
      <c r="I55" s="7">
        <v>1.10957298203738E-6</v>
      </c>
      <c r="J55" s="7">
        <v>0.16062696125648601</v>
      </c>
      <c r="K55" s="7">
        <v>1.55790884808957E-6</v>
      </c>
      <c r="L55" s="6"/>
      <c r="M55" s="6"/>
      <c r="N55" s="6"/>
      <c r="O55" s="6"/>
      <c r="P55" s="6"/>
      <c r="Q55" s="6"/>
      <c r="R55" s="23"/>
      <c r="S55" s="23"/>
      <c r="T55" s="25"/>
      <c r="U55" s="23"/>
      <c r="V55" s="25"/>
      <c r="W55" s="6"/>
      <c r="X55" s="6"/>
      <c r="Y55" s="6"/>
      <c r="Z55" s="6"/>
      <c r="AA55" s="6"/>
      <c r="AB55" s="6"/>
      <c r="AC55" s="6"/>
    </row>
    <row r="56" spans="1:29">
      <c r="A56" s="6" t="s">
        <v>35</v>
      </c>
      <c r="B56" s="8">
        <v>11.3299746900442</v>
      </c>
      <c r="C56" s="8">
        <v>9.8222883968548409E-3</v>
      </c>
      <c r="D56" s="8">
        <v>1.5416554622126699</v>
      </c>
      <c r="E56" s="8">
        <v>1.3440141084024599E-3</v>
      </c>
      <c r="F56" s="8">
        <v>1.81969859027032</v>
      </c>
      <c r="G56" s="8">
        <v>1.5854803422133299E-3</v>
      </c>
      <c r="H56" s="7">
        <v>0.13606918672787999</v>
      </c>
      <c r="I56" s="7">
        <v>1.27240034517717E-6</v>
      </c>
      <c r="J56" s="7">
        <v>0.16060864303873201</v>
      </c>
      <c r="K56" s="7">
        <v>1.1818570961498201E-6</v>
      </c>
      <c r="L56" s="6"/>
      <c r="M56" s="9">
        <f>(H56/AVERAGE(H55,H57)-1)*1000-1.03</f>
        <v>-1.0913093712514834</v>
      </c>
      <c r="N56" s="9">
        <f>I56/H56*1000</f>
        <v>9.3511277297614707E-3</v>
      </c>
      <c r="O56" s="9">
        <f>(J56/AVERAGE(J55,J57)-1)*1000-2.05</f>
        <v>-2.1588756419622692</v>
      </c>
      <c r="P56" s="9">
        <f>K56/J56*1000</f>
        <v>7.3586145414652818E-3</v>
      </c>
      <c r="Q56" s="6"/>
      <c r="R56" s="23"/>
      <c r="S56" s="24">
        <f>(H56/AVERAGE(H55,H57)-1)*1000-1.03</f>
        <v>-1.0913093712514834</v>
      </c>
      <c r="T56" s="28">
        <f>2*SQRT((I56*SQRT(20)*1000/AVERAGE(H55,H57))^2+((I55*SQRT(20))*1000*H56/AVERAGE(H55,H57)/AVERAGE(H55,H57))^2)</f>
        <v>0.1109637954672222</v>
      </c>
      <c r="U56" s="24">
        <f>(J56/AVERAGE(J55,J57)-1)*1000-2.05</f>
        <v>-2.1588756419622692</v>
      </c>
      <c r="V56" s="28">
        <f>2*SQRT((K56*SQRT(20)*1000/AVERAGE(J55,J57))^2+((K55*SQRT(20))*1000*J56/AVERAGE(J55,J57)/AVERAGE(J55,J57))^2)</f>
        <v>0.10888050432621499</v>
      </c>
      <c r="W56" s="26">
        <f>AVERAGE(S52:S56)</f>
        <v>-1.0845309992519006</v>
      </c>
      <c r="X56" s="27">
        <f>AVERAGE(T52:T56)</f>
        <v>0.10842571519583526</v>
      </c>
      <c r="Y56" s="26">
        <f>AVERAGE(U52:U56)</f>
        <v>-2.169731309587275</v>
      </c>
      <c r="Z56" s="27">
        <f>AVERAGE(V52:V56)</f>
        <v>0.1046802391175537</v>
      </c>
      <c r="AA56" s="6"/>
      <c r="AB56" s="6"/>
      <c r="AC56" s="6"/>
    </row>
    <row r="57" spans="1:29">
      <c r="A57" s="6" t="s">
        <v>30</v>
      </c>
      <c r="B57" s="8">
        <v>9.8569144785209009</v>
      </c>
      <c r="C57" s="8">
        <v>9.0321605434867201E-3</v>
      </c>
      <c r="D57" s="8">
        <v>1.34131805429537</v>
      </c>
      <c r="E57" s="8">
        <v>1.23444109142941E-3</v>
      </c>
      <c r="F57" s="8">
        <v>1.5832641982736599</v>
      </c>
      <c r="G57" s="8">
        <v>1.4584093066356699E-3</v>
      </c>
      <c r="H57" s="7">
        <v>0.13607799496508599</v>
      </c>
      <c r="I57" s="7">
        <v>1.05468054696229E-6</v>
      </c>
      <c r="J57" s="7">
        <v>0.16062530136730299</v>
      </c>
      <c r="K57" s="7">
        <v>1.3776894599896599E-6</v>
      </c>
      <c r="L57" s="6"/>
      <c r="M57" s="6"/>
      <c r="N57" s="6"/>
      <c r="O57" s="6"/>
      <c r="P57" s="6"/>
      <c r="Q57" s="6"/>
      <c r="R57" s="23"/>
      <c r="S57" s="23"/>
      <c r="T57" s="25"/>
      <c r="U57" s="23"/>
      <c r="V57" s="25"/>
      <c r="W57" s="6"/>
      <c r="X57" s="6"/>
      <c r="Y57" s="6"/>
      <c r="Z57" s="6"/>
      <c r="AA57" s="6"/>
      <c r="AB57" s="6"/>
      <c r="AC57" s="6"/>
    </row>
    <row r="58" spans="1:29">
      <c r="A58" s="6" t="s">
        <v>35</v>
      </c>
      <c r="B58" s="8">
        <v>7.8301736685481496</v>
      </c>
      <c r="C58" s="8">
        <v>5.9114362383192601E-3</v>
      </c>
      <c r="D58" s="8">
        <v>1.06546751698455</v>
      </c>
      <c r="E58" s="8">
        <v>8.0631714518709799E-4</v>
      </c>
      <c r="F58" s="8">
        <v>1.2576137463179999</v>
      </c>
      <c r="G58" s="8">
        <v>9.5387384969878805E-4</v>
      </c>
      <c r="H58" s="7">
        <v>0.136071973242365</v>
      </c>
      <c r="I58" s="7">
        <v>1.2608543515133301E-6</v>
      </c>
      <c r="J58" s="7">
        <v>0.160611881205208</v>
      </c>
      <c r="K58" s="7">
        <v>1.6724953104098401E-6</v>
      </c>
      <c r="L58" s="6"/>
      <c r="M58" s="9">
        <f>(H58/AVERAGE(H57,H59)-1)*1000-1.03</f>
        <v>-1.0601609677766379</v>
      </c>
      <c r="N58" s="9">
        <f>I58/H58*1000</f>
        <v>9.2660841279016051E-3</v>
      </c>
      <c r="O58" s="9">
        <f>(J58/AVERAGE(J57,J59)-1)*1000-2.05</f>
        <v>-2.0954826325244627</v>
      </c>
      <c r="P58" s="9">
        <f>K58/J58*1000</f>
        <v>1.0413272653677178E-2</v>
      </c>
      <c r="Q58" s="6"/>
      <c r="R58" s="23"/>
      <c r="S58" s="24">
        <f>(H58/AVERAGE(H57,H59)-1)*1000-1.03</f>
        <v>-1.0601609677766379</v>
      </c>
      <c r="T58" s="28">
        <f>2*SQRT((I58*SQRT(20)*1000/AVERAGE(H57,H59))^2+((I57*SQRT(20))*1000*H58/AVERAGE(H57,H59)/AVERAGE(H57,H59))^2)</f>
        <v>0.10804605393955788</v>
      </c>
      <c r="U58" s="24">
        <f>(J58/AVERAGE(J57,J59)-1)*1000-2.05</f>
        <v>-2.0954826325244627</v>
      </c>
      <c r="V58" s="28">
        <f>2*SQRT((K58*SQRT(20)*1000/AVERAGE(J57,J59))^2+((K57*SQRT(20))*1000*J58/AVERAGE(J57,J59)/AVERAGE(J57,J59))^2)</f>
        <v>0.1206618048153052</v>
      </c>
      <c r="W58" s="6"/>
      <c r="X58" s="6"/>
      <c r="Y58" s="6"/>
      <c r="Z58" s="6"/>
      <c r="AA58" s="6"/>
      <c r="AB58" s="6"/>
      <c r="AC58" s="6"/>
    </row>
    <row r="59" spans="1:29">
      <c r="A59" s="6" t="s">
        <v>30</v>
      </c>
      <c r="B59" s="8">
        <v>9.8431221252693906</v>
      </c>
      <c r="C59" s="8">
        <v>1.01333042532421E-2</v>
      </c>
      <c r="D59" s="8">
        <v>1.3393955771758801</v>
      </c>
      <c r="E59" s="8">
        <v>1.38356479085137E-3</v>
      </c>
      <c r="F59" s="8">
        <v>1.5809281528791499</v>
      </c>
      <c r="G59" s="8">
        <v>1.6357757355157699E-3</v>
      </c>
      <c r="H59" s="7">
        <v>0.13607415989201699</v>
      </c>
      <c r="I59" s="7">
        <v>1.4107268917564499E-6</v>
      </c>
      <c r="J59" s="7">
        <v>0.16061307180999301</v>
      </c>
      <c r="K59" s="7">
        <v>1.4248224015030501E-6</v>
      </c>
      <c r="L59" s="6"/>
      <c r="M59" s="6"/>
      <c r="N59" s="6"/>
      <c r="O59" s="6"/>
      <c r="P59" s="6"/>
      <c r="Q59" s="6"/>
      <c r="R59" s="23"/>
      <c r="S59" s="23"/>
      <c r="T59" s="25"/>
      <c r="U59" s="23"/>
      <c r="V59" s="25"/>
      <c r="W59" s="6"/>
      <c r="X59" s="6"/>
      <c r="Y59" s="6"/>
      <c r="Z59" s="6"/>
      <c r="AA59" s="6"/>
      <c r="AB59" s="6"/>
      <c r="AC59" s="6"/>
    </row>
    <row r="60" spans="1:29">
      <c r="A60" s="6" t="s">
        <v>35</v>
      </c>
      <c r="B60" s="8">
        <v>7.7538487269987701</v>
      </c>
      <c r="C60" s="8">
        <v>1.2372491029670399E-2</v>
      </c>
      <c r="D60" s="8">
        <v>1.0550022520304201</v>
      </c>
      <c r="E60" s="8">
        <v>1.6853917116754801E-3</v>
      </c>
      <c r="F60" s="8">
        <v>1.2451941652551799</v>
      </c>
      <c r="G60" s="8">
        <v>1.9975522395956199E-3</v>
      </c>
      <c r="H60" s="7">
        <v>0.13606211306197599</v>
      </c>
      <c r="I60" s="7">
        <v>1.0876644291963501E-6</v>
      </c>
      <c r="J60" s="7">
        <v>0.16059107934311201</v>
      </c>
      <c r="K60" s="7">
        <v>1.77109961049153E-6</v>
      </c>
      <c r="L60" s="6"/>
      <c r="M60" s="9">
        <f>(H60/AVERAGE(H59,H61)-1)*1000-1.03</f>
        <v>-1.1007397199796178</v>
      </c>
      <c r="N60" s="9">
        <f>I60/H60*1000</f>
        <v>7.9938816524253251E-3</v>
      </c>
      <c r="O60" s="9">
        <f>(J60/AVERAGE(J59,J61)-1)*1000-2.05</f>
        <v>-2.1549202691991711</v>
      </c>
      <c r="P60" s="9">
        <f>K60/J60*1000</f>
        <v>1.1028630094125432E-2</v>
      </c>
      <c r="Q60" s="6"/>
      <c r="R60" s="23"/>
      <c r="S60" s="24">
        <f>(H60/AVERAGE(H59,H61)-1)*1000-1.03</f>
        <v>-1.1007397199796178</v>
      </c>
      <c r="T60" s="28">
        <f>2*SQRT((I60*SQRT(20)*1000/AVERAGE(H59,H61))^2+((I59*SQRT(20))*1000*H60/AVERAGE(H59,H61)/AVERAGE(H59,H61))^2)</f>
        <v>0.11708575718299205</v>
      </c>
      <c r="U60" s="24">
        <f>(J60/AVERAGE(J59,J61)-1)*1000-2.05</f>
        <v>-2.1549202691991711</v>
      </c>
      <c r="V60" s="28">
        <f>2*SQRT((K60*SQRT(20)*1000/AVERAGE(J59,J61))^2+((K59*SQRT(20))*1000*J60/AVERAGE(J59,J61)/AVERAGE(J59,J61))^2)</f>
        <v>0.12658308237031735</v>
      </c>
      <c r="W60" s="6"/>
      <c r="X60" s="6"/>
      <c r="Y60" s="6"/>
      <c r="Z60" s="6"/>
      <c r="AA60" s="6"/>
      <c r="AB60" s="6"/>
      <c r="AC60" s="6"/>
    </row>
    <row r="61" spans="1:29">
      <c r="A61" s="6" t="s">
        <v>30</v>
      </c>
      <c r="B61" s="8">
        <v>9.8505343119565296</v>
      </c>
      <c r="C61" s="8">
        <v>1.7465597628654801E-2</v>
      </c>
      <c r="D61" s="8">
        <v>1.34036502044799</v>
      </c>
      <c r="E61" s="8">
        <v>2.3814311048110499E-3</v>
      </c>
      <c r="F61" s="8">
        <v>1.5820152398752001</v>
      </c>
      <c r="G61" s="8">
        <v>2.82220960241461E-3</v>
      </c>
      <c r="H61" s="7">
        <v>0.13606931758532601</v>
      </c>
      <c r="I61" s="7">
        <v>9.9179965852962705E-7</v>
      </c>
      <c r="J61" s="7">
        <v>0.16060278893081101</v>
      </c>
      <c r="K61" s="7">
        <v>1.85884213678288E-6</v>
      </c>
      <c r="L61" s="6"/>
      <c r="M61" s="6"/>
      <c r="N61" s="6"/>
      <c r="O61" s="6"/>
      <c r="P61" s="6"/>
      <c r="Q61" s="6"/>
      <c r="R61" s="23"/>
      <c r="S61" s="23"/>
      <c r="T61" s="25"/>
      <c r="U61" s="23"/>
      <c r="V61" s="25"/>
      <c r="W61" s="6"/>
      <c r="X61" s="6"/>
      <c r="Y61" s="6"/>
      <c r="Z61" s="6"/>
      <c r="AA61" s="6"/>
      <c r="AB61" s="6"/>
      <c r="AC61" s="6"/>
    </row>
    <row r="62" spans="1:29">
      <c r="A62" s="6" t="s">
        <v>35</v>
      </c>
      <c r="B62" s="8">
        <v>7.7453999171069396</v>
      </c>
      <c r="C62" s="8">
        <v>1.2380805762771899E-2</v>
      </c>
      <c r="D62" s="8">
        <v>1.0538363175587999</v>
      </c>
      <c r="E62" s="8">
        <v>1.68681189974051E-3</v>
      </c>
      <c r="F62" s="8">
        <v>1.2437231932991599</v>
      </c>
      <c r="G62" s="8">
        <v>1.9980515681608602E-3</v>
      </c>
      <c r="H62" s="7">
        <v>0.13606004340894501</v>
      </c>
      <c r="I62" s="7">
        <v>1.0920361101333899E-6</v>
      </c>
      <c r="J62" s="7">
        <v>0.160586497031067</v>
      </c>
      <c r="K62" s="7">
        <v>1.7293525755711401E-6</v>
      </c>
      <c r="L62" s="6"/>
      <c r="M62" s="9">
        <f>(H62/AVERAGE(H61,H63)-1)*1000-1.03</f>
        <v>-1.1048114480640938</v>
      </c>
      <c r="N62" s="9">
        <f>I62/H62*1000</f>
        <v>8.026133777211451E-3</v>
      </c>
      <c r="O62" s="9">
        <f>(J62/AVERAGE(J61,J63)-1)*1000-2.05</f>
        <v>-2.1641548270480184</v>
      </c>
      <c r="P62" s="9">
        <f>K62/J62*1000</f>
        <v>1.0768978759382118E-2</v>
      </c>
      <c r="Q62" s="6"/>
      <c r="R62" s="23"/>
      <c r="S62" s="24">
        <f>(H62/AVERAGE(H61,H63)-1)*1000-1.03</f>
        <v>-1.1048114480640938</v>
      </c>
      <c r="T62" s="28">
        <f>2*SQRT((I62*SQRT(20)*1000/AVERAGE(H61,H63))^2+((I61*SQRT(20))*1000*H62/AVERAGE(H61,H63)/AVERAGE(H61,H63))^2)</f>
        <v>9.6965570026437992E-2</v>
      </c>
      <c r="U62" s="24">
        <f>(J62/AVERAGE(J61,J63)-1)*1000-2.05</f>
        <v>-2.1641548270480184</v>
      </c>
      <c r="V62" s="28">
        <f>2*SQRT((K62*SQRT(20)*1000/AVERAGE(J61,J63))^2+((K61*SQRT(20))*1000*J62/AVERAGE(J61,J63)/AVERAGE(J61,J63))^2)</f>
        <v>0.14138503021973978</v>
      </c>
      <c r="W62" s="6"/>
      <c r="X62" s="6"/>
      <c r="Y62" s="6"/>
      <c r="Z62" s="6"/>
      <c r="AA62" s="6"/>
      <c r="AB62" s="6"/>
      <c r="AC62" s="6"/>
    </row>
    <row r="63" spans="1:29">
      <c r="A63" s="6" t="s">
        <v>30</v>
      </c>
      <c r="B63" s="8">
        <v>9.9371873966967392</v>
      </c>
      <c r="C63" s="8">
        <v>1.21221732039235E-2</v>
      </c>
      <c r="D63" s="8">
        <v>1.35215984741485</v>
      </c>
      <c r="E63" s="8">
        <v>1.65675644719169E-3</v>
      </c>
      <c r="F63" s="8">
        <v>1.5959733074671201</v>
      </c>
      <c r="G63" s="8">
        <v>1.9591648021118398E-3</v>
      </c>
      <c r="H63" s="7">
        <v>0.13607112845340899</v>
      </c>
      <c r="I63" s="7">
        <v>1.39109806812641E-6</v>
      </c>
      <c r="J63" s="7">
        <v>0.16060687276470001</v>
      </c>
      <c r="K63" s="7">
        <v>1.7251734734040301E-6</v>
      </c>
      <c r="L63" s="6"/>
      <c r="M63" s="6"/>
      <c r="N63" s="6"/>
      <c r="O63" s="6"/>
      <c r="P63" s="6"/>
      <c r="Q63" s="6"/>
      <c r="R63" s="23"/>
      <c r="S63" s="23"/>
      <c r="T63" s="25"/>
      <c r="U63" s="23"/>
      <c r="V63" s="25"/>
      <c r="W63" s="6"/>
      <c r="X63" s="6"/>
      <c r="Y63" s="6"/>
      <c r="Z63" s="6"/>
      <c r="AA63" s="6"/>
      <c r="AB63" s="6"/>
      <c r="AC63" s="6"/>
    </row>
    <row r="64" spans="1:29">
      <c r="A64" s="6" t="s">
        <v>35</v>
      </c>
      <c r="B64" s="8">
        <v>7.8463560856646</v>
      </c>
      <c r="C64" s="8">
        <v>8.8105684213997705E-3</v>
      </c>
      <c r="D64" s="8">
        <v>1.06757576349426</v>
      </c>
      <c r="E64" s="8">
        <v>1.20226541936888E-3</v>
      </c>
      <c r="F64" s="8">
        <v>1.26004045979709</v>
      </c>
      <c r="G64" s="8">
        <v>1.42484915120519E-3</v>
      </c>
      <c r="H64" s="7">
        <v>0.13606070901094999</v>
      </c>
      <c r="I64" s="7">
        <v>1.24120445094126E-6</v>
      </c>
      <c r="J64" s="7">
        <v>0.16058840842847699</v>
      </c>
      <c r="K64" s="7">
        <v>1.9973929043387101E-6</v>
      </c>
      <c r="L64" s="6"/>
      <c r="M64" s="9">
        <f>(H64/AVERAGE(H63,H65)-1)*1000-1.03</f>
        <v>-1.098765096535639</v>
      </c>
      <c r="N64" s="9">
        <f>I64/H64*1000</f>
        <v>9.1224311556495664E-3</v>
      </c>
      <c r="O64" s="9">
        <f>(J64/AVERAGE(J63,J65)-1)*1000-2.05</f>
        <v>-2.138084279219691</v>
      </c>
      <c r="P64" s="9">
        <f>K64/J64*1000</f>
        <v>1.2437964382891999E-2</v>
      </c>
      <c r="Q64" s="6"/>
      <c r="R64" s="23"/>
      <c r="S64" s="24">
        <f>(H64/AVERAGE(H63,H65)-1)*1000-1.03</f>
        <v>-1.098765096535639</v>
      </c>
      <c r="T64" s="28">
        <f>2*SQRT((I64*SQRT(20)*1000/AVERAGE(H63,H65))^2+((I63*SQRT(20))*1000*H64/AVERAGE(H63,H65)/AVERAGE(H63,H65))^2)</f>
        <v>0.1225432960249522</v>
      </c>
      <c r="U64" s="24">
        <f>(J64/AVERAGE(J63,J65)-1)*1000-2.05</f>
        <v>-2.138084279219691</v>
      </c>
      <c r="V64" s="28">
        <f>2*SQRT((K64*SQRT(20)*1000/AVERAGE(J63,J65))^2+((K63*SQRT(20))*1000*J64/AVERAGE(J63,J65)/AVERAGE(J63,J65))^2)</f>
        <v>0.14698119005241406</v>
      </c>
      <c r="W64" s="26">
        <f>AVERAGE(S58:S64)</f>
        <v>-1.0911193080889972</v>
      </c>
      <c r="X64" s="27">
        <f>AVERAGE(T58:T64)</f>
        <v>0.11116016929348502</v>
      </c>
      <c r="Y64" s="26">
        <f>AVERAGE(U58:U64)</f>
        <v>-2.1381605019978358</v>
      </c>
      <c r="Z64" s="27">
        <f>AVERAGE(V58:V64)</f>
        <v>0.1339027768644441</v>
      </c>
      <c r="AA64" s="6"/>
      <c r="AB64" s="6"/>
      <c r="AC64" s="6"/>
    </row>
    <row r="65" spans="1:29">
      <c r="A65" s="6" t="s">
        <v>30</v>
      </c>
      <c r="B65" s="8">
        <v>9.9200748456255301</v>
      </c>
      <c r="C65" s="8">
        <v>8.7071772966994202E-3</v>
      </c>
      <c r="D65" s="8">
        <v>1.3498193959304401</v>
      </c>
      <c r="E65" s="8">
        <v>1.1876552548012601E-3</v>
      </c>
      <c r="F65" s="8">
        <v>1.59314665949101</v>
      </c>
      <c r="G65" s="8">
        <v>1.4020964590642101E-3</v>
      </c>
      <c r="H65" s="7">
        <v>0.136069003310923</v>
      </c>
      <c r="I65" s="7">
        <v>1.07984483428619E-6</v>
      </c>
      <c r="J65" s="7">
        <v>0.16059823721284799</v>
      </c>
      <c r="K65" s="7">
        <v>1.45614081922201E-6</v>
      </c>
      <c r="L65" s="6"/>
      <c r="M65" s="6"/>
      <c r="N65" s="6"/>
      <c r="O65" s="6"/>
      <c r="P65" s="6"/>
      <c r="Q65" s="6"/>
      <c r="R65" s="23"/>
      <c r="S65" s="23"/>
      <c r="T65" s="25"/>
      <c r="U65" s="23"/>
      <c r="V65" s="25"/>
      <c r="W65" s="6"/>
      <c r="X65" s="6"/>
      <c r="Y65" s="6"/>
      <c r="Z65" s="6"/>
      <c r="AA65" s="6"/>
      <c r="AB65" s="6"/>
      <c r="AC65" s="6"/>
    </row>
    <row r="66" spans="1:29">
      <c r="A66" s="6" t="s">
        <v>35</v>
      </c>
      <c r="B66" s="8">
        <v>10.037741107624001</v>
      </c>
      <c r="C66" s="8">
        <v>1.27543855833587E-2</v>
      </c>
      <c r="D66" s="8">
        <v>1.36570414510199</v>
      </c>
      <c r="E66" s="8">
        <v>1.7419948722082099E-3</v>
      </c>
      <c r="F66" s="8">
        <v>1.6118386961842299</v>
      </c>
      <c r="G66" s="8">
        <v>2.0563175527068601E-3</v>
      </c>
      <c r="H66" s="7">
        <v>0.13605764363957701</v>
      </c>
      <c r="I66" s="7">
        <v>1.1338352609785601E-6</v>
      </c>
      <c r="J66" s="7">
        <v>0.16057840787035199</v>
      </c>
      <c r="K66" s="7">
        <v>1.5592810766307799E-6</v>
      </c>
      <c r="L66" s="6"/>
      <c r="M66" s="9">
        <f>(H66/AVERAGE(H65,H67)-1)*1000-1.03</f>
        <v>-1.1019734042201603</v>
      </c>
      <c r="N66" s="9">
        <f>I66/H66*1000</f>
        <v>8.3334918248484588E-3</v>
      </c>
      <c r="O66" s="9">
        <f>(J66/AVERAGE(J65,J67)-1)*1000-2.05</f>
        <v>-2.1541489794787463</v>
      </c>
      <c r="P66" s="9">
        <f>K66/J66*1000</f>
        <v>9.7104031439252669E-3</v>
      </c>
      <c r="Q66" s="6"/>
      <c r="R66" s="23"/>
      <c r="S66" s="24">
        <f>(H66/AVERAGE(H65,H67)-1)*1000-1.03</f>
        <v>-1.1019734042201603</v>
      </c>
      <c r="T66" s="28">
        <f>2*SQRT((I66*SQRT(20)*1000/AVERAGE(H65,H67))^2+((I65*SQRT(20))*1000*H66/AVERAGE(H65,H67)/AVERAGE(H65,H67))^2)</f>
        <v>0.10292121757849688</v>
      </c>
      <c r="U66" s="24">
        <f>(J66/AVERAGE(J65,J67)-1)*1000-2.05</f>
        <v>-2.1541489794787463</v>
      </c>
      <c r="V66" s="28">
        <f>2*SQRT((K66*SQRT(20)*1000/AVERAGE(J65,J67))^2+((K65*SQRT(20))*1000*J66/AVERAGE(J65,J67)/AVERAGE(J65,J67))^2)</f>
        <v>0.1188169847426256</v>
      </c>
      <c r="W66" s="6"/>
      <c r="X66" s="6"/>
      <c r="Y66" s="6"/>
      <c r="Z66" s="6"/>
      <c r="AA66" s="6"/>
      <c r="AB66" s="6"/>
      <c r="AC66" s="6"/>
    </row>
    <row r="67" spans="1:29">
      <c r="A67" s="6" t="s">
        <v>30</v>
      </c>
      <c r="B67" s="8">
        <v>9.9723295589150993</v>
      </c>
      <c r="C67" s="8">
        <v>8.7225162689311807E-3</v>
      </c>
      <c r="D67" s="8">
        <v>1.3568910497620801</v>
      </c>
      <c r="E67" s="8">
        <v>1.19138400248585E-3</v>
      </c>
      <c r="F67" s="8">
        <v>1.6014762818108399</v>
      </c>
      <c r="G67" s="8">
        <v>1.4111586005094801E-3</v>
      </c>
      <c r="H67" s="7">
        <v>0.13606587044150201</v>
      </c>
      <c r="I67" s="7">
        <v>1.24807206297723E-6</v>
      </c>
      <c r="J67" s="7">
        <v>0.16059203016642201</v>
      </c>
      <c r="K67" s="7">
        <v>1.5108643054495901E-6</v>
      </c>
      <c r="L67" s="6"/>
      <c r="M67" s="6"/>
      <c r="N67" s="6"/>
      <c r="O67" s="6"/>
      <c r="P67" s="6"/>
      <c r="Q67" s="6"/>
      <c r="R67" s="23"/>
      <c r="S67" s="23"/>
      <c r="T67" s="25"/>
      <c r="U67" s="23"/>
      <c r="V67" s="25"/>
      <c r="W67" s="6"/>
      <c r="X67" s="6"/>
      <c r="Y67" s="6"/>
      <c r="Z67" s="6"/>
      <c r="AA67" s="6"/>
      <c r="AB67" s="6"/>
      <c r="AC67" s="6"/>
    </row>
    <row r="68" spans="1:29">
      <c r="A68" s="6" t="s">
        <v>35</v>
      </c>
      <c r="B68" s="8">
        <v>10.080782245387599</v>
      </c>
      <c r="C68" s="8">
        <v>1.18031913729389E-2</v>
      </c>
      <c r="D68" s="8">
        <v>1.37154878471396</v>
      </c>
      <c r="E68" s="8">
        <v>1.6068775127263701E-3</v>
      </c>
      <c r="F68" s="8">
        <v>1.6186784863349299</v>
      </c>
      <c r="G68" s="8">
        <v>1.9088563596237401E-3</v>
      </c>
      <c r="H68" s="7">
        <v>0.136056299455038</v>
      </c>
      <c r="I68" s="7">
        <v>1.02207610026031E-6</v>
      </c>
      <c r="J68" s="7">
        <v>0.160570598721374</v>
      </c>
      <c r="K68" s="7">
        <v>1.7098694828354701E-6</v>
      </c>
      <c r="L68" s="6"/>
      <c r="M68" s="9">
        <f>(H68/AVERAGE(H67,H69)-1)*1000-1.03</f>
        <v>-1.0956167806966091</v>
      </c>
      <c r="N68" s="9">
        <f>I68/H68*1000</f>
        <v>7.5121556616940879E-3</v>
      </c>
      <c r="O68" s="9">
        <f>(J68/AVERAGE(J67,J69)-1)*1000-2.05</f>
        <v>-2.1831962380203276</v>
      </c>
      <c r="P68" s="9">
        <f>K68/J68*1000</f>
        <v>1.0648708396500889E-2</v>
      </c>
      <c r="Q68" s="6"/>
      <c r="R68" s="23"/>
      <c r="S68" s="24">
        <f>(H68/AVERAGE(H67,H69)-1)*1000-1.03</f>
        <v>-1.0956167806966091</v>
      </c>
      <c r="T68" s="28">
        <f>2*SQRT((I68*SQRT(20)*1000/AVERAGE(H67,H69))^2+((I67*SQRT(20))*1000*H68/AVERAGE(H67,H69)/AVERAGE(H67,H69))^2)</f>
        <v>0.10603797346952418</v>
      </c>
      <c r="U68" s="24">
        <f>(J68/AVERAGE(J67,J69)-1)*1000-2.05</f>
        <v>-2.1831962380203276</v>
      </c>
      <c r="V68" s="28">
        <f>2*SQRT((K68*SQRT(20)*1000/AVERAGE(J67,J69))^2+((K67*SQRT(20))*1000*J68/AVERAGE(J67,J69)/AVERAGE(J67,J69))^2)</f>
        <v>0.12707585583076023</v>
      </c>
      <c r="W68" s="6"/>
      <c r="X68" s="6"/>
      <c r="Y68" s="6"/>
      <c r="Z68" s="6"/>
      <c r="AA68" s="6"/>
      <c r="AB68" s="6"/>
      <c r="AC68" s="6"/>
    </row>
    <row r="69" spans="1:29">
      <c r="A69" s="6" t="s">
        <v>30</v>
      </c>
      <c r="B69" s="8">
        <v>9.9542787018421599</v>
      </c>
      <c r="C69" s="8">
        <v>1.17472241994305E-2</v>
      </c>
      <c r="D69" s="8">
        <v>1.3544339061038899</v>
      </c>
      <c r="E69" s="8">
        <v>1.6002632455408799E-3</v>
      </c>
      <c r="F69" s="8">
        <v>1.5985639580106199</v>
      </c>
      <c r="G69" s="8">
        <v>1.89368230080477E-3</v>
      </c>
      <c r="H69" s="7">
        <v>0.13606458479297601</v>
      </c>
      <c r="I69" s="7">
        <v>9.9210169960631795E-7</v>
      </c>
      <c r="J69" s="7">
        <v>0.16059194777390001</v>
      </c>
      <c r="K69" s="7">
        <v>1.4803002336340401E-6</v>
      </c>
      <c r="L69" s="6"/>
      <c r="M69" s="6"/>
      <c r="N69" s="6"/>
      <c r="O69" s="6"/>
      <c r="P69" s="6"/>
      <c r="Q69" s="6"/>
      <c r="R69" s="23"/>
      <c r="S69" s="23"/>
      <c r="T69" s="25"/>
      <c r="U69" s="23"/>
      <c r="V69" s="25"/>
      <c r="W69" s="6"/>
      <c r="X69" s="6"/>
      <c r="Y69" s="6"/>
      <c r="Z69" s="6"/>
      <c r="AA69" s="6"/>
      <c r="AB69" s="6"/>
      <c r="AC69" s="6"/>
    </row>
    <row r="70" spans="1:29">
      <c r="A70" s="6" t="s">
        <v>35</v>
      </c>
      <c r="B70" s="8">
        <v>9.9225274026522197</v>
      </c>
      <c r="C70" s="8">
        <v>1.49772028339755E-2</v>
      </c>
      <c r="D70" s="8">
        <v>1.3499490154587901</v>
      </c>
      <c r="E70" s="8">
        <v>2.0432065488058399E-3</v>
      </c>
      <c r="F70" s="8">
        <v>1.5930413454007</v>
      </c>
      <c r="G70" s="8">
        <v>2.4157598509029301E-3</v>
      </c>
      <c r="H70" s="7">
        <v>0.13604785994797999</v>
      </c>
      <c r="I70" s="7">
        <v>1.1535514782387199E-6</v>
      </c>
      <c r="J70" s="7">
        <v>0.16055169579665199</v>
      </c>
      <c r="K70" s="7">
        <v>1.5856103343184699E-6</v>
      </c>
      <c r="L70" s="6"/>
      <c r="M70" s="9">
        <f>(H70/AVERAGE(H69,H71)-1)*1000-1.03</f>
        <v>-1.1353516991141868</v>
      </c>
      <c r="N70" s="9">
        <f>I70/H70*1000</f>
        <v>8.4790123025808573E-3</v>
      </c>
      <c r="O70" s="9">
        <f>(J70/AVERAGE(J69,J71)-1)*1000-2.05</f>
        <v>-2.2520238922348925</v>
      </c>
      <c r="P70" s="9">
        <f>K70/J70*1000</f>
        <v>9.876011128071403E-3</v>
      </c>
      <c r="Q70" s="6"/>
      <c r="R70" s="23"/>
      <c r="S70" s="24">
        <f>(H70/AVERAGE(H69,H71)-1)*1000-1.03</f>
        <v>-1.1353516991141868</v>
      </c>
      <c r="T70" s="28">
        <f>2*SQRT((I70*SQRT(20)*1000/AVERAGE(H69,H71))^2+((I69*SQRT(20))*1000*H70/AVERAGE(H69,H71)/AVERAGE(H69,H71))^2)</f>
        <v>0.10001348863771033</v>
      </c>
      <c r="U70" s="24">
        <f>(J70/AVERAGE(J69,J71)-1)*1000-2.05</f>
        <v>-2.2520238922348925</v>
      </c>
      <c r="V70" s="28">
        <f>2*SQRT((K70*SQRT(20)*1000/AVERAGE(J69,J71))^2+((K69*SQRT(20))*1000*J70/AVERAGE(J69,J71)/AVERAGE(J69,J71))^2)</f>
        <v>0.12080976027406458</v>
      </c>
      <c r="W70" s="6"/>
      <c r="X70" s="6"/>
      <c r="Y70" s="6"/>
      <c r="Z70" s="6"/>
      <c r="AA70" s="6"/>
      <c r="AB70" s="6"/>
      <c r="AC70" s="6"/>
    </row>
    <row r="71" spans="1:29">
      <c r="A71" s="6" t="s">
        <v>30</v>
      </c>
      <c r="B71" s="8">
        <v>9.9350864389098099</v>
      </c>
      <c r="C71" s="8">
        <v>1.31270576405215E-2</v>
      </c>
      <c r="D71" s="8">
        <v>1.35176647721639</v>
      </c>
      <c r="E71" s="8">
        <v>1.78945160627785E-3</v>
      </c>
      <c r="F71" s="8">
        <v>1.59534075760371</v>
      </c>
      <c r="G71" s="8">
        <v>2.1187628858707298E-3</v>
      </c>
      <c r="H71" s="7">
        <v>0.13605980386970001</v>
      </c>
      <c r="I71" s="7">
        <v>1.1980308574542299E-6</v>
      </c>
      <c r="J71" s="7">
        <v>0.16057632748443401</v>
      </c>
      <c r="K71" s="7">
        <v>1.6856066027172701E-6</v>
      </c>
      <c r="L71" s="6"/>
      <c r="M71" s="6"/>
      <c r="N71" s="6"/>
      <c r="O71" s="6"/>
      <c r="P71" s="6"/>
      <c r="Q71" s="6"/>
      <c r="R71" s="23"/>
      <c r="S71" s="23"/>
      <c r="T71" s="25"/>
      <c r="U71" s="23"/>
      <c r="V71" s="25"/>
      <c r="W71" s="6"/>
      <c r="X71" s="6"/>
      <c r="Y71" s="6"/>
      <c r="Z71" s="6"/>
      <c r="AA71" s="6"/>
      <c r="AB71" s="6"/>
      <c r="AC71" s="6"/>
    </row>
    <row r="72" spans="1:29">
      <c r="A72" s="6" t="s">
        <v>35</v>
      </c>
      <c r="B72" s="8">
        <v>10.183976867570401</v>
      </c>
      <c r="C72" s="8">
        <v>9.5492829150779102E-3</v>
      </c>
      <c r="D72" s="8">
        <v>1.38557425998178</v>
      </c>
      <c r="E72" s="8">
        <v>1.3042502663005199E-3</v>
      </c>
      <c r="F72" s="8">
        <v>1.63526249073407</v>
      </c>
      <c r="G72" s="8">
        <v>1.5434269782732099E-3</v>
      </c>
      <c r="H72" s="7">
        <v>0.136050851281075</v>
      </c>
      <c r="I72" s="7">
        <v>1.17918483050315E-6</v>
      </c>
      <c r="J72" s="7">
        <v>0.160562057972998</v>
      </c>
      <c r="K72" s="7">
        <v>1.72875482761551E-6</v>
      </c>
      <c r="L72" s="6"/>
      <c r="M72" s="9">
        <f>(H72/AVERAGE(H71,H73)-1)*1000-1.03</f>
        <v>-1.0966661711179462</v>
      </c>
      <c r="N72" s="9">
        <f>I72/H72*1000</f>
        <v>8.6672359592003326E-3</v>
      </c>
      <c r="O72" s="9">
        <f>(J72/AVERAGE(J71,J73)-1)*1000-2.05</f>
        <v>-2.1517915468770612</v>
      </c>
      <c r="P72" s="9">
        <f>K72/J72*1000</f>
        <v>1.0766895052542474E-2</v>
      </c>
      <c r="Q72" s="6"/>
      <c r="R72" s="23"/>
      <c r="S72" s="24">
        <f>(H72/AVERAGE(H71,H73)-1)*1000-1.03</f>
        <v>-1.0966661711179462</v>
      </c>
      <c r="T72" s="28">
        <f>2*SQRT((I72*SQRT(20)*1000/AVERAGE(H71,H73))^2+((I71*SQRT(20))*1000*H72/AVERAGE(H71,H73)/AVERAGE(H71,H73))^2)</f>
        <v>0.11050127964300378</v>
      </c>
      <c r="U72" s="24">
        <f>(J72/AVERAGE(J71,J73)-1)*1000-2.05</f>
        <v>-2.1517915468770612</v>
      </c>
      <c r="V72" s="28">
        <f>2*SQRT((K72*SQRT(20)*1000/AVERAGE(J71,J73))^2+((K71*SQRT(20))*1000*J72/AVERAGE(J71,J73)/AVERAGE(J71,J73))^2)</f>
        <v>0.13448240972275546</v>
      </c>
      <c r="W72" s="26">
        <f>AVERAGE(S66:S72)</f>
        <v>-1.1074020137872256</v>
      </c>
      <c r="X72" s="27">
        <f>AVERAGE(T66:T72)</f>
        <v>0.10486848983218379</v>
      </c>
      <c r="Y72" s="26">
        <f>AVERAGE(U66:U72)</f>
        <v>-2.1852901641527569</v>
      </c>
      <c r="Z72" s="27">
        <f>AVERAGE(V66:V72)</f>
        <v>0.12529625264255148</v>
      </c>
      <c r="AA72" s="6"/>
      <c r="AB72" s="6"/>
      <c r="AC72" s="6"/>
    </row>
    <row r="73" spans="1:29">
      <c r="A73" s="6" t="s">
        <v>30</v>
      </c>
      <c r="B73" s="8">
        <v>9.9791120175332004</v>
      </c>
      <c r="C73" s="8">
        <v>1.1530296859562E-2</v>
      </c>
      <c r="D73" s="8">
        <v>1.35776260305123</v>
      </c>
      <c r="E73" s="8">
        <v>1.57219931257672E-3</v>
      </c>
      <c r="F73" s="8">
        <v>1.60244388089323</v>
      </c>
      <c r="G73" s="8">
        <v>1.86419178306716E-3</v>
      </c>
      <c r="H73" s="7">
        <v>0.13606003988051801</v>
      </c>
      <c r="I73" s="7">
        <v>1.16249644643862E-6</v>
      </c>
      <c r="J73" s="7">
        <v>0.160580479509736</v>
      </c>
      <c r="K73" s="7">
        <v>1.67789306396891E-6</v>
      </c>
      <c r="L73" s="6"/>
      <c r="M73" s="6"/>
      <c r="N73" s="6"/>
      <c r="O73" s="6"/>
      <c r="P73" s="6"/>
      <c r="Q73" s="6"/>
      <c r="R73" s="23"/>
      <c r="S73" s="23"/>
      <c r="T73" s="25"/>
      <c r="U73" s="23"/>
      <c r="V73" s="25"/>
      <c r="W73" s="6"/>
      <c r="X73" s="6"/>
      <c r="Y73" s="6"/>
      <c r="Z73" s="6"/>
      <c r="AA73" s="6"/>
      <c r="AB73" s="6"/>
      <c r="AC73" s="6"/>
    </row>
    <row r="74" spans="1:29">
      <c r="A74" s="6" t="s">
        <v>15</v>
      </c>
      <c r="B74" s="8">
        <v>9.9644971132542306</v>
      </c>
      <c r="C74" s="8">
        <v>6.8059854785970297E-3</v>
      </c>
      <c r="D74" s="8">
        <v>1.35611591089584</v>
      </c>
      <c r="E74" s="8">
        <v>9.2797726473601704E-4</v>
      </c>
      <c r="F74" s="8">
        <v>1.6009454416494699</v>
      </c>
      <c r="G74" s="8">
        <v>1.09827200071964E-3</v>
      </c>
      <c r="H74" s="7">
        <v>0.13609514653757501</v>
      </c>
      <c r="I74" s="7">
        <v>1.11074466857105E-6</v>
      </c>
      <c r="J74" s="7">
        <v>0.16066487735287799</v>
      </c>
      <c r="K74" s="7">
        <v>1.4227590021000201E-6</v>
      </c>
      <c r="L74" s="6"/>
      <c r="M74" s="9">
        <f>(H74/AVERAGE(H73,H75)-1)*1000-1.03</f>
        <v>-0.79881335433631651</v>
      </c>
      <c r="N74" s="9">
        <f>I74/H74*1000</f>
        <v>8.1615303471853085E-3</v>
      </c>
      <c r="O74" s="9">
        <f>(J74/AVERAGE(J73,J75)-1)*1000-2.05</f>
        <v>-1.5434926319012368</v>
      </c>
      <c r="P74" s="9">
        <f>K74/J74*1000</f>
        <v>8.8554451074899735E-3</v>
      </c>
      <c r="Q74" s="6"/>
      <c r="R74" s="23"/>
      <c r="S74" s="24">
        <f>(H74/AVERAGE(H73,H75)-1)*1000-1.03</f>
        <v>-0.79881335433631651</v>
      </c>
      <c r="T74" s="28">
        <f>2*SQRT((I74*SQRT(20)*1000/AVERAGE(H73,H75))^2+((I73*SQRT(20))*1000*H74/AVERAGE(H73,H75)/AVERAGE(H73,H75))^2)</f>
        <v>0.1057056619936358</v>
      </c>
      <c r="U74" s="24">
        <f>(J74/AVERAGE(J73,J75)-1)*1000-2.05</f>
        <v>-1.5434926319012368</v>
      </c>
      <c r="V74" s="28">
        <f>2*SQRT((K74*SQRT(20)*1000/AVERAGE(J73,J75))^2+((K73*SQRT(20))*1000*J74/AVERAGE(J73,J75)/AVERAGE(J73,J75))^2)</f>
        <v>0.12256747419651066</v>
      </c>
      <c r="W74" s="6"/>
      <c r="X74" s="6"/>
      <c r="Y74" s="6"/>
      <c r="Z74" s="6"/>
      <c r="AA74" s="6"/>
      <c r="AB74" s="6"/>
      <c r="AC74" s="6"/>
    </row>
    <row r="75" spans="1:29">
      <c r="A75" s="6" t="s">
        <v>30</v>
      </c>
      <c r="B75" s="8">
        <v>10.0815266573132</v>
      </c>
      <c r="C75" s="8">
        <v>1.02734766507142E-2</v>
      </c>
      <c r="D75" s="8">
        <v>1.37175999977644</v>
      </c>
      <c r="E75" s="8">
        <v>1.4001626726328001E-3</v>
      </c>
      <c r="F75" s="8">
        <v>1.6189584527883401</v>
      </c>
      <c r="G75" s="8">
        <v>1.65855080958317E-3</v>
      </c>
      <c r="H75" s="7">
        <v>0.13606734097825801</v>
      </c>
      <c r="I75" s="7">
        <v>1.0296956850981499E-6</v>
      </c>
      <c r="J75" s="7">
        <v>0.16058660170299499</v>
      </c>
      <c r="K75" s="7">
        <v>1.5019890795380401E-6</v>
      </c>
      <c r="L75" s="6"/>
      <c r="M75" s="6"/>
      <c r="N75" s="6"/>
      <c r="O75" s="6"/>
      <c r="P75" s="6"/>
      <c r="Q75" s="6"/>
      <c r="R75" s="23"/>
      <c r="S75" s="23"/>
      <c r="T75" s="25"/>
      <c r="U75" s="23"/>
      <c r="V75" s="25"/>
      <c r="W75" s="6"/>
      <c r="X75" s="6"/>
      <c r="Y75" s="6"/>
      <c r="Z75" s="6"/>
      <c r="AA75" s="6"/>
      <c r="AB75" s="6"/>
      <c r="AC75" s="6"/>
    </row>
    <row r="76" spans="1:29">
      <c r="A76" s="6" t="s">
        <v>15</v>
      </c>
      <c r="B76" s="8">
        <v>9.9708017890313805</v>
      </c>
      <c r="C76" s="8">
        <v>8.3928726081750407E-3</v>
      </c>
      <c r="D76" s="8">
        <v>1.35695307036823</v>
      </c>
      <c r="E76" s="8">
        <v>1.1443966849241001E-3</v>
      </c>
      <c r="F76" s="8">
        <v>1.6018831038602299</v>
      </c>
      <c r="G76" s="8">
        <v>1.3567975666625E-3</v>
      </c>
      <c r="H76" s="7">
        <v>0.13609162033897301</v>
      </c>
      <c r="I76" s="7">
        <v>1.2378264284075101E-6</v>
      </c>
      <c r="J76" s="7">
        <v>0.160657373713052</v>
      </c>
      <c r="K76" s="7">
        <v>1.8420425561135201E-6</v>
      </c>
      <c r="L76" s="6"/>
      <c r="M76" s="9">
        <f>(H76/AVERAGE(H75,H77)-1)*1000-1.03</f>
        <v>-0.8228338109167701</v>
      </c>
      <c r="N76" s="9">
        <f>I76/H76*1000</f>
        <v>9.095537442528558E-3</v>
      </c>
      <c r="O76" s="9">
        <f>(J76/AVERAGE(J75,J77)-1)*1000-2.05</f>
        <v>-1.5935021396033013</v>
      </c>
      <c r="P76" s="9">
        <f>K76/J76*1000</f>
        <v>1.1465658335754745E-2</v>
      </c>
      <c r="Q76" s="6"/>
      <c r="R76" s="23"/>
      <c r="S76" s="24">
        <f>(H76/AVERAGE(H75,H77)-1)*1000-1.03</f>
        <v>-0.8228338109167701</v>
      </c>
      <c r="T76" s="28">
        <f>2*SQRT((I76*SQRT(20)*1000/AVERAGE(H75,H77))^2+((I75*SQRT(20))*1000*H76/AVERAGE(H75,H77)/AVERAGE(H75,H77))^2)</f>
        <v>0.10585191039267955</v>
      </c>
      <c r="U76" s="24">
        <f>(J76/AVERAGE(J75,J77)-1)*1000-2.05</f>
        <v>-1.5935021396033013</v>
      </c>
      <c r="V76" s="28">
        <f>2*SQRT((K76*SQRT(20)*1000/AVERAGE(J75,J77))^2+((K75*SQRT(20))*1000*J76/AVERAGE(J75,J77)/AVERAGE(J75,J77))^2)</f>
        <v>0.13240702849027153</v>
      </c>
      <c r="W76" s="6"/>
      <c r="X76" s="6"/>
      <c r="Y76" s="6"/>
      <c r="Z76" s="6"/>
      <c r="AA76" s="6"/>
      <c r="AB76" s="6"/>
      <c r="AC76" s="6"/>
    </row>
    <row r="77" spans="1:29">
      <c r="A77" s="6" t="s">
        <v>30</v>
      </c>
      <c r="B77" s="8">
        <v>10.0564457951845</v>
      </c>
      <c r="C77" s="8">
        <v>8.9734822092290799E-3</v>
      </c>
      <c r="D77" s="8">
        <v>1.3682801492432499</v>
      </c>
      <c r="E77" s="8">
        <v>1.22448090795509E-3</v>
      </c>
      <c r="F77" s="8">
        <v>1.6148713752054999</v>
      </c>
      <c r="G77" s="8">
        <v>1.45291469647265E-3</v>
      </c>
      <c r="H77" s="7">
        <v>0.13605952421407899</v>
      </c>
      <c r="I77" s="7">
        <v>1.06285504896896E-6</v>
      </c>
      <c r="J77" s="7">
        <v>0.160581533156718</v>
      </c>
      <c r="K77" s="7">
        <v>1.9241136491014599E-6</v>
      </c>
      <c r="L77" s="6"/>
      <c r="M77" s="6"/>
      <c r="N77" s="6"/>
      <c r="O77" s="6"/>
      <c r="P77" s="6"/>
      <c r="Q77" s="6"/>
      <c r="R77" s="23"/>
      <c r="S77" s="23"/>
      <c r="T77" s="25"/>
      <c r="U77" s="23"/>
      <c r="V77" s="25"/>
      <c r="W77" s="6"/>
      <c r="X77" s="6"/>
      <c r="Y77" s="6"/>
      <c r="Z77" s="6"/>
      <c r="AA77" s="6"/>
      <c r="AB77" s="6"/>
      <c r="AC77" s="6"/>
    </row>
    <row r="78" spans="1:29">
      <c r="A78" s="6" t="s">
        <v>15</v>
      </c>
      <c r="B78" s="8">
        <v>9.9861958057267</v>
      </c>
      <c r="C78" s="8">
        <v>1.01463358121397E-2</v>
      </c>
      <c r="D78" s="8">
        <v>1.35902914235896</v>
      </c>
      <c r="E78" s="8">
        <v>1.3872288797951099E-3</v>
      </c>
      <c r="F78" s="8">
        <v>1.6043192630068199</v>
      </c>
      <c r="G78" s="8">
        <v>1.63916860066337E-3</v>
      </c>
      <c r="H78" s="7">
        <v>0.13609031190763199</v>
      </c>
      <c r="I78" s="7">
        <v>1.1207314986758201E-6</v>
      </c>
      <c r="J78" s="7">
        <v>0.16065314420118601</v>
      </c>
      <c r="K78" s="7">
        <v>1.27260243205836E-6</v>
      </c>
      <c r="L78" s="6"/>
      <c r="M78" s="9">
        <f>(H78/AVERAGE(H77,H79)-1)*1000-1.03</f>
        <v>-0.77328135854051427</v>
      </c>
      <c r="N78" s="9">
        <f>I78/H78*1000</f>
        <v>8.2352041300080905E-3</v>
      </c>
      <c r="O78" s="9">
        <f>(J78/AVERAGE(J77,J79)-1)*1000-2.05</f>
        <v>-1.5322148856732367</v>
      </c>
      <c r="P78" s="9">
        <f>K78/J78*1000</f>
        <v>7.9214287301136131E-3</v>
      </c>
      <c r="Q78" s="6"/>
      <c r="R78" s="23"/>
      <c r="S78" s="24">
        <f>(H78/AVERAGE(H77,H79)-1)*1000-1.03</f>
        <v>-0.77328135854051427</v>
      </c>
      <c r="T78" s="28">
        <f>2*SQRT((I78*SQRT(20)*1000/AVERAGE(H77,H79))^2+((I77*SQRT(20))*1000*H78/AVERAGE(H77,H79)/AVERAGE(H77,H79))^2)</f>
        <v>0.10155234696336941</v>
      </c>
      <c r="U78" s="24">
        <f>(J78/AVERAGE(J77,J79)-1)*1000-2.05</f>
        <v>-1.5322148856732367</v>
      </c>
      <c r="V78" s="28">
        <f>2*SQRT((K78*SQRT(20)*1000/AVERAGE(J77,J79))^2+((K77*SQRT(20))*1000*J78/AVERAGE(J77,J79)/AVERAGE(J77,J79))^2)</f>
        <v>0.12854743905913643</v>
      </c>
      <c r="W78" s="6"/>
      <c r="X78" s="6"/>
      <c r="Y78" s="6"/>
      <c r="Z78" s="6"/>
      <c r="AA78" s="6"/>
      <c r="AB78" s="6"/>
      <c r="AC78" s="6"/>
    </row>
    <row r="79" spans="1:29">
      <c r="A79" s="6" t="s">
        <v>30</v>
      </c>
      <c r="B79" s="8">
        <v>9.9174998336193703</v>
      </c>
      <c r="C79" s="8">
        <v>1.4861018533615499E-2</v>
      </c>
      <c r="D79" s="8">
        <v>1.34928048661704</v>
      </c>
      <c r="E79" s="8">
        <v>2.02892165183928E-3</v>
      </c>
      <c r="F79" s="8">
        <v>1.59232173834233</v>
      </c>
      <c r="G79" s="8">
        <v>2.4008915547368299E-3</v>
      </c>
      <c r="H79" s="7">
        <v>0.13605124369452101</v>
      </c>
      <c r="I79" s="7">
        <v>1.1519885949222301E-6</v>
      </c>
      <c r="J79" s="7">
        <v>0.16055847373047299</v>
      </c>
      <c r="K79" s="7">
        <v>1.5857619800340499E-6</v>
      </c>
      <c r="L79" s="6"/>
      <c r="M79" s="6"/>
      <c r="N79" s="6"/>
      <c r="O79" s="6"/>
      <c r="P79" s="6"/>
      <c r="Q79" s="6"/>
      <c r="R79" s="23"/>
      <c r="S79" s="23"/>
      <c r="T79" s="25"/>
      <c r="U79" s="23"/>
      <c r="V79" s="25"/>
      <c r="W79" s="6"/>
      <c r="X79" s="6"/>
      <c r="Y79" s="6"/>
      <c r="Z79" s="6"/>
      <c r="AA79" s="6"/>
      <c r="AB79" s="6"/>
      <c r="AC79" s="6"/>
    </row>
    <row r="80" spans="1:29">
      <c r="A80" s="6" t="s">
        <v>15</v>
      </c>
      <c r="B80" s="8">
        <v>9.9722528263316796</v>
      </c>
      <c r="C80" s="8">
        <v>1.2155983939784501E-2</v>
      </c>
      <c r="D80" s="8">
        <v>1.35711290924974</v>
      </c>
      <c r="E80" s="8">
        <v>1.66006718267765E-3</v>
      </c>
      <c r="F80" s="8">
        <v>1.6020507084365601</v>
      </c>
      <c r="G80" s="8">
        <v>1.9644404799420102E-3</v>
      </c>
      <c r="H80" s="7">
        <v>0.136088871687297</v>
      </c>
      <c r="I80" s="7">
        <v>1.33007572512981E-6</v>
      </c>
      <c r="J80" s="7">
        <v>0.160651575552616</v>
      </c>
      <c r="K80" s="7">
        <v>1.80347003321491E-6</v>
      </c>
      <c r="L80" s="6"/>
      <c r="M80" s="9">
        <f>(H80/AVERAGE(H79,H81)-1)*1000-1.03</f>
        <v>-0.75487262377884856</v>
      </c>
      <c r="N80" s="9">
        <f>I80/H80*1000</f>
        <v>9.773581841328205E-3</v>
      </c>
      <c r="O80" s="9">
        <f>(J80/AVERAGE(J79,J81)-1)*1000-2.05</f>
        <v>-1.4749541735491514</v>
      </c>
      <c r="P80" s="9">
        <f>K80/J80*1000</f>
        <v>1.122597165332029E-2</v>
      </c>
      <c r="Q80" s="6"/>
      <c r="R80" s="23"/>
      <c r="S80" s="24">
        <f>(H80/AVERAGE(H79,H81)-1)*1000-1.03</f>
        <v>-0.75487262377884856</v>
      </c>
      <c r="T80" s="28">
        <f>2*SQRT((I80*SQRT(20)*1000/AVERAGE(H79,H81))^2+((I79*SQRT(20))*1000*H80/AVERAGE(H79,H81)/AVERAGE(H79,H81))^2)</f>
        <v>0.11569273988958263</v>
      </c>
      <c r="U80" s="24">
        <f>(J80/AVERAGE(J79,J81)-1)*1000-2.05</f>
        <v>-1.4749541735491514</v>
      </c>
      <c r="V80" s="28">
        <f>2*SQRT((K80*SQRT(20)*1000/AVERAGE(J79,J81))^2+((K79*SQRT(20))*1000*J80/AVERAGE(J79,J81)/AVERAGE(J79,J81))^2)</f>
        <v>0.13381321736387486</v>
      </c>
      <c r="W80" s="26">
        <f>AVERAGE(S74:S80)</f>
        <v>-0.78745028689311236</v>
      </c>
      <c r="X80" s="27">
        <f>AVERAGE(T74:T80)</f>
        <v>0.10720066480981684</v>
      </c>
      <c r="Y80" s="26">
        <f>AVERAGE(U74:U80)</f>
        <v>-1.5360409576817315</v>
      </c>
      <c r="Z80" s="27">
        <f>AVERAGE(V74:V80)</f>
        <v>0.12933378977744836</v>
      </c>
      <c r="AA80" s="6"/>
      <c r="AB80" s="6"/>
      <c r="AC80" s="6"/>
    </row>
    <row r="81" spans="1:29">
      <c r="A81" s="6" t="s">
        <v>30</v>
      </c>
      <c r="B81" s="8">
        <v>9.9070369219948393</v>
      </c>
      <c r="C81" s="8">
        <v>1.88192472329465E-2</v>
      </c>
      <c r="D81" s="8">
        <v>1.3478049085317501</v>
      </c>
      <c r="E81" s="8">
        <v>2.56659211015675E-3</v>
      </c>
      <c r="F81" s="8">
        <v>1.5905537004704</v>
      </c>
      <c r="G81" s="8">
        <v>3.0423472479403401E-3</v>
      </c>
      <c r="H81" s="7">
        <v>0.13605163672852</v>
      </c>
      <c r="I81" s="7">
        <v>1.1744575584139199E-6</v>
      </c>
      <c r="J81" s="7">
        <v>0.16056001952541599</v>
      </c>
      <c r="K81" s="7">
        <v>2.1407313977368301E-6</v>
      </c>
      <c r="L81" s="6"/>
      <c r="M81" s="6"/>
      <c r="N81" s="6"/>
      <c r="O81" s="6"/>
      <c r="P81" s="6"/>
      <c r="Q81" s="6"/>
      <c r="R81" s="23"/>
      <c r="S81" s="23"/>
      <c r="T81" s="25"/>
      <c r="U81" s="23"/>
      <c r="V81" s="25"/>
      <c r="W81" s="6"/>
      <c r="X81" s="6"/>
      <c r="Y81" s="6"/>
      <c r="Z81" s="6"/>
      <c r="AA81" s="6"/>
      <c r="AB81" s="6"/>
      <c r="AC81" s="6"/>
    </row>
    <row r="82" spans="1:29">
      <c r="A82" s="6" t="s">
        <v>15</v>
      </c>
      <c r="B82" s="8">
        <v>10.042277973306501</v>
      </c>
      <c r="C82" s="8">
        <v>1.0727352525254599E-2</v>
      </c>
      <c r="D82" s="8">
        <v>1.3666142266920001</v>
      </c>
      <c r="E82" s="8">
        <v>1.4673902753478899E-3</v>
      </c>
      <c r="F82" s="8">
        <v>1.6131636789195001</v>
      </c>
      <c r="G82" s="8">
        <v>1.7318478987317599E-3</v>
      </c>
      <c r="H82" s="7">
        <v>0.136086785588697</v>
      </c>
      <c r="I82" s="7">
        <v>1.0511047871304201E-6</v>
      </c>
      <c r="J82" s="7">
        <v>0.16063780388322399</v>
      </c>
      <c r="K82" s="7">
        <v>1.5753272294307101E-6</v>
      </c>
      <c r="L82" s="6"/>
      <c r="M82" s="9">
        <f>(H82/AVERAGE(H81,H83)-1)*1000-1.03</f>
        <v>-0.75763749954585147</v>
      </c>
      <c r="N82" s="9">
        <f>I82/H82*1000</f>
        <v>7.7237828976814476E-3</v>
      </c>
      <c r="O82" s="9">
        <f>(J82/AVERAGE(J81,J83)-1)*1000-2.05</f>
        <v>-1.5318493254000733</v>
      </c>
      <c r="P82" s="9">
        <f>K82/J82*1000</f>
        <v>9.806702976192936E-3</v>
      </c>
      <c r="Q82" s="6"/>
      <c r="R82" s="23"/>
      <c r="S82" s="24">
        <f>(H82/AVERAGE(H81,H83)-1)*1000-1.03</f>
        <v>-0.75763749954585147</v>
      </c>
      <c r="T82" s="28">
        <f>2*SQRT((I82*SQRT(20)*1000/AVERAGE(H81,H83))^2+((I81*SQRT(20))*1000*H82/AVERAGE(H81,H83)/AVERAGE(H81,H83))^2)</f>
        <v>0.10363436744905233</v>
      </c>
      <c r="U82" s="24">
        <f>(J82/AVERAGE(J81,J83)-1)*1000-2.05</f>
        <v>-1.5318493254000733</v>
      </c>
      <c r="V82" s="28">
        <f>2*SQRT((K82*SQRT(20)*1000/AVERAGE(J81,J83))^2+((K81*SQRT(20))*1000*J82/AVERAGE(J81,J83)/AVERAGE(J81,J83))^2)</f>
        <v>0.14811717143989195</v>
      </c>
      <c r="W82" s="6"/>
      <c r="X82" s="6"/>
      <c r="Y82" s="6"/>
      <c r="Z82" s="6"/>
      <c r="AA82" s="6"/>
      <c r="AB82" s="6"/>
      <c r="AC82" s="6"/>
    </row>
    <row r="83" spans="1:29">
      <c r="A83" s="6" t="s">
        <v>30</v>
      </c>
      <c r="B83" s="8">
        <v>9.9489054895653908</v>
      </c>
      <c r="C83" s="8">
        <v>1.0613796368126E-2</v>
      </c>
      <c r="D83" s="8">
        <v>1.35353261537555</v>
      </c>
      <c r="E83" s="8">
        <v>1.44414977466402E-3</v>
      </c>
      <c r="F83" s="8">
        <v>1.59729738932836</v>
      </c>
      <c r="G83" s="8">
        <v>1.7149387435222299E-3</v>
      </c>
      <c r="H83" s="7">
        <v>0.13604782475917099</v>
      </c>
      <c r="I83" s="7">
        <v>1.1741736825699199E-6</v>
      </c>
      <c r="J83" s="7">
        <v>0.160549205279579</v>
      </c>
      <c r="K83" s="7">
        <v>1.54638574698297E-6</v>
      </c>
      <c r="L83" s="6"/>
      <c r="M83" s="6"/>
      <c r="N83" s="6"/>
      <c r="O83" s="6"/>
      <c r="P83" s="6"/>
      <c r="Q83" s="6"/>
      <c r="R83" s="23"/>
      <c r="S83" s="23"/>
      <c r="T83" s="25"/>
      <c r="U83" s="23"/>
      <c r="V83" s="25"/>
      <c r="W83" s="6"/>
      <c r="X83" s="6"/>
      <c r="Y83" s="6"/>
      <c r="Z83" s="6"/>
      <c r="AA83" s="6"/>
      <c r="AB83" s="6"/>
      <c r="AC83" s="6"/>
    </row>
    <row r="84" spans="1:29">
      <c r="A84" s="6" t="s">
        <v>15</v>
      </c>
      <c r="B84" s="8">
        <v>10.097793706431499</v>
      </c>
      <c r="C84" s="8">
        <v>1.1198108614206601E-2</v>
      </c>
      <c r="D84" s="8">
        <v>1.3741580395478601</v>
      </c>
      <c r="E84" s="8">
        <v>1.5244060464620901E-3</v>
      </c>
      <c r="F84" s="8">
        <v>1.6220409347693301</v>
      </c>
      <c r="G84" s="8">
        <v>1.80860698823666E-3</v>
      </c>
      <c r="H84" s="7">
        <v>0.13608476642564599</v>
      </c>
      <c r="I84" s="7">
        <v>8.92210474860894E-7</v>
      </c>
      <c r="J84" s="7">
        <v>0.16063378362212599</v>
      </c>
      <c r="K84" s="7">
        <v>1.75559753693925E-6</v>
      </c>
      <c r="L84" s="6"/>
      <c r="M84" s="9">
        <f>(H84/AVERAGE(H83,H85)-1)*1000-1.03</f>
        <v>-0.77138454073901985</v>
      </c>
      <c r="N84" s="9">
        <f>I84/H84*1000</f>
        <v>6.5562847208793205E-3</v>
      </c>
      <c r="O84" s="9">
        <f>(J84/AVERAGE(J83,J85)-1)*1000-2.05</f>
        <v>-1.5490569807820078</v>
      </c>
      <c r="P84" s="9">
        <f>K84/J84*1000</f>
        <v>1.0929192460965171E-2</v>
      </c>
      <c r="Q84" s="6"/>
      <c r="R84" s="23"/>
      <c r="S84" s="24">
        <f>(H84/AVERAGE(H83,H85)-1)*1000-1.03</f>
        <v>-0.77138454073901985</v>
      </c>
      <c r="T84" s="28">
        <f>2*SQRT((I84*SQRT(20)*1000/AVERAGE(H83,H85))^2+((I83*SQRT(20))*1000*H84/AVERAGE(H83,H85)/AVERAGE(H83,H85))^2)</f>
        <v>9.6966337741448444E-2</v>
      </c>
      <c r="U84" s="24">
        <f>(J84/AVERAGE(J83,J85)-1)*1000-2.05</f>
        <v>-1.5490569807820078</v>
      </c>
      <c r="V84" s="28">
        <f>2*SQRT((K84*SQRT(20)*1000/AVERAGE(J83,J85))^2+((K83*SQRT(20))*1000*J84/AVERAGE(J83,J85)/AVERAGE(J83,J85))^2)</f>
        <v>0.13036184736707312</v>
      </c>
      <c r="W84" s="6"/>
      <c r="X84" s="6"/>
      <c r="Y84" s="6"/>
      <c r="Z84" s="6"/>
      <c r="AA84" s="6"/>
      <c r="AB84" s="6"/>
      <c r="AC84" s="6"/>
    </row>
    <row r="85" spans="1:29">
      <c r="A85" s="6" t="s">
        <v>30</v>
      </c>
      <c r="B85" s="8">
        <v>10.081519652708099</v>
      </c>
      <c r="C85" s="8">
        <v>8.8578764995331603E-3</v>
      </c>
      <c r="D85" s="8">
        <v>1.3716013558982201</v>
      </c>
      <c r="E85" s="8">
        <v>1.2062385688688399E-3</v>
      </c>
      <c r="F85" s="8">
        <v>1.61865780195552</v>
      </c>
      <c r="G85" s="8">
        <v>1.43084671206182E-3</v>
      </c>
      <c r="H85" s="7">
        <v>0.13605133904191</v>
      </c>
      <c r="I85" s="7">
        <v>1.0043728510728001E-6</v>
      </c>
      <c r="J85" s="7">
        <v>0.160557505799334</v>
      </c>
      <c r="K85" s="7">
        <v>1.5164847630444901E-6</v>
      </c>
      <c r="L85" s="6"/>
      <c r="M85" s="6"/>
      <c r="N85" s="6"/>
      <c r="O85" s="6"/>
      <c r="P85" s="6"/>
      <c r="Q85" s="6"/>
      <c r="R85" s="23"/>
      <c r="S85" s="23"/>
      <c r="T85" s="25"/>
      <c r="U85" s="23"/>
      <c r="V85" s="25"/>
      <c r="W85" s="6"/>
      <c r="X85" s="6"/>
      <c r="Y85" s="6"/>
      <c r="Z85" s="6"/>
      <c r="AA85" s="6"/>
      <c r="AB85" s="6"/>
      <c r="AC85" s="6"/>
    </row>
    <row r="86" spans="1:29">
      <c r="A86" s="6" t="s">
        <v>15</v>
      </c>
      <c r="B86" s="8">
        <v>10.1764890254804</v>
      </c>
      <c r="C86" s="8">
        <v>1.0664781338557401E-2</v>
      </c>
      <c r="D86" s="8">
        <v>1.38490589591443</v>
      </c>
      <c r="E86" s="8">
        <v>1.4561397294463299E-3</v>
      </c>
      <c r="F86" s="8">
        <v>1.63481743697216</v>
      </c>
      <c r="G86" s="8">
        <v>1.71991163982543E-3</v>
      </c>
      <c r="H86" s="7">
        <v>0.13609006311998201</v>
      </c>
      <c r="I86" s="7">
        <v>9.7552076809379807E-7</v>
      </c>
      <c r="J86" s="7">
        <v>0.160646624229563</v>
      </c>
      <c r="K86" s="7">
        <v>1.2978519021409599E-6</v>
      </c>
      <c r="L86" s="6"/>
      <c r="M86" s="9">
        <f>(H86/AVERAGE(H85,H87)-1)*1000-1.03</f>
        <v>-0.74117462857383987</v>
      </c>
      <c r="N86" s="9">
        <f>I86/H86*1000</f>
        <v>7.1681998356760484E-3</v>
      </c>
      <c r="O86" s="9">
        <f>(J86/AVERAGE(J85,J87)-1)*1000-2.05</f>
        <v>-1.5024871959455934</v>
      </c>
      <c r="P86" s="9">
        <f>K86/J86*1000</f>
        <v>8.0789242124773061E-3</v>
      </c>
      <c r="Q86" s="6"/>
      <c r="R86" s="23"/>
      <c r="S86" s="24">
        <f>(H86/AVERAGE(H85,H87)-1)*1000-1.03</f>
        <v>-0.74117462857383987</v>
      </c>
      <c r="T86" s="28">
        <f>2*SQRT((I86*SQRT(20)*1000/AVERAGE(H85,H87))^2+((I85*SQRT(20))*1000*H86/AVERAGE(H85,H87)/AVERAGE(H85,H87))^2)</f>
        <v>9.2062233385090078E-2</v>
      </c>
      <c r="U86" s="24">
        <f>(J86/AVERAGE(J85,J87)-1)*1000-2.05</f>
        <v>-1.5024871959455934</v>
      </c>
      <c r="V86" s="28">
        <f>2*SQRT((K86*SQRT(20)*1000/AVERAGE(J85,J87))^2+((K85*SQRT(20))*1000*J86/AVERAGE(J85,J87)/AVERAGE(J85,J87))^2)</f>
        <v>0.11122846741070445</v>
      </c>
      <c r="W86" s="6"/>
      <c r="X86" s="6"/>
      <c r="Y86" s="6"/>
      <c r="Z86" s="6"/>
      <c r="AA86" s="6"/>
      <c r="AB86" s="6"/>
      <c r="AC86" s="6"/>
    </row>
    <row r="87" spans="1:29">
      <c r="A87" s="6" t="s">
        <v>30</v>
      </c>
      <c r="B87" s="8">
        <v>10.130399903987399</v>
      </c>
      <c r="C87" s="8">
        <v>9.7822494431145397E-3</v>
      </c>
      <c r="D87" s="8">
        <v>1.37823797533148</v>
      </c>
      <c r="E87" s="8">
        <v>1.33421888642428E-3</v>
      </c>
      <c r="F87" s="8">
        <v>1.62653660806906</v>
      </c>
      <c r="G87" s="8">
        <v>1.57970113869292E-3</v>
      </c>
      <c r="H87" s="7">
        <v>0.13605019737073401</v>
      </c>
      <c r="I87" s="7">
        <v>1.0911673746000001E-6</v>
      </c>
      <c r="J87" s="7">
        <v>0.16055992675386399</v>
      </c>
      <c r="K87" s="7">
        <v>1.49064311359539E-6</v>
      </c>
      <c r="L87" s="6"/>
      <c r="M87" s="6"/>
      <c r="N87" s="6"/>
      <c r="O87" s="6"/>
      <c r="P87" s="6"/>
      <c r="Q87" s="6"/>
      <c r="R87" s="23"/>
      <c r="S87" s="23"/>
      <c r="T87" s="25"/>
      <c r="U87" s="23"/>
      <c r="V87" s="25"/>
      <c r="W87" s="6"/>
      <c r="X87" s="6"/>
      <c r="Y87" s="6"/>
      <c r="Z87" s="6"/>
      <c r="AA87" s="6"/>
      <c r="AB87" s="6"/>
      <c r="AC87" s="6"/>
    </row>
    <row r="88" spans="1:29">
      <c r="A88" s="6" t="s">
        <v>15</v>
      </c>
      <c r="B88" s="8">
        <v>10.0133826304631</v>
      </c>
      <c r="C88" s="8">
        <v>9.3352169236943193E-3</v>
      </c>
      <c r="D88" s="8">
        <v>1.36258862988928</v>
      </c>
      <c r="E88" s="8">
        <v>1.27306804285567E-3</v>
      </c>
      <c r="F88" s="8">
        <v>1.60841422231697</v>
      </c>
      <c r="G88" s="8">
        <v>1.5083760858595301E-3</v>
      </c>
      <c r="H88" s="7">
        <v>0.13607711864282401</v>
      </c>
      <c r="I88" s="7">
        <v>9.3138841001447895E-7</v>
      </c>
      <c r="J88" s="7">
        <v>0.16062642969516999</v>
      </c>
      <c r="K88" s="7">
        <v>1.6867762997631301E-6</v>
      </c>
      <c r="L88" s="6"/>
      <c r="M88" s="9">
        <f>(H88/AVERAGE(H87,H89)-1)*1000-1.03</f>
        <v>-0.82668834776380673</v>
      </c>
      <c r="N88" s="9">
        <f>I88/H88*1000</f>
        <v>6.8445629897498968E-3</v>
      </c>
      <c r="O88" s="9">
        <f>(J88/AVERAGE(J87,J89)-1)*1000-2.05</f>
        <v>-1.6159331229109766</v>
      </c>
      <c r="P88" s="9">
        <f>K88/J88*1000</f>
        <v>1.0501237579420911E-2</v>
      </c>
      <c r="Q88" s="6"/>
      <c r="R88" s="23"/>
      <c r="S88" s="24">
        <f>(H88/AVERAGE(H87,H89)-1)*1000-1.03</f>
        <v>-0.82668834776380673</v>
      </c>
      <c r="T88" s="28">
        <f>2*SQRT((I88*SQRT(20)*1000/AVERAGE(H87,H89))^2+((I87*SQRT(20))*1000*H88/AVERAGE(H87,H89)/AVERAGE(H87,H89))^2)</f>
        <v>9.4326934921509425E-2</v>
      </c>
      <c r="U88" s="24">
        <f>(J88/AVERAGE(J87,J89)-1)*1000-2.05</f>
        <v>-1.6159331229109766</v>
      </c>
      <c r="V88" s="28">
        <f>2*SQRT((K88*SQRT(20)*1000/AVERAGE(J87,J89))^2+((K87*SQRT(20))*1000*J88/AVERAGE(J87,J89)/AVERAGE(J87,J89))^2)</f>
        <v>0.12542510830396128</v>
      </c>
      <c r="W88" s="26">
        <f>AVERAGE(S82:S88)</f>
        <v>-0.77422125415562948</v>
      </c>
      <c r="X88" s="27">
        <f>AVERAGE(T82:T88)</f>
        <v>9.6747468374275059E-2</v>
      </c>
      <c r="Y88" s="26">
        <f>AVERAGE(U82:U88)</f>
        <v>-1.5498316562596628</v>
      </c>
      <c r="Z88" s="27">
        <f>AVERAGE(V82:V88)</f>
        <v>0.12878314863040771</v>
      </c>
      <c r="AA88" s="6"/>
      <c r="AB88" s="6"/>
      <c r="AC88" s="6"/>
    </row>
    <row r="89" spans="1:29">
      <c r="A89" s="6" t="s">
        <v>30</v>
      </c>
      <c r="B89" s="8">
        <v>10.079361054038699</v>
      </c>
      <c r="C89" s="8">
        <v>8.61962213023716E-3</v>
      </c>
      <c r="D89" s="8">
        <v>1.37127977979226</v>
      </c>
      <c r="E89" s="8">
        <v>1.1742604366270499E-3</v>
      </c>
      <c r="F89" s="8">
        <v>1.6182772405394501</v>
      </c>
      <c r="G89" s="8">
        <v>1.3858334706728401E-3</v>
      </c>
      <c r="H89" s="7">
        <v>0.13604871903464799</v>
      </c>
      <c r="I89" s="7">
        <v>1.1484156306286601E-6</v>
      </c>
      <c r="J89" s="7">
        <v>0.16055354791333601</v>
      </c>
      <c r="K89" s="7">
        <v>1.48135328209655E-6</v>
      </c>
      <c r="L89" s="6"/>
      <c r="M89" s="6"/>
      <c r="N89" s="6"/>
      <c r="O89" s="6"/>
      <c r="P89" s="6"/>
      <c r="Q89" s="6"/>
      <c r="R89" s="23"/>
      <c r="S89" s="23"/>
      <c r="T89" s="25"/>
      <c r="U89" s="23"/>
      <c r="V89" s="25"/>
      <c r="W89" s="6"/>
      <c r="X89" s="6"/>
      <c r="Y89" s="6"/>
      <c r="Z89" s="6"/>
      <c r="AA89" s="6"/>
      <c r="AB89" s="6"/>
      <c r="AC89" s="6"/>
    </row>
    <row r="90" spans="1:29">
      <c r="A90" s="6" t="s">
        <v>15</v>
      </c>
      <c r="B90" s="8">
        <v>8.3452289224340994</v>
      </c>
      <c r="C90" s="8">
        <v>5.2143424168746904E-3</v>
      </c>
      <c r="D90" s="8">
        <v>1.1356243878916501</v>
      </c>
      <c r="E90" s="8">
        <v>7.0949502267215103E-4</v>
      </c>
      <c r="F90" s="8">
        <v>1.3404847925168999</v>
      </c>
      <c r="G90" s="8">
        <v>8.4259914567251504E-4</v>
      </c>
      <c r="H90" s="7">
        <v>0.13608131760280001</v>
      </c>
      <c r="I90" s="7">
        <v>1.3272313681851801E-6</v>
      </c>
      <c r="J90" s="7">
        <v>0.16062961218285901</v>
      </c>
      <c r="K90" s="7">
        <v>1.80198192560095E-6</v>
      </c>
      <c r="L90" s="6"/>
      <c r="M90" s="9">
        <f>(H90/AVERAGE(H89,H91)-1)*1000-1.03</f>
        <v>-0.75941955848471099</v>
      </c>
      <c r="N90" s="9">
        <f>I90/H90*1000</f>
        <v>9.7532224964132098E-3</v>
      </c>
      <c r="O90" s="9">
        <f>(J90/AVERAGE(J89,J91)-1)*1000-2.05</f>
        <v>-1.5192397553488481</v>
      </c>
      <c r="P90" s="9">
        <f>K90/J90*1000</f>
        <v>1.1218242396984645E-2</v>
      </c>
      <c r="Q90" s="6"/>
      <c r="R90" s="23"/>
      <c r="S90" s="24">
        <f>(H90/AVERAGE(H89,H91)-1)*1000-1.03</f>
        <v>-0.75941955848471099</v>
      </c>
      <c r="T90" s="28">
        <f>2*SQRT((I90*SQRT(20)*1000/AVERAGE(H89,H91))^2+((I89*SQRT(20))*1000*H90/AVERAGE(H89,H91)/AVERAGE(H89,H91))^2)</f>
        <v>0.11540322995500153</v>
      </c>
      <c r="U90" s="24">
        <f>(J90/AVERAGE(J89,J91)-1)*1000-2.05</f>
        <v>-1.5192397553488481</v>
      </c>
      <c r="V90" s="28">
        <f>2*SQRT((K90*SQRT(20)*1000/AVERAGE(J89,J91))^2+((K89*SQRT(20))*1000*J90/AVERAGE(J89,J91)/AVERAGE(J89,J91))^2)</f>
        <v>0.12998820816563647</v>
      </c>
      <c r="W90" s="6"/>
      <c r="X90" s="6"/>
      <c r="Y90" s="6"/>
      <c r="Z90" s="6"/>
      <c r="AA90" s="6"/>
      <c r="AB90" s="6"/>
      <c r="AC90" s="6"/>
    </row>
    <row r="91" spans="1:29">
      <c r="A91" s="6" t="s">
        <v>30</v>
      </c>
      <c r="B91" s="8">
        <v>10.2152871081206</v>
      </c>
      <c r="C91" s="8">
        <v>1.2049167636283199E-2</v>
      </c>
      <c r="D91" s="8">
        <v>1.38969577281098</v>
      </c>
      <c r="E91" s="8">
        <v>1.6446421412108401E-3</v>
      </c>
      <c r="F91" s="8">
        <v>1.6399150186131699</v>
      </c>
      <c r="G91" s="8">
        <v>1.94513891188085E-3</v>
      </c>
      <c r="H91" s="7">
        <v>0.136040294205618</v>
      </c>
      <c r="I91" s="7">
        <v>1.3878754103251601E-6</v>
      </c>
      <c r="J91" s="7">
        <v>0.160535255280644</v>
      </c>
      <c r="K91" s="7">
        <v>1.4092323595077699E-6</v>
      </c>
      <c r="L91" s="6"/>
      <c r="M91" s="6"/>
      <c r="N91" s="6"/>
      <c r="O91" s="6"/>
      <c r="P91" s="6"/>
      <c r="Q91" s="6"/>
      <c r="R91" s="23"/>
      <c r="S91" s="23"/>
      <c r="T91" s="25"/>
      <c r="U91" s="23"/>
      <c r="V91" s="25"/>
      <c r="W91" s="6"/>
      <c r="X91" s="6"/>
      <c r="Y91" s="6"/>
      <c r="Z91" s="6"/>
      <c r="AA91" s="6"/>
      <c r="AB91" s="6"/>
      <c r="AC91" s="6"/>
    </row>
    <row r="92" spans="1:29">
      <c r="A92" s="6" t="s">
        <v>15</v>
      </c>
      <c r="B92" s="8">
        <v>8.3478947157916306</v>
      </c>
      <c r="C92" s="8">
        <v>6.3452814160223402E-3</v>
      </c>
      <c r="D92" s="8">
        <v>1.13592492184784</v>
      </c>
      <c r="E92" s="8">
        <v>8.6509337950009795E-4</v>
      </c>
      <c r="F92" s="8">
        <v>1.34077942425833</v>
      </c>
      <c r="G92" s="8">
        <v>1.0235341328681E-3</v>
      </c>
      <c r="H92" s="7">
        <v>0.13607808080883699</v>
      </c>
      <c r="I92" s="7">
        <v>1.2163792146763801E-6</v>
      </c>
      <c r="J92" s="7">
        <v>0.16062354702248299</v>
      </c>
      <c r="K92" s="7">
        <v>1.8298147719059099E-6</v>
      </c>
      <c r="L92" s="6"/>
      <c r="M92" s="9">
        <f>(H92/AVERAGE(H91,H93)-1)*1000-1.03</f>
        <v>-0.7643547601282854</v>
      </c>
      <c r="N92" s="9">
        <f>I92/H92*1000</f>
        <v>8.9388328189692369E-3</v>
      </c>
      <c r="O92" s="9">
        <f>(J92/AVERAGE(J91,J93)-1)*1000-2.05</f>
        <v>-1.5108177672787972</v>
      </c>
      <c r="P92" s="9">
        <f>K92/J92*1000</f>
        <v>1.1391945986909284E-2</v>
      </c>
      <c r="Q92" s="6"/>
      <c r="R92" s="23"/>
      <c r="S92" s="24">
        <f>(H92/AVERAGE(H91,H93)-1)*1000-1.03</f>
        <v>-0.7643547601282854</v>
      </c>
      <c r="T92" s="28">
        <f>2*SQRT((I92*SQRT(20)*1000/AVERAGE(H91,H93))^2+((I91*SQRT(20))*1000*H92/AVERAGE(H91,H93)/AVERAGE(H91,H93))^2)</f>
        <v>0.121351596340735</v>
      </c>
      <c r="U92" s="24">
        <f>(J92/AVERAGE(J91,J93)-1)*1000-2.05</f>
        <v>-1.5108177672787972</v>
      </c>
      <c r="V92" s="28">
        <f>2*SQRT((K92*SQRT(20)*1000/AVERAGE(J91,J93))^2+((K91*SQRT(20))*1000*J92/AVERAGE(J91,J93)/AVERAGE(J91,J93))^2)</f>
        <v>0.12870339528021349</v>
      </c>
      <c r="W92" s="6"/>
      <c r="X92" s="6"/>
      <c r="Y92" s="6"/>
      <c r="Z92" s="6"/>
      <c r="AA92" s="6"/>
      <c r="AB92" s="6"/>
      <c r="AC92" s="6"/>
    </row>
    <row r="93" spans="1:29">
      <c r="A93" s="6" t="s">
        <v>30</v>
      </c>
      <c r="B93" s="8">
        <v>10.3618050202417</v>
      </c>
      <c r="C93" s="8">
        <v>7.64386662812192E-3</v>
      </c>
      <c r="D93" s="8">
        <v>1.4096579568911001</v>
      </c>
      <c r="E93" s="8">
        <v>1.0410039020111699E-3</v>
      </c>
      <c r="F93" s="8">
        <v>1.6634636494208399</v>
      </c>
      <c r="G93" s="8">
        <v>1.23179312624905E-3</v>
      </c>
      <c r="H93" s="7">
        <v>0.13604358962347099</v>
      </c>
      <c r="I93" s="7">
        <v>7.68672351135349E-7</v>
      </c>
      <c r="J93" s="7">
        <v>0.16053872138071701</v>
      </c>
      <c r="K93" s="7">
        <v>1.40470244380592E-6</v>
      </c>
      <c r="L93" s="6"/>
      <c r="M93" s="6"/>
      <c r="N93" s="6"/>
      <c r="O93" s="6"/>
      <c r="P93" s="6"/>
      <c r="Q93" s="6"/>
      <c r="R93" s="23"/>
      <c r="S93" s="23"/>
      <c r="T93" s="25"/>
      <c r="U93" s="23"/>
      <c r="V93" s="25"/>
      <c r="W93" s="6"/>
      <c r="X93" s="6"/>
      <c r="Y93" s="6"/>
      <c r="Z93" s="6"/>
      <c r="AA93" s="6"/>
      <c r="AB93" s="6"/>
      <c r="AC93" s="6"/>
    </row>
    <row r="94" spans="1:29">
      <c r="A94" s="6" t="s">
        <v>15</v>
      </c>
      <c r="B94" s="8">
        <v>8.4836260261598397</v>
      </c>
      <c r="C94" s="8">
        <v>6.0986904926871597E-3</v>
      </c>
      <c r="D94" s="8">
        <v>1.15440181923087</v>
      </c>
      <c r="E94" s="8">
        <v>8.32353933466251E-4</v>
      </c>
      <c r="F94" s="8">
        <v>1.3625858340074599</v>
      </c>
      <c r="G94" s="8">
        <v>9.8433204577817409E-4</v>
      </c>
      <c r="H94" s="7">
        <v>0.136073715621887</v>
      </c>
      <c r="I94" s="7">
        <v>1.03888960829257E-6</v>
      </c>
      <c r="J94" s="7">
        <v>0.16061370721218399</v>
      </c>
      <c r="K94" s="7">
        <v>1.2274924713251899E-6</v>
      </c>
      <c r="L94" s="6"/>
      <c r="M94" s="9">
        <f>(H94/AVERAGE(H93,H95)-1)*1000-1.03</f>
        <v>-0.79341688776715347</v>
      </c>
      <c r="N94" s="9">
        <f>I94/H94*1000</f>
        <v>7.6347559375784992E-3</v>
      </c>
      <c r="O94" s="9">
        <f>(J94/AVERAGE(J93,J95)-1)*1000-2.05</f>
        <v>-1.5455154755311709</v>
      </c>
      <c r="P94" s="9">
        <f>K94/J94*1000</f>
        <v>7.64251378435323E-3</v>
      </c>
      <c r="Q94" s="6"/>
      <c r="R94" s="23"/>
      <c r="S94" s="24">
        <f>(H94/AVERAGE(H93,H95)-1)*1000-1.03</f>
        <v>-0.79341688776715347</v>
      </c>
      <c r="T94" s="28">
        <f>2*SQRT((I94*SQRT(20)*1000/AVERAGE(H93,H95))^2+((I93*SQRT(20))*1000*H94/AVERAGE(H93,H95)/AVERAGE(H93,H95))^2)</f>
        <v>8.497426523133926E-2</v>
      </c>
      <c r="U94" s="24">
        <f>(J94/AVERAGE(J93,J95)-1)*1000-2.05</f>
        <v>-1.5455154755311709</v>
      </c>
      <c r="V94" s="28">
        <f>2*SQRT((K94*SQRT(20)*1000/AVERAGE(J93,J95))^2+((K93*SQRT(20))*1000*J94/AVERAGE(J93,J95)/AVERAGE(J93,J95))^2)</f>
        <v>0.1039658487139013</v>
      </c>
      <c r="W94" s="6"/>
      <c r="X94" s="6"/>
      <c r="Y94" s="6"/>
      <c r="Z94" s="6"/>
      <c r="AA94" s="6"/>
      <c r="AB94" s="6"/>
      <c r="AC94" s="6"/>
    </row>
    <row r="95" spans="1:29">
      <c r="A95" s="6" t="s">
        <v>30</v>
      </c>
      <c r="B95" s="8">
        <v>10.3303581314079</v>
      </c>
      <c r="C95" s="8">
        <v>7.9221313623851208E-3</v>
      </c>
      <c r="D95" s="8">
        <v>1.4053267482518901</v>
      </c>
      <c r="E95" s="8">
        <v>1.07707893332873E-3</v>
      </c>
      <c r="F95" s="8">
        <v>1.6582917409456099</v>
      </c>
      <c r="G95" s="8">
        <v>1.2741248361309201E-3</v>
      </c>
      <c r="H95" s="7">
        <v>0.136039471362949</v>
      </c>
      <c r="I95" s="7">
        <v>9.4015019029256101E-7</v>
      </c>
      <c r="J95" s="7">
        <v>0.16052672049688199</v>
      </c>
      <c r="K95" s="7">
        <v>1.3404599687654399E-6</v>
      </c>
      <c r="L95" s="6"/>
      <c r="M95" s="6"/>
      <c r="N95" s="6"/>
      <c r="O95" s="6"/>
      <c r="P95" s="6"/>
      <c r="Q95" s="6"/>
      <c r="R95" s="23"/>
      <c r="S95" s="23"/>
      <c r="T95" s="25"/>
      <c r="U95" s="23"/>
      <c r="V95" s="25"/>
      <c r="W95" s="6"/>
      <c r="X95" s="6"/>
      <c r="Y95" s="6"/>
      <c r="Z95" s="6"/>
      <c r="AA95" s="6"/>
      <c r="AB95" s="6"/>
      <c r="AC95" s="6"/>
    </row>
    <row r="96" spans="1:29">
      <c r="A96" s="6" t="s">
        <v>15</v>
      </c>
      <c r="B96" s="8">
        <v>8.4401256523797503</v>
      </c>
      <c r="C96" s="8">
        <v>1.1015713784572501E-2</v>
      </c>
      <c r="D96" s="8">
        <v>1.1484741615519301</v>
      </c>
      <c r="E96" s="8">
        <v>1.50574546771471E-3</v>
      </c>
      <c r="F96" s="8">
        <v>1.35556236530634</v>
      </c>
      <c r="G96" s="8">
        <v>1.7845208196187201E-3</v>
      </c>
      <c r="H96" s="7">
        <v>0.136073051521099</v>
      </c>
      <c r="I96" s="7">
        <v>1.2913201497324601E-6</v>
      </c>
      <c r="J96" s="7">
        <v>0.160610167062474</v>
      </c>
      <c r="K96" s="7">
        <v>1.1756772646077399E-6</v>
      </c>
      <c r="L96" s="6"/>
      <c r="M96" s="9">
        <f>(H96/AVERAGE(H95,H97)-1)*1000-1.03</f>
        <v>-0.74392803505576555</v>
      </c>
      <c r="N96" s="9">
        <f>I96/H96*1000</f>
        <v>9.4899036605512778E-3</v>
      </c>
      <c r="O96" s="9">
        <f>(J96/AVERAGE(J95,J97)-1)*1000-2.05</f>
        <v>-1.444288436175948</v>
      </c>
      <c r="P96" s="9">
        <f>K96/J96*1000</f>
        <v>7.3200675032635146E-3</v>
      </c>
      <c r="Q96" s="6"/>
      <c r="R96" s="23"/>
      <c r="S96" s="24">
        <f>(H96/AVERAGE(H95,H97)-1)*1000-1.03</f>
        <v>-0.74392803505576555</v>
      </c>
      <c r="T96" s="28">
        <f>2*SQRT((I96*SQRT(20)*1000/AVERAGE(H95,H97))^2+((I95*SQRT(20))*1000*H96/AVERAGE(H95,H97)/AVERAGE(H95,H97))^2)</f>
        <v>0.10503367645161737</v>
      </c>
      <c r="U96" s="24">
        <f>(J96/AVERAGE(J95,J97)-1)*1000-2.05</f>
        <v>-1.444288436175948</v>
      </c>
      <c r="V96" s="28">
        <f>2*SQRT((K96*SQRT(20)*1000/AVERAGE(J95,J97))^2+((K95*SQRT(20))*1000*J96/AVERAGE(J95,J97)/AVERAGE(J95,J97))^2)</f>
        <v>9.938761992049755E-2</v>
      </c>
      <c r="W96" s="26">
        <f>AVERAGE(S90:S96)</f>
        <v>-0.76527981035897885</v>
      </c>
      <c r="X96" s="27">
        <f>AVERAGE(T90:T96)</f>
        <v>0.10669069199467329</v>
      </c>
      <c r="Y96" s="26">
        <f>AVERAGE(U90:U96)</f>
        <v>-1.5049653585836911</v>
      </c>
      <c r="Z96" s="27">
        <f>AVERAGE(V90:V96)</f>
        <v>0.1155112680200622</v>
      </c>
      <c r="AA96" s="6"/>
      <c r="AB96" s="6"/>
      <c r="AC96" s="6"/>
    </row>
    <row r="97" spans="1:29">
      <c r="A97" s="6" t="s">
        <v>30</v>
      </c>
      <c r="B97" s="8">
        <v>10.243440911774799</v>
      </c>
      <c r="C97" s="8">
        <v>1.8235638400034102E-2</v>
      </c>
      <c r="D97" s="8">
        <v>1.3934085234520599</v>
      </c>
      <c r="E97" s="8">
        <v>2.4851171115959701E-3</v>
      </c>
      <c r="F97" s="8">
        <v>1.6440750741872101</v>
      </c>
      <c r="G97" s="8">
        <v>2.9448608506053501E-3</v>
      </c>
      <c r="H97" s="7">
        <v>0.136028800574097</v>
      </c>
      <c r="I97" s="7">
        <v>1.27345003115664E-6</v>
      </c>
      <c r="J97" s="7">
        <v>0.160499164537214</v>
      </c>
      <c r="K97" s="7">
        <v>2.0074857045222001E-6</v>
      </c>
      <c r="L97" s="6"/>
      <c r="M97" s="6"/>
      <c r="N97" s="6"/>
      <c r="O97" s="6"/>
      <c r="P97" s="6"/>
      <c r="Q97" s="6"/>
      <c r="R97" s="23"/>
      <c r="S97" s="23"/>
      <c r="T97" s="25"/>
      <c r="U97" s="23"/>
      <c r="V97" s="25"/>
      <c r="W97" s="6"/>
      <c r="X97" s="6"/>
      <c r="Y97" s="6"/>
      <c r="Z97" s="6"/>
      <c r="AA97" s="6"/>
      <c r="AB97" s="6"/>
      <c r="AC97" s="6"/>
    </row>
    <row r="98" spans="1:29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23"/>
      <c r="S98" s="24"/>
      <c r="T98" s="28"/>
      <c r="U98" s="24"/>
      <c r="V98" s="28"/>
      <c r="W98" s="6"/>
      <c r="X98" s="6"/>
      <c r="Y98" s="6"/>
      <c r="Z98" s="6"/>
      <c r="AA98" s="6"/>
      <c r="AB98" s="6"/>
      <c r="AC98" s="6"/>
    </row>
    <row r="99" spans="1:29">
      <c r="A99" s="6" t="s">
        <v>30</v>
      </c>
      <c r="B99" s="8">
        <v>9.2975947061567492</v>
      </c>
      <c r="C99" s="8">
        <v>1.9159067660812702E-2</v>
      </c>
      <c r="D99" s="8">
        <v>1.2651688658243001</v>
      </c>
      <c r="E99" s="8">
        <v>2.6129829113019699E-3</v>
      </c>
      <c r="F99" s="8">
        <v>1.49331655894327</v>
      </c>
      <c r="G99" s="8">
        <v>3.0902621261990298E-3</v>
      </c>
      <c r="H99" s="7">
        <v>0.13607476644333399</v>
      </c>
      <c r="I99" s="7">
        <v>1.41642222372268E-6</v>
      </c>
      <c r="J99" s="7">
        <v>0.160612969531998</v>
      </c>
      <c r="K99" s="7">
        <v>1.9120549687827601E-6</v>
      </c>
      <c r="L99" s="6"/>
      <c r="M99" s="6"/>
      <c r="N99" s="6"/>
      <c r="O99" s="6"/>
      <c r="P99" s="6"/>
      <c r="Q99" s="6"/>
      <c r="R99" s="23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>
      <c r="A100" s="6" t="s">
        <v>36</v>
      </c>
      <c r="B100" s="8">
        <v>8.5993158767997695</v>
      </c>
      <c r="C100" s="8">
        <v>9.5446788905196901E-3</v>
      </c>
      <c r="D100" s="8">
        <v>1.17043757972803</v>
      </c>
      <c r="E100" s="8">
        <v>1.2995332756662E-3</v>
      </c>
      <c r="F100" s="8">
        <v>1.3817950781019399</v>
      </c>
      <c r="G100" s="8">
        <v>1.5359135405355699E-3</v>
      </c>
      <c r="H100" s="7">
        <v>0.136107057926108</v>
      </c>
      <c r="I100" s="7">
        <v>1.0996039991284801E-6</v>
      </c>
      <c r="J100" s="7">
        <v>0.160686617962784</v>
      </c>
      <c r="K100" s="7">
        <v>1.44561670070623E-6</v>
      </c>
      <c r="L100" s="6"/>
      <c r="M100" s="9">
        <f>(H100/AVERAGE(H99,H101)-1)*1000-1.03</f>
        <v>-0.85102334322409123</v>
      </c>
      <c r="N100" s="9">
        <f>I100/H100*1000</f>
        <v>8.0789638383444509E-3</v>
      </c>
      <c r="O100" s="9">
        <f>(J100/AVERAGE(J99,J101)-1)*1000-2.05</f>
        <v>-1.6887836785800561</v>
      </c>
      <c r="P100" s="9">
        <f>K100/J100*1000</f>
        <v>8.9964971510013599E-3</v>
      </c>
      <c r="Q100" s="6"/>
      <c r="R100" s="23"/>
      <c r="S100" s="24">
        <f>(H100/AVERAGE(H99,H101)-1)*1000-1.03</f>
        <v>-0.85102334322409123</v>
      </c>
      <c r="T100" s="28">
        <f>2*SQRT((I100*SQRT(20)*1000/AVERAGE(H99,H101))^2+((I99*SQRT(20))*1000*H100/AVERAGE(H99,H101)/AVERAGE(H99,H101))^2)</f>
        <v>0.11787094857495425</v>
      </c>
      <c r="U100" s="24">
        <f>(J100/AVERAGE(J99,J101)-1)*1000-2.05</f>
        <v>-1.6887836785800561</v>
      </c>
      <c r="V100" s="28">
        <f>2*SQRT((K100*SQRT(20)*1000/AVERAGE(J99,J101))^2+((K99*SQRT(20))*1000*J100/AVERAGE(J99,J101)/AVERAGE(J99,J101))^2)</f>
        <v>0.13350445314505269</v>
      </c>
      <c r="W100" s="6"/>
      <c r="X100" s="6"/>
      <c r="Y100" s="6"/>
      <c r="Z100" s="6"/>
      <c r="AA100" s="6"/>
      <c r="AB100" s="6"/>
      <c r="AC100" s="6"/>
    </row>
    <row r="101" spans="1:29">
      <c r="A101" s="6" t="s">
        <v>30</v>
      </c>
      <c r="B101" s="8">
        <v>9.3905107207415508</v>
      </c>
      <c r="C101" s="8">
        <v>1.4754533523317201E-2</v>
      </c>
      <c r="D101" s="8">
        <v>1.2779524816183201</v>
      </c>
      <c r="E101" s="8">
        <v>2.0144177415283302E-3</v>
      </c>
      <c r="F101" s="8">
        <v>1.5085303241213199</v>
      </c>
      <c r="G101" s="8">
        <v>2.3805630393688702E-3</v>
      </c>
      <c r="H101" s="7">
        <v>0.13609063815467701</v>
      </c>
      <c r="I101" s="7">
        <v>1.40756087555447E-6</v>
      </c>
      <c r="J101" s="7">
        <v>0.160644223052235</v>
      </c>
      <c r="K101" s="7">
        <v>1.48204715965756E-6</v>
      </c>
      <c r="L101" s="6"/>
      <c r="M101" s="6"/>
      <c r="N101" s="6"/>
      <c r="O101" s="6"/>
      <c r="P101" s="6"/>
      <c r="Q101" s="6"/>
      <c r="R101" s="23"/>
      <c r="S101" s="23"/>
      <c r="T101" s="25"/>
      <c r="U101" s="23"/>
      <c r="V101" s="25"/>
      <c r="W101" s="6"/>
      <c r="X101" s="6"/>
      <c r="Y101" s="6"/>
      <c r="Z101" s="6"/>
      <c r="AA101" s="6"/>
      <c r="AB101" s="6"/>
      <c r="AC101" s="6"/>
    </row>
    <row r="102" spans="1:29">
      <c r="A102" s="6" t="s">
        <v>36</v>
      </c>
      <c r="B102" s="8">
        <v>8.3915135502838503</v>
      </c>
      <c r="C102" s="8">
        <v>1.6100980402340901E-2</v>
      </c>
      <c r="D102" s="8">
        <v>1.14210647266646</v>
      </c>
      <c r="E102" s="8">
        <v>2.1968940953687602E-3</v>
      </c>
      <c r="F102" s="8">
        <v>1.348357596047</v>
      </c>
      <c r="G102" s="8">
        <v>2.5991352318310399E-3</v>
      </c>
      <c r="H102" s="7">
        <v>0.13610297869690499</v>
      </c>
      <c r="I102" s="7">
        <v>1.3121294604805699E-6</v>
      </c>
      <c r="J102" s="7">
        <v>0.16068171663662001</v>
      </c>
      <c r="K102" s="7">
        <v>2.0029797538044402E-6</v>
      </c>
      <c r="L102" s="6"/>
      <c r="M102" s="9">
        <f>(H102/AVERAGE(H101,H103)-1)*1000-1.03</f>
        <v>-0.90745464136534859</v>
      </c>
      <c r="N102" s="9">
        <f>I102/H102*1000</f>
        <v>9.6407108282517556E-3</v>
      </c>
      <c r="O102" s="9">
        <f>(J102/AVERAGE(J101,J103)-1)*1000-2.05</f>
        <v>-1.7922039375170042</v>
      </c>
      <c r="P102" s="9">
        <f>K102/J102*1000</f>
        <v>1.2465511296062125E-2</v>
      </c>
      <c r="Q102" s="6"/>
      <c r="R102" s="23"/>
      <c r="S102" s="24">
        <f>(H102/AVERAGE(H101,H103)-1)*1000-1.03</f>
        <v>-0.90745464136534859</v>
      </c>
      <c r="T102" s="28">
        <f>2*SQRT((I102*SQRT(20)*1000/AVERAGE(H101,H103))^2+((I101*SQRT(20))*1000*H102/AVERAGE(H101,H103)/AVERAGE(H101,H103))^2)</f>
        <v>0.12648257923768932</v>
      </c>
      <c r="U102" s="24">
        <f>(J102/AVERAGE(J101,J103)-1)*1000-2.05</f>
        <v>-1.7922039375170042</v>
      </c>
      <c r="V102" s="28">
        <f>2*SQRT((K102*SQRT(20)*1000/AVERAGE(J101,J103))^2+((K101*SQRT(20))*1000*J102/AVERAGE(J101,J103)/AVERAGE(J101,J103))^2)</f>
        <v>0.13874573477177363</v>
      </c>
      <c r="W102" s="6"/>
      <c r="X102" s="6"/>
      <c r="Y102" s="6"/>
      <c r="Z102" s="6"/>
      <c r="AA102" s="6"/>
      <c r="AB102" s="6"/>
      <c r="AC102" s="6"/>
    </row>
    <row r="103" spans="1:29">
      <c r="A103" s="6" t="s">
        <v>30</v>
      </c>
      <c r="B103" s="8">
        <v>9.1521375228523301</v>
      </c>
      <c r="C103" s="8">
        <v>1.0165792476593501E-2</v>
      </c>
      <c r="D103" s="8">
        <v>1.2454457492429201</v>
      </c>
      <c r="E103" s="8">
        <v>1.38615106150894E-3</v>
      </c>
      <c r="F103" s="8">
        <v>1.4701602966502401</v>
      </c>
      <c r="G103" s="8">
        <v>1.63922126755621E-3</v>
      </c>
      <c r="H103" s="7">
        <v>0.13608196574977699</v>
      </c>
      <c r="I103" s="7">
        <v>1.3624001656766501E-6</v>
      </c>
      <c r="J103" s="7">
        <v>0.16063638534520799</v>
      </c>
      <c r="K103" s="7">
        <v>1.5193071881781601E-6</v>
      </c>
      <c r="L103" s="6"/>
      <c r="M103" s="6"/>
      <c r="N103" s="6"/>
      <c r="O103" s="6"/>
      <c r="P103" s="6"/>
      <c r="Q103" s="6"/>
      <c r="R103" s="23"/>
      <c r="S103" s="23"/>
      <c r="T103" s="25"/>
      <c r="U103" s="23"/>
      <c r="V103" s="25"/>
      <c r="W103" s="6"/>
      <c r="X103" s="6"/>
      <c r="Y103" s="6"/>
      <c r="Z103" s="6"/>
      <c r="AA103" s="6"/>
      <c r="AB103" s="6"/>
      <c r="AC103" s="6"/>
    </row>
    <row r="104" spans="1:29">
      <c r="A104" s="6" t="s">
        <v>36</v>
      </c>
      <c r="B104" s="8">
        <v>8.5313152148731604</v>
      </c>
      <c r="C104" s="8">
        <v>1.3547104737123601E-2</v>
      </c>
      <c r="D104" s="8">
        <v>1.1612125022391999</v>
      </c>
      <c r="E104" s="8">
        <v>1.8478696120373E-3</v>
      </c>
      <c r="F104" s="8">
        <v>1.37102078777787</v>
      </c>
      <c r="G104" s="8">
        <v>2.1819366029308999E-3</v>
      </c>
      <c r="H104" s="7">
        <v>0.136111751580652</v>
      </c>
      <c r="I104" s="7">
        <v>1.3630742215999201E-6</v>
      </c>
      <c r="J104" s="7">
        <v>0.16070491261143399</v>
      </c>
      <c r="K104" s="7">
        <v>1.28526973259109E-6</v>
      </c>
      <c r="L104" s="6"/>
      <c r="M104" s="9">
        <f>(H104/AVERAGE(H103,H105)-1)*1000-1.03</f>
        <v>-0.84587249651715513</v>
      </c>
      <c r="N104" s="9">
        <f>I104/H104*1000</f>
        <v>1.0014375730020935E-2</v>
      </c>
      <c r="O104" s="9">
        <f>(J104/AVERAGE(J103,J105)-1)*1000-2.05</f>
        <v>-1.6695942488126372</v>
      </c>
      <c r="P104" s="9">
        <f>K104/J104*1000</f>
        <v>7.9977003297884517E-3</v>
      </c>
      <c r="Q104" s="6"/>
      <c r="R104" s="23"/>
      <c r="S104" s="24">
        <f>(H104/AVERAGE(H103,H105)-1)*1000-1.03</f>
        <v>-0.84587249651715513</v>
      </c>
      <c r="T104" s="28">
        <f>2*SQRT((I104*SQRT(20)*1000/AVERAGE(H103,H105))^2+((I103*SQRT(20))*1000*H104/AVERAGE(H103,H105)/AVERAGE(H103,H105))^2)</f>
        <v>0.12667660408901332</v>
      </c>
      <c r="U104" s="24">
        <f>(J104/AVERAGE(J103,J105)-1)*1000-2.05</f>
        <v>-1.6695942488126372</v>
      </c>
      <c r="V104" s="28">
        <f>2*SQRT((K104*SQRT(20)*1000/AVERAGE(J103,J105))^2+((K103*SQRT(20))*1000*J104/AVERAGE(J103,J105)/AVERAGE(J103,J105))^2)</f>
        <v>0.11082469910169407</v>
      </c>
      <c r="W104" s="6"/>
      <c r="X104" s="6"/>
      <c r="Y104" s="6"/>
      <c r="Z104" s="6"/>
      <c r="AA104" s="6"/>
      <c r="AB104" s="6"/>
      <c r="AC104" s="6"/>
    </row>
    <row r="105" spans="1:29">
      <c r="A105" s="6" t="s">
        <v>30</v>
      </c>
      <c r="B105" s="8">
        <v>9.2802894570763694</v>
      </c>
      <c r="C105" s="8">
        <v>1.14039996650016E-2</v>
      </c>
      <c r="D105" s="8">
        <v>1.26295685254963</v>
      </c>
      <c r="E105" s="8">
        <v>1.5571161569452199E-3</v>
      </c>
      <c r="F105" s="8">
        <v>1.4908900887813501</v>
      </c>
      <c r="G105" s="8">
        <v>1.8435905860797099E-3</v>
      </c>
      <c r="H105" s="7">
        <v>0.13609142280497799</v>
      </c>
      <c r="I105" s="7">
        <v>1.1478389163186099E-6</v>
      </c>
      <c r="J105" s="7">
        <v>0.16065122022471601</v>
      </c>
      <c r="K105" s="7">
        <v>1.7808829317132301E-6</v>
      </c>
      <c r="L105" s="6"/>
      <c r="M105" s="6"/>
      <c r="N105" s="6"/>
      <c r="O105" s="6"/>
      <c r="P105" s="6"/>
      <c r="Q105" s="6"/>
      <c r="R105" s="23"/>
      <c r="S105" s="23"/>
      <c r="T105" s="25"/>
      <c r="U105" s="23"/>
      <c r="V105" s="25"/>
      <c r="W105" s="6"/>
      <c r="X105" s="6"/>
      <c r="Y105" s="6"/>
      <c r="Z105" s="6"/>
      <c r="AA105" s="6"/>
      <c r="AB105" s="6"/>
      <c r="AC105" s="6"/>
    </row>
    <row r="106" spans="1:29">
      <c r="A106" s="6" t="s">
        <v>36</v>
      </c>
      <c r="B106" s="8">
        <v>8.2667877465829491</v>
      </c>
      <c r="C106" s="8">
        <v>1.5748125814183001E-2</v>
      </c>
      <c r="D106" s="8">
        <v>1.12516778388145</v>
      </c>
      <c r="E106" s="8">
        <v>2.1472452844774402E-3</v>
      </c>
      <c r="F106" s="8">
        <v>1.32833355942043</v>
      </c>
      <c r="G106" s="8">
        <v>2.5429039408576999E-3</v>
      </c>
      <c r="H106" s="7">
        <v>0.13611697844224399</v>
      </c>
      <c r="I106" s="7">
        <v>1.34166685095778E-6</v>
      </c>
      <c r="J106" s="7">
        <v>0.16070308902316</v>
      </c>
      <c r="K106" s="7">
        <v>1.8570434357767799E-6</v>
      </c>
      <c r="L106" s="6"/>
      <c r="M106" s="9">
        <f>(H106/AVERAGE(H105,H107)-1)*1000-1.03</f>
        <v>-0.85202555487820208</v>
      </c>
      <c r="N106" s="9">
        <f>I106/H106*1000</f>
        <v>9.8567193182815521E-3</v>
      </c>
      <c r="O106" s="9">
        <f>(J106/AVERAGE(J105,J107)-1)*1000-2.05</f>
        <v>-1.7549171766942964</v>
      </c>
      <c r="P106" s="9">
        <f>K106/J106*1000</f>
        <v>1.1555742002626651E-2</v>
      </c>
      <c r="Q106" s="6"/>
      <c r="R106" s="23"/>
      <c r="S106" s="24">
        <f>(H106/AVERAGE(H105,H107)-1)*1000-1.03</f>
        <v>-0.85202555487820208</v>
      </c>
      <c r="T106" s="28">
        <f>2*SQRT((I106*SQRT(20)*1000/AVERAGE(H105,H107))^2+((I105*SQRT(20))*1000*H106/AVERAGE(H105,H107)/AVERAGE(H105,H107))^2)</f>
        <v>0.11605213340805443</v>
      </c>
      <c r="U106" s="24">
        <f>(J106/AVERAGE(J105,J107)-1)*1000-2.05</f>
        <v>-1.7549171766942964</v>
      </c>
      <c r="V106" s="28">
        <f>2*SQRT((K106*SQRT(20)*1000/AVERAGE(J105,J107))^2+((K105*SQRT(20))*1000*J106/AVERAGE(J105,J107)/AVERAGE(J105,J107))^2)</f>
        <v>0.14326640226192822</v>
      </c>
      <c r="W106" s="26">
        <f>AVERAGE(S100:S106)</f>
        <v>-0.86409400899619926</v>
      </c>
      <c r="X106" s="27">
        <f>AVERAGE(T100:T106)</f>
        <v>0.12177056632742783</v>
      </c>
      <c r="Y106" s="26">
        <f>AVERAGE(U100:U106)</f>
        <v>-1.7263747604009985</v>
      </c>
      <c r="Z106" s="27">
        <f>AVERAGE(V100:V106)</f>
        <v>0.13158532232011216</v>
      </c>
      <c r="AA106" s="6"/>
      <c r="AB106" s="6"/>
      <c r="AC106" s="6"/>
    </row>
    <row r="107" spans="1:29">
      <c r="A107" s="6" t="s">
        <v>30</v>
      </c>
      <c r="B107" s="8">
        <v>9.2604859439683</v>
      </c>
      <c r="C107" s="8">
        <v>1.5933829425868101E-2</v>
      </c>
      <c r="D107" s="8">
        <v>1.2602989582602799</v>
      </c>
      <c r="E107" s="8">
        <v>2.1727321945212799E-3</v>
      </c>
      <c r="F107" s="8">
        <v>1.48778320257944</v>
      </c>
      <c r="G107" s="8">
        <v>2.57698192417734E-3</v>
      </c>
      <c r="H107" s="7">
        <v>0.13609409201354</v>
      </c>
      <c r="I107" s="7">
        <v>1.2001037043745301E-6</v>
      </c>
      <c r="J107" s="7">
        <v>0.160660144356983</v>
      </c>
      <c r="K107" s="7">
        <v>2.1472129546011699E-6</v>
      </c>
      <c r="L107" s="6"/>
      <c r="M107" s="6"/>
      <c r="N107" s="6"/>
      <c r="O107" s="6"/>
      <c r="P107" s="6"/>
      <c r="Q107" s="6"/>
      <c r="R107" s="23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>
      <c r="A108" s="6" t="s">
        <v>36</v>
      </c>
      <c r="B108" s="8">
        <v>8.4880845605160093</v>
      </c>
      <c r="C108" s="8">
        <v>8.6950058279429802E-3</v>
      </c>
      <c r="D108" s="8">
        <v>1.15542471017438</v>
      </c>
      <c r="E108" s="8">
        <v>1.18644889735264E-3</v>
      </c>
      <c r="F108" s="8">
        <v>1.36427280968338</v>
      </c>
      <c r="G108" s="8">
        <v>1.4073773131859299E-3</v>
      </c>
      <c r="H108" s="7">
        <v>0.13612261816661</v>
      </c>
      <c r="I108" s="7">
        <v>7.8679449137835602E-7</v>
      </c>
      <c r="J108" s="7">
        <v>0.1607285865559</v>
      </c>
      <c r="K108" s="7">
        <v>1.4718765061928901E-6</v>
      </c>
      <c r="L108" s="6"/>
      <c r="M108" s="9">
        <f>(H108/AVERAGE(H107,H109)-1)*1000-1.03</f>
        <v>-0.8493410179547769</v>
      </c>
      <c r="N108" s="9">
        <f>I108/H108*1000</f>
        <v>5.7800423028547916E-3</v>
      </c>
      <c r="O108" s="9">
        <f>(J108/AVERAGE(J107,J109)-1)*1000-2.05</f>
        <v>-1.6860742820635801</v>
      </c>
      <c r="P108" s="9">
        <f>K108/J108*1000</f>
        <v>9.1575278407676677E-3</v>
      </c>
      <c r="Q108" s="6"/>
      <c r="R108" s="23"/>
      <c r="S108" s="24">
        <f>(H108/AVERAGE(H107,H109)-1)*1000-1.03</f>
        <v>-0.8493410179547769</v>
      </c>
      <c r="T108" s="28">
        <f>2*SQRT((I108*SQRT(20)*1000/AVERAGE(H107,H109))^2+((I107*SQRT(20))*1000*H108/AVERAGE(H107,H109)/AVERAGE(H107,H109))^2)</f>
        <v>9.432075108506828E-2</v>
      </c>
      <c r="U108" s="24">
        <f>(J108/AVERAGE(J107,J109)-1)*1000-2.05</f>
        <v>-1.6860742820635801</v>
      </c>
      <c r="V108" s="28">
        <f>2*SQRT((K108*SQRT(20)*1000/AVERAGE(J107,J109))^2+((K107*SQRT(20))*1000*J108/AVERAGE(J107,J109)/AVERAGE(J107,J109))^2)</f>
        <v>0.14495538542253478</v>
      </c>
      <c r="W108" s="6"/>
      <c r="X108" s="6"/>
      <c r="Y108" s="6"/>
      <c r="Z108" s="6"/>
      <c r="AA108" s="6"/>
      <c r="AB108" s="6"/>
      <c r="AC108" s="6"/>
    </row>
    <row r="109" spans="1:29">
      <c r="A109" s="6" t="s">
        <v>30</v>
      </c>
      <c r="B109" s="8">
        <v>9.2900439891731796</v>
      </c>
      <c r="C109" s="8">
        <v>1.34742319178333E-2</v>
      </c>
      <c r="D109" s="8">
        <v>1.26439351137108</v>
      </c>
      <c r="E109" s="8">
        <v>1.8378618932243099E-3</v>
      </c>
      <c r="F109" s="8">
        <v>1.4927184504957001</v>
      </c>
      <c r="G109" s="8">
        <v>2.1795917792432201E-3</v>
      </c>
      <c r="H109" s="7">
        <v>0.13610196965626201</v>
      </c>
      <c r="I109" s="7">
        <v>1.3147736496093499E-6</v>
      </c>
      <c r="J109" s="7">
        <v>0.160680084781226</v>
      </c>
      <c r="K109" s="7">
        <v>1.96935613505861E-6</v>
      </c>
      <c r="L109" s="6"/>
      <c r="M109" s="6"/>
      <c r="N109" s="6"/>
      <c r="O109" s="6"/>
      <c r="P109" s="6"/>
      <c r="Q109" s="6"/>
      <c r="R109" s="23"/>
      <c r="S109" s="23"/>
      <c r="T109" s="25"/>
      <c r="U109" s="23"/>
      <c r="V109" s="25"/>
      <c r="W109" s="6"/>
      <c r="X109" s="6"/>
      <c r="Y109" s="6"/>
      <c r="Z109" s="6"/>
      <c r="AA109" s="6"/>
      <c r="AB109" s="6"/>
      <c r="AC109" s="6"/>
    </row>
    <row r="110" spans="1:29">
      <c r="A110" s="6" t="s">
        <v>36</v>
      </c>
      <c r="B110" s="8">
        <v>8.3991422063984</v>
      </c>
      <c r="C110" s="8">
        <v>1.17880979555708E-2</v>
      </c>
      <c r="D110" s="8">
        <v>1.1433316006454499</v>
      </c>
      <c r="E110" s="8">
        <v>1.6117106498257799E-3</v>
      </c>
      <c r="F110" s="8">
        <v>1.34998633164975</v>
      </c>
      <c r="G110" s="8">
        <v>1.90677492440911E-3</v>
      </c>
      <c r="H110" s="7">
        <v>0.13612534858726999</v>
      </c>
      <c r="I110" s="7">
        <v>1.4404142214347501E-6</v>
      </c>
      <c r="J110" s="7">
        <v>0.16072989809822399</v>
      </c>
      <c r="K110" s="7">
        <v>1.70888505053169E-6</v>
      </c>
      <c r="L110" s="6"/>
      <c r="M110" s="9">
        <f>(H110/AVERAGE(H109,H111)-1)*1000-1.03</f>
        <v>-0.86705074935746995</v>
      </c>
      <c r="N110" s="9">
        <f>I110/H110*1000</f>
        <v>1.0581528248658994E-2</v>
      </c>
      <c r="O110" s="9">
        <f>(J110/AVERAGE(J109,J111)-1)*1000-2.05</f>
        <v>-1.7479636313647609</v>
      </c>
      <c r="P110" s="9">
        <f>K110/J110*1000</f>
        <v>1.0632029701700985E-2</v>
      </c>
      <c r="Q110" s="6"/>
      <c r="R110" s="23"/>
      <c r="S110" s="24">
        <f>(H110/AVERAGE(H109,H111)-1)*1000-1.03</f>
        <v>-0.86705074935746995</v>
      </c>
      <c r="T110" s="28">
        <f>2*SQRT((I110*SQRT(20)*1000/AVERAGE(H109,H111))^2+((I109*SQRT(20))*1000*H110/AVERAGE(H109,H111)/AVERAGE(H109,H111))^2)</f>
        <v>0.12817290332074002</v>
      </c>
      <c r="U110" s="24">
        <f>(J110/AVERAGE(J109,J111)-1)*1000-2.05</f>
        <v>-1.7479636313647609</v>
      </c>
      <c r="V110" s="28">
        <f>2*SQRT((K110*SQRT(20)*1000/AVERAGE(J109,J111))^2+((K109*SQRT(20))*1000*J110/AVERAGE(J109,J111)/AVERAGE(J109,J111))^2)</f>
        <v>0.14516626424033355</v>
      </c>
      <c r="W110" s="6"/>
      <c r="X110" s="6"/>
      <c r="Y110" s="6"/>
      <c r="Z110" s="6"/>
      <c r="AA110" s="6"/>
      <c r="AB110" s="6"/>
      <c r="AC110" s="6"/>
    </row>
    <row r="111" spans="1:29">
      <c r="A111" s="6" t="s">
        <v>30</v>
      </c>
      <c r="B111" s="8">
        <v>9.2431025870405197</v>
      </c>
      <c r="C111" s="8">
        <v>1.0834635205884201E-2</v>
      </c>
      <c r="D111" s="8">
        <v>1.25803628737189</v>
      </c>
      <c r="E111" s="8">
        <v>1.47579857273954E-3</v>
      </c>
      <c r="F111" s="8">
        <v>1.48519975012196</v>
      </c>
      <c r="G111" s="8">
        <v>1.7464580977118399E-3</v>
      </c>
      <c r="H111" s="7">
        <v>0.136104371698934</v>
      </c>
      <c r="I111" s="7">
        <v>1.00016897148434E-6</v>
      </c>
      <c r="J111" s="7">
        <v>0.16068264818234301</v>
      </c>
      <c r="K111" s="7">
        <v>1.33734301401736E-6</v>
      </c>
      <c r="L111" s="6"/>
      <c r="M111" s="6"/>
      <c r="N111" s="6"/>
      <c r="O111" s="6"/>
      <c r="P111" s="6"/>
      <c r="Q111" s="6"/>
      <c r="R111" s="23"/>
      <c r="S111" s="23"/>
      <c r="T111" s="25"/>
      <c r="U111" s="23"/>
      <c r="V111" s="25"/>
      <c r="W111" s="6"/>
      <c r="X111" s="6"/>
      <c r="Y111" s="6"/>
      <c r="Z111" s="6"/>
      <c r="AA111" s="6"/>
      <c r="AB111" s="6"/>
      <c r="AC111" s="6"/>
    </row>
    <row r="112" spans="1:29">
      <c r="A112" s="6" t="s">
        <v>36</v>
      </c>
      <c r="B112" s="8">
        <v>8.2963695748277608</v>
      </c>
      <c r="C112" s="8">
        <v>1.23107334499133E-2</v>
      </c>
      <c r="D112" s="8">
        <v>1.1293163537011699</v>
      </c>
      <c r="E112" s="8">
        <v>1.6792435264421199E-3</v>
      </c>
      <c r="F112" s="8">
        <v>1.3333797577284201</v>
      </c>
      <c r="G112" s="8">
        <v>1.9871523205272899E-3</v>
      </c>
      <c r="H112" s="7">
        <v>0.13612127050203299</v>
      </c>
      <c r="I112" s="7">
        <v>1.3585205560141499E-6</v>
      </c>
      <c r="J112" s="7">
        <v>0.160717857297099</v>
      </c>
      <c r="K112" s="7">
        <v>1.4095557336706299E-6</v>
      </c>
      <c r="L112" s="6"/>
      <c r="M112" s="9">
        <f>(H112/AVERAGE(H111,H113)-1)*1000-1.03</f>
        <v>-0.87837906687351608</v>
      </c>
      <c r="N112" s="9">
        <f>I112/H112*1000</f>
        <v>9.9802224222838142E-3</v>
      </c>
      <c r="O112" s="9">
        <f>(J112/AVERAGE(J111,J113)-1)*1000-2.05</f>
        <v>-1.7673090124742421</v>
      </c>
      <c r="P112" s="9">
        <f>K112/J112*1000</f>
        <v>8.7703741038866675E-3</v>
      </c>
      <c r="Q112" s="6"/>
      <c r="R112" s="23"/>
      <c r="S112" s="24">
        <f>(H112/AVERAGE(H111,H113)-1)*1000-1.03</f>
        <v>-0.87837906687351608</v>
      </c>
      <c r="T112" s="28">
        <f>2*SQRT((I112*SQRT(20)*1000/AVERAGE(H111,H113))^2+((I111*SQRT(20))*1000*H112/AVERAGE(H111,H113)/AVERAGE(H111,H113))^2)</f>
        <v>0.11087127272763296</v>
      </c>
      <c r="U112" s="24">
        <f>(J112/AVERAGE(J111,J113)-1)*1000-2.05</f>
        <v>-1.7673090124742421</v>
      </c>
      <c r="V112" s="28">
        <f>2*SQRT((K112*SQRT(20)*1000/AVERAGE(J111,J113))^2+((K111*SQRT(20))*1000*J112/AVERAGE(J111,J113)/AVERAGE(J111,J113))^2)</f>
        <v>0.10817812427611502</v>
      </c>
      <c r="W112" s="6"/>
      <c r="X112" s="6"/>
      <c r="Y112" s="6"/>
      <c r="Z112" s="6"/>
      <c r="AA112" s="6"/>
      <c r="AB112" s="6"/>
      <c r="AC112" s="6"/>
    </row>
    <row r="113" spans="1:29">
      <c r="A113" s="6" t="s">
        <v>30</v>
      </c>
      <c r="B113" s="8">
        <v>9.0218787485204004</v>
      </c>
      <c r="C113" s="8">
        <v>1.3898396517279799E-2</v>
      </c>
      <c r="D113" s="8">
        <v>1.22784075860083</v>
      </c>
      <c r="E113" s="8">
        <v>1.8977385883024501E-3</v>
      </c>
      <c r="F113" s="8">
        <v>1.4494698864011799</v>
      </c>
      <c r="G113" s="8">
        <v>2.2442630070688501E-3</v>
      </c>
      <c r="H113" s="7">
        <v>0.136096897894638</v>
      </c>
      <c r="I113" s="7">
        <v>1.2694217637349399E-6</v>
      </c>
      <c r="J113" s="7">
        <v>0.160662225112287</v>
      </c>
      <c r="K113" s="7">
        <v>1.9103753023519201E-6</v>
      </c>
      <c r="L113" s="6"/>
      <c r="M113" s="6"/>
      <c r="N113" s="6"/>
      <c r="O113" s="6"/>
      <c r="P113" s="6"/>
      <c r="Q113" s="6"/>
      <c r="R113" s="23"/>
      <c r="S113" s="23"/>
      <c r="T113" s="25"/>
      <c r="U113" s="23"/>
      <c r="V113" s="25"/>
      <c r="W113" s="6"/>
      <c r="X113" s="6"/>
      <c r="Y113" s="6"/>
      <c r="Z113" s="6"/>
      <c r="AA113" s="6"/>
      <c r="AB113" s="6"/>
      <c r="AC113" s="6"/>
    </row>
    <row r="114" spans="1:29">
      <c r="A114" s="6" t="s">
        <v>36</v>
      </c>
      <c r="B114" s="8">
        <v>8.4799905026440001</v>
      </c>
      <c r="C114" s="8">
        <v>7.1037167992495202E-3</v>
      </c>
      <c r="D114" s="8">
        <v>1.15439263393596</v>
      </c>
      <c r="E114" s="8">
        <v>9.6793761444147598E-4</v>
      </c>
      <c r="F114" s="8">
        <v>1.36311729939471</v>
      </c>
      <c r="G114" s="8">
        <v>1.1467765313973701E-3</v>
      </c>
      <c r="H114" s="7">
        <v>0.136131868619179</v>
      </c>
      <c r="I114" s="7">
        <v>1.2114067573956701E-6</v>
      </c>
      <c r="J114" s="7">
        <v>0.16074506403586</v>
      </c>
      <c r="K114" s="7">
        <v>1.62780831150645E-6</v>
      </c>
      <c r="L114" s="6"/>
      <c r="M114" s="9">
        <f>(H114/AVERAGE(H113,H115)-1)*1000-1.03</f>
        <v>-0.83421783843409503</v>
      </c>
      <c r="N114" s="9">
        <f>I114/H114*1000</f>
        <v>8.8987741789140502E-3</v>
      </c>
      <c r="O114" s="9">
        <f>(J114/AVERAGE(J113,J115)-1)*1000-2.05</f>
        <v>-1.6635446589380356</v>
      </c>
      <c r="P114" s="9">
        <f>K114/J114*1000</f>
        <v>1.0126645699947021E-2</v>
      </c>
      <c r="Q114" s="6"/>
      <c r="R114" s="23"/>
      <c r="S114" s="24">
        <f>(H114/AVERAGE(H113,H115)-1)*1000-1.03</f>
        <v>-0.83421783843409503</v>
      </c>
      <c r="T114" s="28">
        <f>2*SQRT((I114*SQRT(20)*1000/AVERAGE(H113,H115))^2+((I113*SQRT(20))*1000*H114/AVERAGE(H113,H115)/AVERAGE(H113,H115))^2)</f>
        <v>0.11532279912091796</v>
      </c>
      <c r="U114" s="24">
        <f>(J114/AVERAGE(J113,J115)-1)*1000-2.05</f>
        <v>-1.6635446589380356</v>
      </c>
      <c r="V114" s="28">
        <f>2*SQRT((K114*SQRT(20)*1000/AVERAGE(J113,J115))^2+((K113*SQRT(20))*1000*J114/AVERAGE(J113,J115)/AVERAGE(J113,J115))^2)</f>
        <v>0.13973921927909796</v>
      </c>
      <c r="W114" s="26">
        <f>AVERAGE(S108:S114)</f>
        <v>-0.85724716815496449</v>
      </c>
      <c r="X114" s="27">
        <f>AVERAGE(T108:T114)</f>
        <v>0.11217193156358982</v>
      </c>
      <c r="Y114" s="26">
        <f>AVERAGE(U108:U114)</f>
        <v>-1.7162228962101547</v>
      </c>
      <c r="Z114" s="27">
        <f>AVERAGE(V108:V114)</f>
        <v>0.13450974830452034</v>
      </c>
      <c r="AA114" s="6"/>
      <c r="AB114" s="6"/>
      <c r="AC114" s="6"/>
    </row>
    <row r="115" spans="1:29">
      <c r="A115" s="6" t="s">
        <v>30</v>
      </c>
      <c r="B115" s="8">
        <v>9.3425877140809206</v>
      </c>
      <c r="C115" s="8">
        <v>6.2888771115892396E-3</v>
      </c>
      <c r="D115" s="8">
        <v>1.27165720265486</v>
      </c>
      <c r="E115" s="8">
        <v>8.5713958911543995E-4</v>
      </c>
      <c r="F115" s="8">
        <v>1.50139403721145</v>
      </c>
      <c r="G115" s="8">
        <v>1.01506426440109E-3</v>
      </c>
      <c r="H115" s="7">
        <v>0.136113545394732</v>
      </c>
      <c r="I115" s="7">
        <v>1.21781395694754E-6</v>
      </c>
      <c r="J115" s="7">
        <v>0.160703709377614</v>
      </c>
      <c r="K115" s="7">
        <v>1.1383234732191301E-6</v>
      </c>
      <c r="L115" s="6"/>
      <c r="M115" s="6"/>
      <c r="N115" s="6"/>
      <c r="O115" s="6"/>
      <c r="P115" s="6"/>
      <c r="Q115" s="6"/>
      <c r="R115" s="23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>
      <c r="A116" s="6" t="s">
        <v>36</v>
      </c>
      <c r="B116" s="8">
        <v>9.3572087474395804</v>
      </c>
      <c r="C116" s="8">
        <v>1.5858136854908899E-2</v>
      </c>
      <c r="D116" s="8">
        <v>1.27382791566739</v>
      </c>
      <c r="E116" s="8">
        <v>2.1660826946831701E-3</v>
      </c>
      <c r="F116" s="8">
        <v>1.5041362500925699</v>
      </c>
      <c r="G116" s="8">
        <v>2.5594587214730299E-3</v>
      </c>
      <c r="H116" s="7">
        <v>0.136134359160237</v>
      </c>
      <c r="I116" s="7">
        <v>1.45597649809429E-6</v>
      </c>
      <c r="J116" s="7">
        <v>0.160754683924381</v>
      </c>
      <c r="K116" s="7">
        <v>1.4315226178468099E-6</v>
      </c>
      <c r="L116" s="6"/>
      <c r="M116" s="9">
        <f>(H116/AVERAGE(H115,H117)-1)*1000-1.03</f>
        <v>-0.86076946194615611</v>
      </c>
      <c r="N116" s="9">
        <f>I116/H116*1000</f>
        <v>1.0695143438259641E-2</v>
      </c>
      <c r="O116" s="9">
        <f>(J116/AVERAGE(J115,J117)-1)*1000-2.05</f>
        <v>-1.6841291232964108</v>
      </c>
      <c r="P116" s="9">
        <f>K116/J116*1000</f>
        <v>8.9050134210720607E-3</v>
      </c>
      <c r="Q116" s="6"/>
      <c r="R116" s="23"/>
      <c r="S116" s="24">
        <f>(H116/AVERAGE(H115,H117)-1)*1000-1.03</f>
        <v>-0.86076946194615611</v>
      </c>
      <c r="T116" s="28">
        <f>2*SQRT((I116*SQRT(20)*1000/AVERAGE(H115,H117))^2+((I115*SQRT(20))*1000*H116/AVERAGE(H115,H117)/AVERAGE(H115,H117))^2)</f>
        <v>0.12474105236206876</v>
      </c>
      <c r="U116" s="24">
        <f>(J116/AVERAGE(J115,J117)-1)*1000-2.05</f>
        <v>-1.6841291232964108</v>
      </c>
      <c r="V116" s="28">
        <f>2*SQRT((K116*SQRT(20)*1000/AVERAGE(J115,J117))^2+((K115*SQRT(20))*1000*J116/AVERAGE(J115,J117)/AVERAGE(J115,J117))^2)</f>
        <v>0.10181277239523438</v>
      </c>
      <c r="W116" s="6"/>
      <c r="X116" s="6"/>
      <c r="Y116" s="6"/>
      <c r="Z116" s="6"/>
      <c r="AA116" s="6"/>
      <c r="AB116" s="6"/>
      <c r="AC116" s="6"/>
    </row>
    <row r="117" spans="1:29">
      <c r="A117" s="6" t="s">
        <v>30</v>
      </c>
      <c r="B117" s="8">
        <v>9.1081014529614794</v>
      </c>
      <c r="C117" s="8">
        <v>1.4354496491572199E-2</v>
      </c>
      <c r="D117" s="8">
        <v>1.2396947855320399</v>
      </c>
      <c r="E117" s="8">
        <v>1.95998313629391E-3</v>
      </c>
      <c r="F117" s="8">
        <v>1.4635522259695</v>
      </c>
      <c r="G117" s="8">
        <v>2.3189086940439002E-3</v>
      </c>
      <c r="H117" s="7">
        <v>0.13610910454022301</v>
      </c>
      <c r="I117" s="7">
        <v>1.26384060784306E-6</v>
      </c>
      <c r="J117" s="7">
        <v>0.16068807057885001</v>
      </c>
      <c r="K117" s="7">
        <v>1.6814451921191999E-6</v>
      </c>
      <c r="L117" s="6"/>
      <c r="M117" s="6"/>
      <c r="N117" s="6"/>
      <c r="O117" s="6"/>
      <c r="P117" s="6"/>
      <c r="Q117" s="6"/>
      <c r="R117" s="23"/>
      <c r="S117" s="23"/>
      <c r="T117" s="25"/>
      <c r="U117" s="23"/>
      <c r="V117" s="25"/>
      <c r="W117" s="6"/>
      <c r="X117" s="6"/>
      <c r="Y117" s="6"/>
      <c r="Z117" s="6"/>
      <c r="AA117" s="6"/>
      <c r="AB117" s="6"/>
      <c r="AC117" s="6"/>
    </row>
    <row r="118" spans="1:29">
      <c r="A118" s="6" t="s">
        <v>36</v>
      </c>
      <c r="B118" s="8">
        <v>9.3670659324664403</v>
      </c>
      <c r="C118" s="8">
        <v>1.37982195806522E-2</v>
      </c>
      <c r="D118" s="8">
        <v>1.2751753055301001</v>
      </c>
      <c r="E118" s="8">
        <v>1.8817004992265499E-3</v>
      </c>
      <c r="F118" s="8">
        <v>1.5057624018542</v>
      </c>
      <c r="G118" s="8">
        <v>2.2312664445931999E-3</v>
      </c>
      <c r="H118" s="7">
        <v>0.13613297921793899</v>
      </c>
      <c r="I118" s="7">
        <v>1.1980319273759599E-6</v>
      </c>
      <c r="J118" s="7">
        <v>0.16075165695149801</v>
      </c>
      <c r="K118" s="7">
        <v>1.7303210133103301E-6</v>
      </c>
      <c r="L118" s="6"/>
      <c r="M118" s="9">
        <f>(H118/AVERAGE(H117,H119)-1)*1000-1.03</f>
        <v>-0.85669076623476026</v>
      </c>
      <c r="N118" s="9">
        <f>I118/H118*1000</f>
        <v>8.8004533086578386E-3</v>
      </c>
      <c r="O118" s="9">
        <f>(J118/AVERAGE(J117,J119)-1)*1000-2.05</f>
        <v>-1.6739183313107011</v>
      </c>
      <c r="P118" s="9">
        <f>K118/J118*1000</f>
        <v>1.0763938898822066E-2</v>
      </c>
      <c r="Q118" s="6"/>
      <c r="R118" s="23"/>
      <c r="S118" s="24">
        <f>(H118/AVERAGE(H117,H119)-1)*1000-1.03</f>
        <v>-0.85669076623476026</v>
      </c>
      <c r="T118" s="28">
        <f>2*SQRT((I118*SQRT(20)*1000/AVERAGE(H117,H119))^2+((I117*SQRT(20))*1000*H118/AVERAGE(H117,H119)/AVERAGE(H117,H119))^2)</f>
        <v>0.11444642283493557</v>
      </c>
      <c r="U118" s="24">
        <f>(J118/AVERAGE(J117,J119)-1)*1000-2.05</f>
        <v>-1.6739183313107011</v>
      </c>
      <c r="V118" s="28">
        <f>2*SQRT((K118*SQRT(20)*1000/AVERAGE(J117,J119))^2+((K117*SQRT(20))*1000*J118/AVERAGE(J117,J119)/AVERAGE(J117,J119))^2)</f>
        <v>0.13432009357700042</v>
      </c>
      <c r="W118" s="6"/>
      <c r="X118" s="6"/>
      <c r="Y118" s="6"/>
      <c r="Z118" s="6"/>
      <c r="AA118" s="6"/>
      <c r="AB118" s="6"/>
      <c r="AC118" s="6"/>
    </row>
    <row r="119" spans="1:29">
      <c r="A119" s="6" t="s">
        <v>30</v>
      </c>
      <c r="B119" s="8">
        <v>9.1212168758545396</v>
      </c>
      <c r="C119" s="8">
        <v>1.23435516122393E-2</v>
      </c>
      <c r="D119" s="8">
        <v>1.24149116278761</v>
      </c>
      <c r="E119" s="8">
        <v>1.6842888120994399E-3</v>
      </c>
      <c r="F119" s="8">
        <v>1.4657288113700999</v>
      </c>
      <c r="G119" s="8">
        <v>1.9965038210206301E-3</v>
      </c>
      <c r="H119" s="7">
        <v>0.13610967586740599</v>
      </c>
      <c r="I119" s="7">
        <v>1.1439599271834999E-6</v>
      </c>
      <c r="J119" s="7">
        <v>0.160694377276869</v>
      </c>
      <c r="K119" s="7">
        <v>1.7829110230065101E-6</v>
      </c>
      <c r="L119" s="6"/>
      <c r="M119" s="6"/>
      <c r="N119" s="6"/>
      <c r="O119" s="6"/>
      <c r="P119" s="6"/>
      <c r="Q119" s="6"/>
      <c r="R119" s="23"/>
      <c r="S119" s="23"/>
      <c r="T119" s="25"/>
      <c r="U119" s="23"/>
      <c r="V119" s="25"/>
      <c r="W119" s="6"/>
      <c r="X119" s="6"/>
      <c r="Y119" s="6"/>
      <c r="Z119" s="6"/>
      <c r="AA119" s="6"/>
      <c r="AB119" s="6"/>
      <c r="AC119" s="6"/>
    </row>
    <row r="120" spans="1:29">
      <c r="A120" s="6" t="s">
        <v>36</v>
      </c>
      <c r="B120" s="8">
        <v>9.4063030471323597</v>
      </c>
      <c r="C120" s="8">
        <v>1.0049119899670901E-2</v>
      </c>
      <c r="D120" s="8">
        <v>1.28052924260871</v>
      </c>
      <c r="E120" s="8">
        <v>1.3721904079018899E-3</v>
      </c>
      <c r="F120" s="8">
        <v>1.51213224308967</v>
      </c>
      <c r="G120" s="8">
        <v>1.6254414617309101E-3</v>
      </c>
      <c r="H120" s="7">
        <v>0.13613615714338301</v>
      </c>
      <c r="I120" s="7">
        <v>1.22374275478275E-6</v>
      </c>
      <c r="J120" s="7">
        <v>0.16075747065484899</v>
      </c>
      <c r="K120" s="7">
        <v>1.33442111749613E-6</v>
      </c>
      <c r="L120" s="6"/>
      <c r="M120" s="9">
        <f>(H120/AVERAGE(H119,H121)-1)*1000-1.03</f>
        <v>-0.81355557956954949</v>
      </c>
      <c r="N120" s="9">
        <f>I120/H120*1000</f>
        <v>8.9891089954439105E-3</v>
      </c>
      <c r="O120" s="9">
        <f>(J120/AVERAGE(J119,J121)-1)*1000-2.05</f>
        <v>-1.6153678318756617</v>
      </c>
      <c r="P120" s="9">
        <f>K120/J120*1000</f>
        <v>8.3008342446564808E-3</v>
      </c>
      <c r="Q120" s="6"/>
      <c r="R120" s="23"/>
      <c r="S120" s="24">
        <f>(H120/AVERAGE(H119,H121)-1)*1000-1.03</f>
        <v>-0.81355557956954949</v>
      </c>
      <c r="T120" s="28">
        <f>2*SQRT((I120*SQRT(20)*1000/AVERAGE(H119,H121))^2+((I119*SQRT(20))*1000*H120/AVERAGE(H119,H121)/AVERAGE(H119,H121))^2)</f>
        <v>0.11009508212674891</v>
      </c>
      <c r="U120" s="24">
        <f>(J120/AVERAGE(J119,J121)-1)*1000-2.05</f>
        <v>-1.6153678318756617</v>
      </c>
      <c r="V120" s="28">
        <f>2*SQRT((K120*SQRT(20)*1000/AVERAGE(J119,J121))^2+((K119*SQRT(20))*1000*J120/AVERAGE(J119,J121)/AVERAGE(J119,J121))^2)</f>
        <v>0.1239939070969065</v>
      </c>
      <c r="W120" s="6"/>
      <c r="X120" s="6"/>
      <c r="Y120" s="6"/>
      <c r="Z120" s="6"/>
      <c r="AA120" s="6"/>
      <c r="AB120" s="6"/>
      <c r="AC120" s="6"/>
    </row>
    <row r="121" spans="1:29">
      <c r="A121" s="6" t="s">
        <v>37</v>
      </c>
      <c r="B121" s="8">
        <v>9.2775320468355709</v>
      </c>
      <c r="C121" s="8">
        <v>1.11991576876383E-2</v>
      </c>
      <c r="D121" s="8">
        <v>1.26270683679004</v>
      </c>
      <c r="E121" s="8">
        <v>1.5289233378933101E-3</v>
      </c>
      <c r="F121" s="8">
        <v>1.49070601124571</v>
      </c>
      <c r="G121" s="8">
        <v>1.81094842586016E-3</v>
      </c>
      <c r="H121" s="7">
        <v>0.136103719348799</v>
      </c>
      <c r="I121" s="7">
        <v>1.2122929296354701E-6</v>
      </c>
      <c r="J121" s="7">
        <v>0.16068088400623601</v>
      </c>
      <c r="K121" s="7">
        <v>1.43328387599604E-6</v>
      </c>
      <c r="L121" s="6"/>
      <c r="M121" s="6"/>
      <c r="N121" s="6"/>
      <c r="O121" s="6"/>
      <c r="P121" s="6"/>
      <c r="Q121" s="6"/>
      <c r="R121" s="23"/>
      <c r="S121" s="23"/>
      <c r="T121" s="25"/>
      <c r="U121" s="23"/>
      <c r="V121" s="25"/>
      <c r="W121" s="6"/>
      <c r="X121" s="6"/>
      <c r="Y121" s="6"/>
      <c r="Z121" s="6"/>
      <c r="AA121" s="6"/>
      <c r="AB121" s="6"/>
      <c r="AC121" s="6"/>
    </row>
    <row r="122" spans="1:29">
      <c r="A122" s="6" t="s">
        <v>38</v>
      </c>
      <c r="B122" s="8">
        <v>9.4313946585773607</v>
      </c>
      <c r="C122" s="8">
        <v>1.00109443177936E-2</v>
      </c>
      <c r="D122" s="8">
        <v>1.2838198642171501</v>
      </c>
      <c r="E122" s="8">
        <v>1.36728703535714E-3</v>
      </c>
      <c r="F122" s="8">
        <v>1.5159005547139699</v>
      </c>
      <c r="G122" s="8">
        <v>1.6180861509419401E-3</v>
      </c>
      <c r="H122" s="7">
        <v>0.13613213952176201</v>
      </c>
      <c r="I122" s="7">
        <v>1.4118995580507799E-6</v>
      </c>
      <c r="J122" s="7">
        <v>0.160749220373618</v>
      </c>
      <c r="K122" s="7">
        <v>1.49699762573614E-6</v>
      </c>
      <c r="L122" s="6"/>
      <c r="M122" s="9">
        <f>(H122/AVERAGE(H121,H123)-1)*1000-1.03</f>
        <v>-0.83270274888671802</v>
      </c>
      <c r="N122" s="9">
        <f>I122/H122*1000</f>
        <v>1.0371537265269194E-2</v>
      </c>
      <c r="O122" s="9">
        <f>(J122/AVERAGE(J121,J123)-1)*1000-2.05</f>
        <v>-1.648640372652225</v>
      </c>
      <c r="P122" s="9">
        <f>K122/J122*1000</f>
        <v>9.3126275963066867E-3</v>
      </c>
      <c r="Q122" s="6"/>
      <c r="R122" s="23"/>
      <c r="S122" s="24">
        <f>(H122/AVERAGE(H121,H123)-1)*1000-1.03</f>
        <v>-0.83270274888671802</v>
      </c>
      <c r="T122" s="28">
        <f>2*SQRT((I122*SQRT(20)*1000/AVERAGE(H121,H123))^2+((I121*SQRT(20))*1000*H122/AVERAGE(H121,H123)/AVERAGE(H121,H123))^2)</f>
        <v>0.12230375441394034</v>
      </c>
      <c r="U122" s="24">
        <f>(J122/AVERAGE(J121,J123)-1)*1000-2.05</f>
        <v>-1.648640372652225</v>
      </c>
      <c r="V122" s="28">
        <f>2*SQRT((K122*SQRT(20)*1000/AVERAGE(J121,J123))^2+((K121*SQRT(20))*1000*J122/AVERAGE(J121,J123)/AVERAGE(J121,J123))^2)</f>
        <v>0.1153853680516599</v>
      </c>
      <c r="W122" s="26">
        <f>AVERAGE(S116:S122)</f>
        <v>-0.84092963915929597</v>
      </c>
      <c r="X122" s="27">
        <f>AVERAGE(T116:T122)</f>
        <v>0.1178965779344234</v>
      </c>
      <c r="Y122" s="26">
        <f>AVERAGE(U116:U122)</f>
        <v>-1.6555139147837497</v>
      </c>
      <c r="Z122" s="27">
        <f>AVERAGE(V116:V122)</f>
        <v>0.1188780352802003</v>
      </c>
      <c r="AA122" s="6"/>
      <c r="AB122" s="6"/>
      <c r="AC122" s="6"/>
    </row>
    <row r="123" spans="1:29">
      <c r="A123" s="6" t="s">
        <v>37</v>
      </c>
      <c r="B123" s="8">
        <v>9.3450584007891795</v>
      </c>
      <c r="C123" s="8">
        <v>7.8166549677313492E-3</v>
      </c>
      <c r="D123" s="8">
        <v>1.2719301577787001</v>
      </c>
      <c r="E123" s="8">
        <v>1.0650050500989601E-3</v>
      </c>
      <c r="F123" s="8">
        <v>1.50165157692927</v>
      </c>
      <c r="G123" s="8">
        <v>1.2632877220662001E-3</v>
      </c>
      <c r="H123" s="7">
        <v>0.13610685329701799</v>
      </c>
      <c r="I123" s="7">
        <v>1.1383476016690399E-6</v>
      </c>
      <c r="J123" s="7">
        <v>0.16068857201589001</v>
      </c>
      <c r="K123" s="7">
        <v>1.2656956135768001E-6</v>
      </c>
      <c r="L123" s="6"/>
      <c r="M123" s="6"/>
      <c r="N123" s="6"/>
      <c r="O123" s="6"/>
      <c r="P123" s="6"/>
      <c r="Q123" s="6"/>
      <c r="R123" s="23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>
      <c r="A124" s="6" t="s">
        <v>39</v>
      </c>
      <c r="B124" s="8">
        <v>8.1658211482019993</v>
      </c>
      <c r="C124" s="8">
        <v>5.8109839519255302E-3</v>
      </c>
      <c r="D124" s="8">
        <v>1.11100568175143</v>
      </c>
      <c r="E124" s="8">
        <v>7.9053241474951505E-4</v>
      </c>
      <c r="F124" s="8">
        <v>1.31121609416045</v>
      </c>
      <c r="G124" s="8">
        <v>9.3860688025955397E-4</v>
      </c>
      <c r="H124" s="7">
        <v>0.136055598866718</v>
      </c>
      <c r="I124" s="7">
        <v>1.34427019498381E-6</v>
      </c>
      <c r="J124" s="7">
        <v>0.160571701394842</v>
      </c>
      <c r="K124" s="7">
        <v>1.4840565235318099E-6</v>
      </c>
      <c r="L124" s="6"/>
      <c r="M124" s="9">
        <f>(H124/AVERAGE(H123,H125)-1)*1000-1.03</f>
        <v>-1.4077859935518713</v>
      </c>
      <c r="N124" s="9">
        <f>I124/H124*1000</f>
        <v>9.8803004520282636E-3</v>
      </c>
      <c r="O124" s="9">
        <f>(J124/AVERAGE(J123,J125)-1)*1000-2.05</f>
        <v>-2.7790488486689782</v>
      </c>
      <c r="P124" s="9">
        <f>K124/J124*1000</f>
        <v>9.24232919400007E-3</v>
      </c>
      <c r="Q124" s="6"/>
      <c r="R124" s="23"/>
      <c r="S124" s="24">
        <f>(H124/AVERAGE(H123,H125)-1)*1000-1.03</f>
        <v>-1.4077859935518713</v>
      </c>
      <c r="T124" s="28">
        <f>2*SQRT((I124*SQRT(20)*1000/AVERAGE(H123,H125))^2+((I123*SQRT(20))*1000*H124/AVERAGE(H123,H125)/AVERAGE(H123,H125))^2)</f>
        <v>0.11573898778530832</v>
      </c>
      <c r="U124" s="24">
        <f>(J124/AVERAGE(J123,J125)-1)*1000-2.05</f>
        <v>-2.7790488486689782</v>
      </c>
      <c r="V124" s="28">
        <f>2*SQRT((K124*SQRT(20)*1000/AVERAGE(J123,J125))^2+((K123*SQRT(20))*1000*J124/AVERAGE(J123,J125)/AVERAGE(J123,J125))^2)</f>
        <v>0.10853493195823617</v>
      </c>
      <c r="W124" s="6"/>
      <c r="X124" s="6"/>
      <c r="Y124" s="6"/>
      <c r="Z124" s="6"/>
      <c r="AA124" s="6"/>
      <c r="AB124" s="6"/>
      <c r="AC124" s="6"/>
    </row>
    <row r="125" spans="1:29">
      <c r="A125" s="6" t="s">
        <v>37</v>
      </c>
      <c r="B125" s="8">
        <v>9.3943850624564398</v>
      </c>
      <c r="C125" s="8">
        <v>1.0871447503573901E-2</v>
      </c>
      <c r="D125" s="8">
        <v>1.2786493164539201</v>
      </c>
      <c r="E125" s="8">
        <v>1.48371150629255E-3</v>
      </c>
      <c r="F125" s="8">
        <v>1.5095760798635001</v>
      </c>
      <c r="G125" s="8">
        <v>1.75823118585075E-3</v>
      </c>
      <c r="H125" s="7">
        <v>0.13610718308661199</v>
      </c>
      <c r="I125" s="7">
        <v>1.1270873151021399E-6</v>
      </c>
      <c r="J125" s="7">
        <v>0.16068913081803299</v>
      </c>
      <c r="K125" s="7">
        <v>1.7881605043897101E-6</v>
      </c>
      <c r="L125" s="6"/>
      <c r="M125" s="6"/>
      <c r="N125" s="6"/>
      <c r="O125" s="6"/>
      <c r="P125" s="6"/>
      <c r="Q125" s="6"/>
      <c r="R125" s="23"/>
      <c r="S125" s="23"/>
      <c r="T125" s="25"/>
      <c r="U125" s="23"/>
      <c r="V125" s="25"/>
      <c r="W125" s="6"/>
      <c r="X125" s="6"/>
      <c r="Y125" s="6"/>
      <c r="Z125" s="6"/>
      <c r="AA125" s="6"/>
      <c r="AB125" s="6"/>
      <c r="AC125" s="6"/>
    </row>
    <row r="126" spans="1:29">
      <c r="A126" s="6" t="s">
        <v>39</v>
      </c>
      <c r="B126" s="8">
        <v>8.0739301096208997</v>
      </c>
      <c r="C126" s="8">
        <v>1.3471358055679099E-2</v>
      </c>
      <c r="D126" s="8">
        <v>1.0984830506343499</v>
      </c>
      <c r="E126" s="8">
        <v>1.8354562509533101E-3</v>
      </c>
      <c r="F126" s="8">
        <v>1.29636511476826</v>
      </c>
      <c r="G126" s="8">
        <v>2.1747757801586199E-3</v>
      </c>
      <c r="H126" s="7">
        <v>0.13605362743587701</v>
      </c>
      <c r="I126" s="7">
        <v>1.6432571640336101E-6</v>
      </c>
      <c r="J126" s="7">
        <v>0.16056279167947299</v>
      </c>
      <c r="K126" s="7">
        <v>1.8231321069218799E-6</v>
      </c>
      <c r="L126" s="6"/>
      <c r="M126" s="9">
        <f>(H126/AVERAGE(H125,H127)-1)*1000-1.03</f>
        <v>-1.4218589995333122</v>
      </c>
      <c r="N126" s="9">
        <f>I126/H126*1000</f>
        <v>1.2078010671255997E-2</v>
      </c>
      <c r="O126" s="9">
        <f>(J126/AVERAGE(J125,J127)-1)*1000-2.05</f>
        <v>-2.8282733841914522</v>
      </c>
      <c r="P126" s="9">
        <f>K126/J126*1000</f>
        <v>1.1354636325465413E-2</v>
      </c>
      <c r="Q126" s="6"/>
      <c r="R126" s="23"/>
      <c r="S126" s="24">
        <f>(H126/AVERAGE(H125,H127)-1)*1000-1.03</f>
        <v>-1.4218589995333122</v>
      </c>
      <c r="T126" s="28">
        <f>2*SQRT((I126*SQRT(20)*1000/AVERAGE(H125,H127))^2+((I125*SQRT(20))*1000*H126/AVERAGE(H125,H127)/AVERAGE(H125,H127))^2)</f>
        <v>0.13093006048418634</v>
      </c>
      <c r="U126" s="24">
        <f>(J126/AVERAGE(J125,J127)-1)*1000-2.05</f>
        <v>-2.8282733841914522</v>
      </c>
      <c r="V126" s="28">
        <f>2*SQRT((K126*SQRT(20)*1000/AVERAGE(J125,J127))^2+((K125*SQRT(20))*1000*J126/AVERAGE(J125,J127)/AVERAGE(J125,J127))^2)</f>
        <v>0.14209024729940575</v>
      </c>
      <c r="W126" s="6"/>
      <c r="X126" s="6"/>
      <c r="Y126" s="6"/>
      <c r="Z126" s="6"/>
      <c r="AA126" s="6"/>
      <c r="AB126" s="6"/>
      <c r="AC126" s="6"/>
    </row>
    <row r="127" spans="1:29">
      <c r="A127" s="6" t="s">
        <v>37</v>
      </c>
      <c r="B127" s="8">
        <v>9.4095766634673108</v>
      </c>
      <c r="C127" s="8">
        <v>1.0040240260805499E-2</v>
      </c>
      <c r="D127" s="8">
        <v>1.2807062998315599</v>
      </c>
      <c r="E127" s="8">
        <v>1.3710792577346E-3</v>
      </c>
      <c r="F127" s="8">
        <v>1.5119866320669999</v>
      </c>
      <c r="G127" s="8">
        <v>1.6206884156442199E-3</v>
      </c>
      <c r="H127" s="7">
        <v>0.13610674126119601</v>
      </c>
      <c r="I127" s="7">
        <v>1.14995770021427E-6</v>
      </c>
      <c r="J127" s="7">
        <v>0.160686570695727</v>
      </c>
      <c r="K127" s="7">
        <v>1.5218142497647099E-6</v>
      </c>
      <c r="L127" s="6"/>
      <c r="M127" s="6"/>
      <c r="N127" s="6"/>
      <c r="O127" s="6"/>
      <c r="P127" s="6"/>
      <c r="Q127" s="6"/>
      <c r="R127" s="23"/>
      <c r="S127" s="23"/>
      <c r="T127" s="25"/>
      <c r="U127" s="23"/>
      <c r="V127" s="25"/>
      <c r="W127" s="6"/>
      <c r="X127" s="6"/>
      <c r="Y127" s="6"/>
      <c r="Z127" s="6"/>
      <c r="AA127" s="6"/>
      <c r="AB127" s="6"/>
      <c r="AC127" s="6"/>
    </row>
    <row r="128" spans="1:29">
      <c r="A128" s="6" t="s">
        <v>39</v>
      </c>
      <c r="B128" s="8">
        <v>8.0810354223446001</v>
      </c>
      <c r="C128" s="8">
        <v>7.1372565937242701E-3</v>
      </c>
      <c r="D128" s="8">
        <v>1.09942472506783</v>
      </c>
      <c r="E128" s="8">
        <v>9.7465487395241395E-4</v>
      </c>
      <c r="F128" s="8">
        <v>1.2975057312827001</v>
      </c>
      <c r="G128" s="8">
        <v>1.1497707538734301E-3</v>
      </c>
      <c r="H128" s="7">
        <v>0.136050628176143</v>
      </c>
      <c r="I128" s="7">
        <v>1.22176476252932E-6</v>
      </c>
      <c r="J128" s="7">
        <v>0.16056042304898799</v>
      </c>
      <c r="K128" s="7">
        <v>1.59329692842303E-6</v>
      </c>
      <c r="L128" s="6"/>
      <c r="M128" s="9">
        <f>(H128/AVERAGE(H127,H129)-1)*1000-1.03</f>
        <v>-1.3918743565408922</v>
      </c>
      <c r="N128" s="9">
        <f>I128/H128*1000</f>
        <v>8.9802213992537915E-3</v>
      </c>
      <c r="O128" s="9">
        <f>(J128/AVERAGE(J127,J129)-1)*1000-2.05</f>
        <v>-2.7312790684619372</v>
      </c>
      <c r="P128" s="9">
        <f>K128/J128*1000</f>
        <v>9.9233478472892742E-3</v>
      </c>
      <c r="Q128" s="6"/>
      <c r="R128" s="23"/>
      <c r="S128" s="24">
        <f>(H128/AVERAGE(H127,H129)-1)*1000-1.03</f>
        <v>-1.3918743565408922</v>
      </c>
      <c r="T128" s="28">
        <f>2*SQRT((I128*SQRT(20)*1000/AVERAGE(H127,H129))^2+((I127*SQRT(20))*1000*H128/AVERAGE(H127,H129)/AVERAGE(H127,H129))^2)</f>
        <v>0.11024559750304745</v>
      </c>
      <c r="U128" s="24">
        <f>(J128/AVERAGE(J127,J129)-1)*1000-2.05</f>
        <v>-2.7312790684619372</v>
      </c>
      <c r="V128" s="28">
        <f>2*SQRT((K128*SQRT(20)*1000/AVERAGE(J127,J129))^2+((K127*SQRT(20))*1000*J128/AVERAGE(J127,J129)/AVERAGE(J127,J129))^2)</f>
        <v>0.1226146123705195</v>
      </c>
      <c r="W128" s="6"/>
      <c r="X128" s="6"/>
      <c r="Y128" s="6"/>
      <c r="Z128" s="6"/>
      <c r="AA128" s="6"/>
      <c r="AB128" s="6"/>
      <c r="AC128" s="6"/>
    </row>
    <row r="129" spans="1:29">
      <c r="A129" s="6" t="s">
        <v>37</v>
      </c>
      <c r="B129" s="8">
        <v>9.10445199824842</v>
      </c>
      <c r="C129" s="8">
        <v>1.63367221473135E-2</v>
      </c>
      <c r="D129" s="8">
        <v>1.23905254852603</v>
      </c>
      <c r="E129" s="8">
        <v>2.2295532135109099E-3</v>
      </c>
      <c r="F129" s="8">
        <v>1.46266025293539</v>
      </c>
      <c r="G129" s="8">
        <v>2.6377569436968899E-3</v>
      </c>
      <c r="H129" s="7">
        <v>0.136093017203535</v>
      </c>
      <c r="I129" s="7">
        <v>1.45461056464812E-6</v>
      </c>
      <c r="J129" s="7">
        <v>0.16065319746015799</v>
      </c>
      <c r="K129" s="7">
        <v>1.99184133896752E-6</v>
      </c>
      <c r="L129" s="6"/>
      <c r="M129" s="6"/>
      <c r="N129" s="6"/>
      <c r="O129" s="6"/>
      <c r="P129" s="6"/>
      <c r="Q129" s="6"/>
      <c r="R129" s="23"/>
      <c r="S129" s="23"/>
      <c r="T129" s="25"/>
      <c r="U129" s="23"/>
      <c r="V129" s="25"/>
      <c r="W129" s="6"/>
      <c r="X129" s="6"/>
      <c r="Y129" s="6"/>
      <c r="Z129" s="6"/>
      <c r="AA129" s="6"/>
      <c r="AB129" s="6"/>
      <c r="AC129" s="6"/>
    </row>
    <row r="130" spans="1:29">
      <c r="A130" s="6" t="s">
        <v>39</v>
      </c>
      <c r="B130" s="8">
        <v>8.06017676431415</v>
      </c>
      <c r="C130" s="8">
        <v>1.30917773917855E-2</v>
      </c>
      <c r="D130" s="8">
        <v>1.0965834548229201</v>
      </c>
      <c r="E130" s="8">
        <v>1.7853676746499101E-3</v>
      </c>
      <c r="F130" s="8">
        <v>1.2941181120166301</v>
      </c>
      <c r="G130" s="8">
        <v>2.1103832407477E-3</v>
      </c>
      <c r="H130" s="7">
        <v>0.136048998159741</v>
      </c>
      <c r="I130" s="7">
        <v>1.21782653282013E-6</v>
      </c>
      <c r="J130" s="7">
        <v>0.160558502533971</v>
      </c>
      <c r="K130" s="7">
        <v>1.3760515195836E-6</v>
      </c>
      <c r="L130" s="6"/>
      <c r="M130" s="9">
        <f>(H130/AVERAGE(H129,H131)-1)*1000-1.03</f>
        <v>-1.3919553337009807</v>
      </c>
      <c r="N130" s="9">
        <f>I130/H130*1000</f>
        <v>8.9513818498702016E-3</v>
      </c>
      <c r="O130" s="9">
        <f>(J130/AVERAGE(J129,J131)-1)*1000-2.05</f>
        <v>-2.7304370047169826</v>
      </c>
      <c r="P130" s="9">
        <f>K130/J130*1000</f>
        <v>8.5704057889581693E-3</v>
      </c>
      <c r="Q130" s="6"/>
      <c r="R130" s="23"/>
      <c r="S130" s="24">
        <f>(H130/AVERAGE(H129,H131)-1)*1000-1.03</f>
        <v>-1.3919553337009807</v>
      </c>
      <c r="T130" s="28">
        <f>2*SQRT((I130*SQRT(20)*1000/AVERAGE(H129,H131))^2+((I129*SQRT(20))*1000*H130/AVERAGE(H129,H131)/AVERAGE(H129,H131))^2)</f>
        <v>0.12464949532558832</v>
      </c>
      <c r="U130" s="24">
        <f>(J130/AVERAGE(J129,J131)-1)*1000-2.05</f>
        <v>-2.7304370047169826</v>
      </c>
      <c r="V130" s="28">
        <f>2*SQRT((K130*SQRT(20)*1000/AVERAGE(J129,J131))^2+((K129*SQRT(20))*1000*J130/AVERAGE(J129,J131)/AVERAGE(J129,J131))^2)</f>
        <v>0.134710053457859</v>
      </c>
      <c r="W130" s="26">
        <f>AVERAGE(S124:S130)</f>
        <v>-1.4033686708317641</v>
      </c>
      <c r="X130" s="27">
        <f>AVERAGE(T124:T130)</f>
        <v>0.12039103527453261</v>
      </c>
      <c r="Y130" s="26">
        <f>AVERAGE(U124:U130)</f>
        <v>-2.7672595765098373</v>
      </c>
      <c r="Z130" s="27">
        <f>AVERAGE(V124:V130)</f>
        <v>0.12698746127150512</v>
      </c>
      <c r="AA130" s="6"/>
      <c r="AB130" s="6"/>
      <c r="AC130" s="6"/>
    </row>
    <row r="131" spans="1:29">
      <c r="A131" s="6" t="s">
        <v>37</v>
      </c>
      <c r="B131" s="8">
        <v>9.4331311899806796</v>
      </c>
      <c r="C131" s="8">
        <v>1.2961342798412699E-2</v>
      </c>
      <c r="D131" s="8">
        <v>1.28387751529609</v>
      </c>
      <c r="E131" s="8">
        <v>1.77157298750627E-3</v>
      </c>
      <c r="F131" s="8">
        <v>1.51573283925951</v>
      </c>
      <c r="G131" s="8">
        <v>2.0950288720555099E-3</v>
      </c>
      <c r="H131" s="7">
        <v>0.13610350209792299</v>
      </c>
      <c r="I131" s="7">
        <v>1.32118342208086E-6</v>
      </c>
      <c r="J131" s="7">
        <v>0.16068245627752201</v>
      </c>
      <c r="K131" s="7">
        <v>1.7984763363280399E-6</v>
      </c>
      <c r="L131" s="6"/>
      <c r="M131" s="6"/>
      <c r="N131" s="6"/>
      <c r="O131" s="6"/>
      <c r="P131" s="6"/>
      <c r="Q131" s="6"/>
      <c r="R131" s="23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>
      <c r="A132" s="6" t="s">
        <v>39</v>
      </c>
      <c r="B132" s="8">
        <v>9.8380962118179198</v>
      </c>
      <c r="C132" s="8">
        <v>8.0114106206983695E-3</v>
      </c>
      <c r="D132" s="8">
        <v>1.33839291067516</v>
      </c>
      <c r="E132" s="8">
        <v>1.0914567289703799E-3</v>
      </c>
      <c r="F132" s="8">
        <v>1.5794676002514201</v>
      </c>
      <c r="G132" s="8">
        <v>1.2941239565468601E-3</v>
      </c>
      <c r="H132" s="7">
        <v>0.13604197024093501</v>
      </c>
      <c r="I132" s="7">
        <v>1.3412529344858E-6</v>
      </c>
      <c r="J132" s="7">
        <v>0.16054652669942501</v>
      </c>
      <c r="K132" s="7">
        <v>1.33893241775232E-6</v>
      </c>
      <c r="L132" s="6"/>
      <c r="M132" s="9">
        <f>(H132/AVERAGE(H131,H133)-1)*1000-1.03</f>
        <v>-1.4747367600337593</v>
      </c>
      <c r="N132" s="9">
        <f>I132/H132*1000</f>
        <v>9.8591113618127918E-3</v>
      </c>
      <c r="O132" s="9">
        <f>(J132/AVERAGE(J131,J133)-1)*1000-2.05</f>
        <v>-2.8584563960938372</v>
      </c>
      <c r="P132" s="9">
        <f>K132/J132*1000</f>
        <v>8.3398404517281612E-3</v>
      </c>
      <c r="Q132" s="6"/>
      <c r="R132" s="23"/>
      <c r="S132" s="24">
        <f>(H132/AVERAGE(H131,H133)-1)*1000-1.03</f>
        <v>-1.4747367600337593</v>
      </c>
      <c r="T132" s="28">
        <f>2*SQRT((I132*SQRT(20)*1000/AVERAGE(H131,H133))^2+((I131*SQRT(20))*1000*H132/AVERAGE(H131,H133)/AVERAGE(H131,H133))^2)</f>
        <v>0.12369733676044015</v>
      </c>
      <c r="U132" s="24">
        <f>(J132/AVERAGE(J131,J133)-1)*1000-2.05</f>
        <v>-2.8584563960938372</v>
      </c>
      <c r="V132" s="28">
        <f>2*SQRT((K132*SQRT(20)*1000/AVERAGE(J131,J133))^2+((K131*SQRT(20))*1000*J132/AVERAGE(J131,J133)/AVERAGE(J131,J133))^2)</f>
        <v>0.12474767251655312</v>
      </c>
      <c r="W132" s="6"/>
      <c r="X132" s="6"/>
      <c r="Y132" s="6"/>
      <c r="Z132" s="6"/>
      <c r="AA132" s="6"/>
      <c r="AB132" s="6"/>
      <c r="AC132" s="6"/>
    </row>
    <row r="133" spans="1:29">
      <c r="A133" s="6" t="s">
        <v>37</v>
      </c>
      <c r="B133" s="8">
        <v>9.3849128106235007</v>
      </c>
      <c r="C133" s="8">
        <v>7.7034553900007397E-3</v>
      </c>
      <c r="D133" s="8">
        <v>1.27729226875819</v>
      </c>
      <c r="E133" s="8">
        <v>1.05056209656809E-3</v>
      </c>
      <c r="F133" s="8">
        <v>1.50791617534486</v>
      </c>
      <c r="G133" s="8">
        <v>1.24252803779608E-3</v>
      </c>
      <c r="H133" s="7">
        <v>0.136101497953735</v>
      </c>
      <c r="I133" s="7">
        <v>1.22183310679256E-6</v>
      </c>
      <c r="J133" s="7">
        <v>0.16067039689087501</v>
      </c>
      <c r="K133" s="7">
        <v>1.35708750399612E-6</v>
      </c>
      <c r="L133" s="6"/>
      <c r="M133" s="6"/>
      <c r="N133" s="6"/>
      <c r="O133" s="6"/>
      <c r="P133" s="6"/>
      <c r="Q133" s="6"/>
      <c r="R133" s="23"/>
      <c r="S133" s="23"/>
      <c r="T133" s="25"/>
      <c r="U133" s="23"/>
      <c r="V133" s="25"/>
      <c r="W133" s="6"/>
      <c r="X133" s="6"/>
      <c r="Y133" s="6"/>
      <c r="Z133" s="6"/>
      <c r="AA133" s="6"/>
      <c r="AB133" s="6"/>
      <c r="AC133" s="6"/>
    </row>
    <row r="134" spans="1:29">
      <c r="A134" s="6" t="s">
        <v>39</v>
      </c>
      <c r="B134" s="8">
        <v>9.8233489356316994</v>
      </c>
      <c r="C134" s="8">
        <v>1.6389296394668601E-2</v>
      </c>
      <c r="D134" s="8">
        <v>1.33640127376941</v>
      </c>
      <c r="E134" s="8">
        <v>2.2382531289255798E-3</v>
      </c>
      <c r="F134" s="8">
        <v>1.57708472595949</v>
      </c>
      <c r="G134" s="8">
        <v>2.6478056795153199E-3</v>
      </c>
      <c r="H134" s="7">
        <v>0.13604277402304199</v>
      </c>
      <c r="I134" s="7">
        <v>1.43094026407956E-6</v>
      </c>
      <c r="J134" s="7">
        <v>0.160542736391489</v>
      </c>
      <c r="K134" s="7">
        <v>1.9376859518521E-6</v>
      </c>
      <c r="L134" s="6"/>
      <c r="M134" s="9">
        <f>(H134/AVERAGE(H133,H135)-1)*1000-1.03</f>
        <v>-1.4539758868430643</v>
      </c>
      <c r="N134" s="9">
        <f>I134/H134*1000</f>
        <v>1.05183114234145E-2</v>
      </c>
      <c r="O134" s="9">
        <f>(J134/AVERAGE(J133,J135)-1)*1000-2.05</f>
        <v>-2.8428784334295667</v>
      </c>
      <c r="P134" s="9">
        <f>K134/J134*1000</f>
        <v>1.2069595893313951E-2</v>
      </c>
      <c r="Q134" s="6"/>
      <c r="R134" s="23"/>
      <c r="S134" s="24">
        <f>(H134/AVERAGE(H133,H135)-1)*1000-1.03</f>
        <v>-1.4539758868430643</v>
      </c>
      <c r="T134" s="28">
        <f>2*SQRT((I134*SQRT(20)*1000/AVERAGE(H133,H135))^2+((I133*SQRT(20))*1000*H134/AVERAGE(H133,H135)/AVERAGE(H133,H135))^2)</f>
        <v>0.12363400334529154</v>
      </c>
      <c r="U134" s="24">
        <f>(J134/AVERAGE(J133,J135)-1)*1000-2.05</f>
        <v>-2.8428784334295667</v>
      </c>
      <c r="V134" s="28">
        <f>2*SQRT((K134*SQRT(20)*1000/AVERAGE(J133,J135))^2+((K133*SQRT(20))*1000*J134/AVERAGE(J133,J135)/AVERAGE(J133,J135))^2)</f>
        <v>0.13165809305545084</v>
      </c>
      <c r="W134" s="6"/>
      <c r="X134" s="6"/>
      <c r="Y134" s="6"/>
      <c r="Z134" s="6"/>
      <c r="AA134" s="6"/>
      <c r="AB134" s="6"/>
      <c r="AC134" s="6"/>
    </row>
    <row r="135" spans="1:29">
      <c r="A135" s="6" t="s">
        <v>37</v>
      </c>
      <c r="B135" s="8">
        <v>9.3400608420226199</v>
      </c>
      <c r="C135" s="8">
        <v>8.97599998242328E-3</v>
      </c>
      <c r="D135" s="8">
        <v>1.27116305397673</v>
      </c>
      <c r="E135" s="8">
        <v>1.22254626199408E-3</v>
      </c>
      <c r="F135" s="8">
        <v>1.50067146244076</v>
      </c>
      <c r="G135" s="8">
        <v>1.44988893896833E-3</v>
      </c>
      <c r="H135" s="7">
        <v>0.13609945673351201</v>
      </c>
      <c r="I135" s="7">
        <v>1.1654817109082599E-6</v>
      </c>
      <c r="J135" s="7">
        <v>0.16066985965130801</v>
      </c>
      <c r="K135" s="7">
        <v>1.44229771916744E-6</v>
      </c>
      <c r="L135" s="6"/>
      <c r="M135" s="6"/>
      <c r="N135" s="6"/>
      <c r="O135" s="6"/>
      <c r="P135" s="6"/>
      <c r="Q135" s="6"/>
      <c r="R135" s="23"/>
      <c r="S135" s="23"/>
      <c r="T135" s="25"/>
      <c r="U135" s="23"/>
      <c r="V135" s="25"/>
      <c r="W135" s="6"/>
      <c r="X135" s="6"/>
      <c r="Y135" s="6"/>
      <c r="Z135" s="6"/>
      <c r="AA135" s="6"/>
      <c r="AB135" s="6"/>
      <c r="AC135" s="6"/>
    </row>
    <row r="136" spans="1:29">
      <c r="A136" s="6" t="s">
        <v>39</v>
      </c>
      <c r="B136" s="8">
        <v>9.9759514383454793</v>
      </c>
      <c r="C136" s="8">
        <v>1.00808493405151E-2</v>
      </c>
      <c r="D136" s="8">
        <v>1.3572365517404199</v>
      </c>
      <c r="E136" s="8">
        <v>1.3760214127234501E-3</v>
      </c>
      <c r="F136" s="8">
        <v>1.6017641714947199</v>
      </c>
      <c r="G136" s="8">
        <v>1.6294352669033499E-3</v>
      </c>
      <c r="H136" s="7">
        <v>0.13605082012575501</v>
      </c>
      <c r="I136" s="7">
        <v>1.30572765507598E-6</v>
      </c>
      <c r="J136" s="7">
        <v>0.16056281751658599</v>
      </c>
      <c r="K136" s="7">
        <v>1.1683216031433E-6</v>
      </c>
      <c r="L136" s="6"/>
      <c r="M136" s="9">
        <f>(H136/AVERAGE(H135,H137)-1)*1000-1.03</f>
        <v>-1.4045832221450085</v>
      </c>
      <c r="N136" s="9">
        <f>I136/H136*1000</f>
        <v>9.5973523266457694E-3</v>
      </c>
      <c r="O136" s="9">
        <f>(J136/AVERAGE(J135,J137)-1)*1000-2.05</f>
        <v>-2.7678663272725537</v>
      </c>
      <c r="P136" s="9">
        <f>K136/J136*1000</f>
        <v>7.2764144352574873E-3</v>
      </c>
      <c r="Q136" s="6"/>
      <c r="R136" s="23"/>
      <c r="S136" s="24">
        <f>(H136/AVERAGE(H135,H137)-1)*1000-1.03</f>
        <v>-1.4045832221450085</v>
      </c>
      <c r="T136" s="28">
        <f>2*SQRT((I136*SQRT(20)*1000/AVERAGE(H135,H137))^2+((I135*SQRT(20))*1000*H136/AVERAGE(H135,H137)/AVERAGE(H135,H137))^2)</f>
        <v>0.11500104530593024</v>
      </c>
      <c r="U136" s="24">
        <f>(J136/AVERAGE(J135,J137)-1)*1000-2.05</f>
        <v>-2.7678663272725537</v>
      </c>
      <c r="V136" s="28">
        <f>2*SQRT((K136*SQRT(20)*1000/AVERAGE(J135,J137))^2+((K135*SQRT(20))*1000*J136/AVERAGE(J135,J137)/AVERAGE(J135,J137))^2)</f>
        <v>0.10327779922680554</v>
      </c>
      <c r="W136" s="6"/>
      <c r="X136" s="6"/>
      <c r="Y136" s="6"/>
      <c r="Z136" s="6"/>
      <c r="AA136" s="6"/>
      <c r="AB136" s="6"/>
      <c r="AC136" s="6"/>
    </row>
    <row r="137" spans="1:29">
      <c r="A137" s="6" t="s">
        <v>37</v>
      </c>
      <c r="B137" s="8">
        <v>9.4212316691868292</v>
      </c>
      <c r="C137" s="8">
        <v>1.43754118609059E-2</v>
      </c>
      <c r="D137" s="8">
        <v>1.2822378473821801</v>
      </c>
      <c r="E137" s="8">
        <v>1.9637836659570601E-3</v>
      </c>
      <c r="F137" s="8">
        <v>1.5137987580705301</v>
      </c>
      <c r="G137" s="8">
        <v>2.32458400024858E-3</v>
      </c>
      <c r="H137" s="7">
        <v>0.136104146420747</v>
      </c>
      <c r="I137" s="7">
        <v>1.21895760429871E-6</v>
      </c>
      <c r="J137" s="7">
        <v>0.16068646626729699</v>
      </c>
      <c r="K137" s="7">
        <v>1.8870337247282E-6</v>
      </c>
      <c r="L137" s="6"/>
      <c r="M137" s="6"/>
      <c r="N137" s="6"/>
      <c r="O137" s="6"/>
      <c r="P137" s="6"/>
      <c r="Q137" s="6"/>
      <c r="R137" s="23"/>
      <c r="S137" s="23"/>
      <c r="T137" s="25"/>
      <c r="U137" s="23"/>
      <c r="V137" s="25"/>
      <c r="W137" s="6"/>
      <c r="X137" s="6"/>
      <c r="Y137" s="6"/>
      <c r="Z137" s="6"/>
      <c r="AA137" s="6"/>
      <c r="AB137" s="6"/>
      <c r="AC137" s="6"/>
    </row>
    <row r="138" spans="1:29">
      <c r="A138" s="6" t="s">
        <v>39</v>
      </c>
      <c r="B138" s="8">
        <v>9.9215963650291297</v>
      </c>
      <c r="C138" s="8">
        <v>1.0613481873514E-2</v>
      </c>
      <c r="D138" s="8">
        <v>1.34983639367107</v>
      </c>
      <c r="E138" s="8">
        <v>1.4494323168636901E-3</v>
      </c>
      <c r="F138" s="8">
        <v>1.59304663738401</v>
      </c>
      <c r="G138" s="8">
        <v>1.7155382913032599E-3</v>
      </c>
      <c r="H138" s="7">
        <v>0.13605095335595599</v>
      </c>
      <c r="I138" s="7">
        <v>1.4721492241295199E-6</v>
      </c>
      <c r="J138" s="7">
        <v>0.16056372701398</v>
      </c>
      <c r="K138" s="7">
        <v>1.7178721629789199E-6</v>
      </c>
      <c r="L138" s="6"/>
      <c r="M138" s="9">
        <f>(H138/AVERAGE(H137,H139)-1)*1000-1.03</f>
        <v>-1.4031211756092812</v>
      </c>
      <c r="N138" s="9">
        <f>I138/H138*1000</f>
        <v>1.0820572644411188E-2</v>
      </c>
      <c r="O138" s="9">
        <f>(J138/AVERAGE(J137,J139)-1)*1000-2.05</f>
        <v>-2.7834112040459082</v>
      </c>
      <c r="P138" s="9">
        <f>K138/J138*1000</f>
        <v>1.0699005279251819E-2</v>
      </c>
      <c r="Q138" s="6"/>
      <c r="R138" s="23"/>
      <c r="S138" s="24">
        <f>(H138/AVERAGE(H137,H139)-1)*1000-1.03</f>
        <v>-1.4031211756092812</v>
      </c>
      <c r="T138" s="28">
        <f>2*SQRT((I138*SQRT(20)*1000/AVERAGE(H137,H139))^2+((I137*SQRT(20))*1000*H138/AVERAGE(H137,H139)/AVERAGE(H137,H139))^2)</f>
        <v>0.12558711136552828</v>
      </c>
      <c r="U138" s="24">
        <f>(J138/AVERAGE(J137,J139)-1)*1000-2.05</f>
        <v>-2.7834112040459082</v>
      </c>
      <c r="V138" s="28">
        <f>2*SQRT((K138*SQRT(20)*1000/AVERAGE(J137,J139))^2+((K137*SQRT(20))*1000*J138/AVERAGE(J137,J139)/AVERAGE(J137,J139))^2)</f>
        <v>0.14199115955163705</v>
      </c>
      <c r="W138" s="26">
        <f>AVERAGE(S132:S138)</f>
        <v>-1.4341042611577783</v>
      </c>
      <c r="X138" s="27">
        <f>AVERAGE(T132:T138)</f>
        <v>0.12197987419429754</v>
      </c>
      <c r="Y138" s="26">
        <f>AVERAGE(U132:U138)</f>
        <v>-2.8131530902104664</v>
      </c>
      <c r="Z138" s="27">
        <f>AVERAGE(V132:V138)</f>
        <v>0.12541868108761162</v>
      </c>
      <c r="AA138" s="6"/>
      <c r="AB138" s="6"/>
      <c r="AC138" s="6"/>
    </row>
    <row r="139" spans="1:29">
      <c r="A139" s="6" t="s">
        <v>37</v>
      </c>
      <c r="B139" s="8">
        <v>9.3949367016395406</v>
      </c>
      <c r="C139" s="8">
        <v>9.0452342140702694E-3</v>
      </c>
      <c r="D139" s="8">
        <v>1.27864468356198</v>
      </c>
      <c r="E139" s="8">
        <v>1.23477131079404E-3</v>
      </c>
      <c r="F139" s="8">
        <v>1.5095472865386601</v>
      </c>
      <c r="G139" s="8">
        <v>1.45704568970546E-3</v>
      </c>
      <c r="H139" s="7">
        <v>0.13609932517049</v>
      </c>
      <c r="I139" s="7">
        <v>1.1862053344636E-6</v>
      </c>
      <c r="J139" s="7">
        <v>0.16067667909203701</v>
      </c>
      <c r="K139" s="7">
        <v>1.2930957468914001E-6</v>
      </c>
      <c r="L139" s="6"/>
      <c r="M139" s="6"/>
      <c r="N139" s="6"/>
      <c r="O139" s="6"/>
      <c r="P139" s="6"/>
      <c r="Q139" s="6"/>
      <c r="R139" s="23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>
      <c r="A140" s="6" t="s">
        <v>39</v>
      </c>
      <c r="B140" s="8">
        <v>9.51775857190108</v>
      </c>
      <c r="C140" s="8">
        <v>1.9478014107817201E-2</v>
      </c>
      <c r="D140" s="8">
        <v>1.29481245089871</v>
      </c>
      <c r="E140" s="8">
        <v>2.6521803171194801E-3</v>
      </c>
      <c r="F140" s="8">
        <v>1.5280229408433199</v>
      </c>
      <c r="G140" s="8">
        <v>3.1384592966037499E-3</v>
      </c>
      <c r="H140" s="7">
        <v>0.13604257197369801</v>
      </c>
      <c r="I140" s="7">
        <v>1.0211380374120799E-6</v>
      </c>
      <c r="J140" s="7">
        <v>0.160545392043002</v>
      </c>
      <c r="K140" s="7">
        <v>1.96117298360817E-6</v>
      </c>
      <c r="L140" s="6"/>
      <c r="M140" s="9">
        <f>(H140/AVERAGE(H139,H141)-1)*1000-1.03</f>
        <v>-1.4555995748342345</v>
      </c>
      <c r="N140" s="9">
        <f>I140/H140*1000</f>
        <v>7.5060183191001653E-3</v>
      </c>
      <c r="O140" s="9">
        <f>(J140/AVERAGE(J139,J141)-1)*1000-2.05</f>
        <v>-2.8654526759607259</v>
      </c>
      <c r="P140" s="9">
        <f>K140/J140*1000</f>
        <v>1.2215691516595325E-2</v>
      </c>
      <c r="Q140" s="6"/>
      <c r="R140" s="23"/>
      <c r="S140" s="24">
        <f>(H140/AVERAGE(H139,H141)-1)*1000-1.03</f>
        <v>-1.4555995748342345</v>
      </c>
      <c r="T140" s="28">
        <f>2*SQRT((I140*SQRT(20)*1000/AVERAGE(H139,H141))^2+((I139*SQRT(20))*1000*H140/AVERAGE(H139,H141)/AVERAGE(H139,H141))^2)</f>
        <v>0.10283594990278819</v>
      </c>
      <c r="U140" s="24">
        <f>(J140/AVERAGE(J139,J141)-1)*1000-2.05</f>
        <v>-2.8654526759607259</v>
      </c>
      <c r="V140" s="28">
        <f>2*SQRT((K140*SQRT(20)*1000/AVERAGE(J139,J141))^2+((K139*SQRT(20))*1000*J140/AVERAGE(J139,J141)/AVERAGE(J139,J141))^2)</f>
        <v>0.13073385398272794</v>
      </c>
      <c r="W140" s="6"/>
      <c r="X140" s="6"/>
      <c r="Y140" s="6"/>
      <c r="Z140" s="6"/>
      <c r="AA140" s="6"/>
      <c r="AB140" s="6"/>
      <c r="AC140" s="6"/>
    </row>
    <row r="141" spans="1:29">
      <c r="A141" s="6" t="s">
        <v>37</v>
      </c>
      <c r="B141" s="8">
        <v>9.4766893807251495</v>
      </c>
      <c r="C141" s="8">
        <v>1.19422099141307E-2</v>
      </c>
      <c r="D141" s="8">
        <v>1.2897935320154701</v>
      </c>
      <c r="E141" s="8">
        <v>1.6316165761791101E-3</v>
      </c>
      <c r="F141" s="8">
        <v>1.5226728842222601</v>
      </c>
      <c r="G141" s="8">
        <v>1.9311668544624301E-3</v>
      </c>
      <c r="H141" s="7">
        <v>0.13610166740361501</v>
      </c>
      <c r="I141" s="7">
        <v>1.35713021109902E-6</v>
      </c>
      <c r="J141" s="7">
        <v>0.16067615302084101</v>
      </c>
      <c r="K141" s="7">
        <v>1.7800348804171701E-6</v>
      </c>
      <c r="L141" s="6"/>
      <c r="M141" s="6"/>
      <c r="N141" s="6"/>
      <c r="O141" s="6"/>
      <c r="P141" s="6"/>
      <c r="Q141" s="6"/>
      <c r="R141" s="23"/>
      <c r="S141" s="23"/>
      <c r="T141" s="25"/>
      <c r="U141" s="23"/>
      <c r="V141" s="25"/>
      <c r="W141" s="6"/>
      <c r="X141" s="6"/>
      <c r="Y141" s="6"/>
      <c r="Z141" s="6"/>
      <c r="AA141" s="6"/>
      <c r="AB141" s="6"/>
      <c r="AC141" s="6"/>
    </row>
    <row r="142" spans="1:29">
      <c r="A142" s="6" t="s">
        <v>39</v>
      </c>
      <c r="B142" s="8">
        <v>9.7291307589853506</v>
      </c>
      <c r="C142" s="8">
        <v>1.00719658757372E-2</v>
      </c>
      <c r="D142" s="8">
        <v>1.32366931152061</v>
      </c>
      <c r="E142" s="8">
        <v>1.3741770572706499E-3</v>
      </c>
      <c r="F142" s="8">
        <v>1.5621527835570601</v>
      </c>
      <c r="G142" s="8">
        <v>1.62817306438769E-3</v>
      </c>
      <c r="H142" s="7">
        <v>0.13605269059080199</v>
      </c>
      <c r="I142" s="7">
        <v>1.02425587867367E-6</v>
      </c>
      <c r="J142" s="7">
        <v>0.160563754862416</v>
      </c>
      <c r="K142" s="7">
        <v>1.9632340303044602E-6</v>
      </c>
      <c r="L142" s="6"/>
      <c r="M142" s="9">
        <f>(H142/AVERAGE(H141,H143)-1)*1000-1.03</f>
        <v>-1.3944785543176488</v>
      </c>
      <c r="N142" s="9">
        <f>I142/H142*1000</f>
        <v>7.5283765005005792E-3</v>
      </c>
      <c r="O142" s="9">
        <f>(J142/AVERAGE(J141,J143)-1)*1000-2.05</f>
        <v>-2.7732891475013046</v>
      </c>
      <c r="P142" s="9">
        <f>K142/J142*1000</f>
        <v>1.2227130786687928E-2</v>
      </c>
      <c r="Q142" s="6"/>
      <c r="R142" s="23"/>
      <c r="S142" s="24">
        <f>(H142/AVERAGE(H141,H143)-1)*1000-1.03</f>
        <v>-1.3944785543176488</v>
      </c>
      <c r="T142" s="28">
        <f>2*SQRT((I142*SQRT(20)*1000/AVERAGE(H141,H143))^2+((I141*SQRT(20))*1000*H142/AVERAGE(H141,H143)/AVERAGE(H141,H143))^2)</f>
        <v>0.11171086367846668</v>
      </c>
      <c r="U142" s="24">
        <f>(J142/AVERAGE(J141,J143)-1)*1000-2.05</f>
        <v>-2.7732891475013046</v>
      </c>
      <c r="V142" s="28">
        <f>2*SQRT((K142*SQRT(20)*1000/AVERAGE(J141,J143))^2+((K141*SQRT(20))*1000*J142/AVERAGE(J141,J143)/AVERAGE(J141,J143))^2)</f>
        <v>0.14746774770720711</v>
      </c>
      <c r="W142" s="6"/>
      <c r="X142" s="6"/>
      <c r="Y142" s="6"/>
      <c r="Z142" s="6"/>
      <c r="AA142" s="6"/>
      <c r="AB142" s="6"/>
      <c r="AC142" s="6"/>
    </row>
    <row r="143" spans="1:29">
      <c r="A143" s="6" t="s">
        <v>37</v>
      </c>
      <c r="B143" s="8">
        <v>9.9119406324358899</v>
      </c>
      <c r="C143" s="8">
        <v>1.13939863124944E-2</v>
      </c>
      <c r="D143" s="8">
        <v>1.34904431053061</v>
      </c>
      <c r="E143" s="8">
        <v>1.5529870049404201E-3</v>
      </c>
      <c r="F143" s="8">
        <v>1.5926820519688001</v>
      </c>
      <c r="G143" s="8">
        <v>1.83736422017582E-3</v>
      </c>
      <c r="H143" s="7">
        <v>0.136102926514859</v>
      </c>
      <c r="I143" s="7">
        <v>9.1037999036080495E-7</v>
      </c>
      <c r="J143" s="7">
        <v>0.160683792865292</v>
      </c>
      <c r="K143" s="7">
        <v>1.4013528503571299E-6</v>
      </c>
      <c r="L143" s="6"/>
      <c r="M143" s="6"/>
      <c r="N143" s="6"/>
      <c r="O143" s="6"/>
      <c r="P143" s="6"/>
      <c r="Q143" s="6"/>
      <c r="R143" s="23"/>
      <c r="S143" s="23"/>
      <c r="T143" s="25"/>
      <c r="U143" s="23"/>
      <c r="V143" s="25"/>
      <c r="W143" s="6"/>
      <c r="X143" s="6"/>
      <c r="Y143" s="6"/>
      <c r="Z143" s="6"/>
      <c r="AA143" s="6"/>
      <c r="AB143" s="6"/>
      <c r="AC143" s="6"/>
    </row>
    <row r="144" spans="1:29">
      <c r="A144" s="6" t="s">
        <v>39</v>
      </c>
      <c r="B144" s="8">
        <v>9.7619919361324303</v>
      </c>
      <c r="C144" s="8">
        <v>9.6502806249932193E-3</v>
      </c>
      <c r="D144" s="8">
        <v>1.32820147672125</v>
      </c>
      <c r="E144" s="8">
        <v>1.3179386191720999E-3</v>
      </c>
      <c r="F144" s="8">
        <v>1.5675502114642701</v>
      </c>
      <c r="G144" s="8">
        <v>1.55692458460216E-3</v>
      </c>
      <c r="H144" s="7">
        <v>0.13605023930856799</v>
      </c>
      <c r="I144" s="7">
        <v>1.3623160709465099E-6</v>
      </c>
      <c r="J144" s="7">
        <v>0.160560373895382</v>
      </c>
      <c r="K144" s="7">
        <v>1.60051635572628E-6</v>
      </c>
      <c r="L144" s="6"/>
      <c r="M144" s="9">
        <f>(H144/AVERAGE(H143,H145)-1)*1000-1.03</f>
        <v>-1.4205440704309316</v>
      </c>
      <c r="N144" s="9">
        <f>I144/H144*1000</f>
        <v>1.0013330942084684E-2</v>
      </c>
      <c r="O144" s="9">
        <f>(J144/AVERAGE(J143,J145)-1)*1000-2.05</f>
        <v>-2.7970811524088459</v>
      </c>
      <c r="P144" s="9">
        <f>K144/J144*1000</f>
        <v>9.9683148269768315E-3</v>
      </c>
      <c r="Q144" s="6"/>
      <c r="R144" s="23"/>
      <c r="S144" s="24">
        <f>(H144/AVERAGE(H143,H145)-1)*1000-1.03</f>
        <v>-1.4205440704309316</v>
      </c>
      <c r="T144" s="28">
        <f>2*SQRT((I144*SQRT(20)*1000/AVERAGE(H143,H145))^2+((I143*SQRT(20))*1000*H144/AVERAGE(H143,H145)/AVERAGE(H143,H145))^2)</f>
        <v>0.10766419695324908</v>
      </c>
      <c r="U144" s="24">
        <f>(J144/AVERAGE(J143,J145)-1)*1000-2.05</f>
        <v>-2.7970811524088459</v>
      </c>
      <c r="V144" s="28">
        <f>2*SQRT((K144*SQRT(20)*1000/AVERAGE(J143,J145))^2+((K143*SQRT(20))*1000*J144/AVERAGE(J143,J145)/AVERAGE(J143,J145))^2)</f>
        <v>0.11837821364899094</v>
      </c>
      <c r="W144" s="6"/>
      <c r="X144" s="6"/>
      <c r="Y144" s="6"/>
      <c r="Z144" s="6"/>
      <c r="AA144" s="6"/>
      <c r="AB144" s="6"/>
      <c r="AC144" s="6"/>
    </row>
    <row r="145" spans="1:29">
      <c r="A145" s="6" t="s">
        <v>37</v>
      </c>
      <c r="B145" s="8">
        <v>9.8106858204927896</v>
      </c>
      <c r="C145" s="8">
        <v>1.5752007660389498E-2</v>
      </c>
      <c r="D145" s="8">
        <v>1.3352667470239701</v>
      </c>
      <c r="E145" s="8">
        <v>2.1479413662653102E-3</v>
      </c>
      <c r="F145" s="8">
        <v>1.5763375852814201</v>
      </c>
      <c r="G145" s="8">
        <v>2.5445346207176498E-3</v>
      </c>
      <c r="H145" s="7">
        <v>0.13610386084901299</v>
      </c>
      <c r="I145" s="7">
        <v>1.14089475684122E-6</v>
      </c>
      <c r="J145" s="7">
        <v>0.16067703754499399</v>
      </c>
      <c r="K145" s="7">
        <v>1.86981497366525E-6</v>
      </c>
      <c r="L145" s="6"/>
      <c r="M145" s="6"/>
      <c r="N145" s="6"/>
      <c r="O145" s="6"/>
      <c r="P145" s="6"/>
      <c r="Q145" s="6"/>
      <c r="R145" s="23"/>
      <c r="S145" s="23"/>
      <c r="T145" s="25"/>
      <c r="U145" s="23"/>
      <c r="V145" s="25"/>
      <c r="W145" s="6"/>
      <c r="X145" s="6"/>
      <c r="Y145" s="6"/>
      <c r="Z145" s="6"/>
      <c r="AA145" s="6"/>
      <c r="AB145" s="6"/>
      <c r="AC145" s="6"/>
    </row>
    <row r="146" spans="1:29">
      <c r="A146" s="6" t="s">
        <v>39</v>
      </c>
      <c r="B146" s="8">
        <v>9.6377405648972108</v>
      </c>
      <c r="C146" s="8">
        <v>1.1095539649695899E-2</v>
      </c>
      <c r="D146" s="8">
        <v>1.3112079943647399</v>
      </c>
      <c r="E146" s="8">
        <v>1.51403575247413E-3</v>
      </c>
      <c r="F146" s="8">
        <v>1.5474749435103301</v>
      </c>
      <c r="G146" s="8">
        <v>1.7885881922431099E-3</v>
      </c>
      <c r="H146" s="7">
        <v>0.136049746750116</v>
      </c>
      <c r="I146" s="7">
        <v>1.3255336106928899E-6</v>
      </c>
      <c r="J146" s="7">
        <v>0.16056405735542101</v>
      </c>
      <c r="K146" s="7">
        <v>1.43869792613033E-6</v>
      </c>
      <c r="L146" s="6"/>
      <c r="M146" s="9">
        <f>(H146/AVERAGE(H145,H147)-1)*1000-1.03</f>
        <v>-1.4295159192918818</v>
      </c>
      <c r="N146" s="9">
        <f>I146/H146*1000</f>
        <v>9.7430068218172534E-3</v>
      </c>
      <c r="O146" s="9">
        <f>(J146/AVERAGE(J145,J147)-1)*1000-2.05</f>
        <v>-2.7762036039000773</v>
      </c>
      <c r="P146" s="9">
        <f>K146/J146*1000</f>
        <v>8.960273860952956E-3</v>
      </c>
      <c r="Q146" s="6"/>
      <c r="R146" s="23"/>
      <c r="S146" s="24">
        <f>(H146/AVERAGE(H145,H147)-1)*1000-1.03</f>
        <v>-1.4295159192918818</v>
      </c>
      <c r="T146" s="28">
        <f>2*SQRT((I146*SQRT(20)*1000/AVERAGE(H145,H147))^2+((I145*SQRT(20))*1000*H146/AVERAGE(H145,H147)/AVERAGE(H145,H147))^2)</f>
        <v>0.11491240506688583</v>
      </c>
      <c r="U146" s="24">
        <f>(J146/AVERAGE(J145,J147)-1)*1000-2.05</f>
        <v>-2.7762036039000773</v>
      </c>
      <c r="V146" s="28">
        <f>2*SQRT((K146*SQRT(20)*1000/AVERAGE(J145,J147))^2+((K145*SQRT(20))*1000*J146/AVERAGE(J145,J147)/AVERAGE(J145,J147))^2)</f>
        <v>0.13126742595566585</v>
      </c>
      <c r="W146" s="26">
        <f>AVERAGE(S140:S146)</f>
        <v>-1.4250345297186742</v>
      </c>
      <c r="X146" s="27">
        <f>AVERAGE(T140:T146)</f>
        <v>0.10928085390034745</v>
      </c>
      <c r="Y146" s="26">
        <f>AVERAGE(U140:U146)</f>
        <v>-2.8030066449427387</v>
      </c>
      <c r="Z146" s="27">
        <f>AVERAGE(V140:V146)</f>
        <v>0.13196181032364795</v>
      </c>
      <c r="AA146" s="6"/>
      <c r="AB146" s="6"/>
      <c r="AC146" s="6"/>
    </row>
    <row r="147" spans="1:29">
      <c r="A147" s="6" t="s">
        <v>37</v>
      </c>
      <c r="B147" s="8">
        <v>9.9533969698221298</v>
      </c>
      <c r="C147" s="8">
        <v>7.1119069567795196E-3</v>
      </c>
      <c r="D147" s="8">
        <v>1.35469586340297</v>
      </c>
      <c r="E147" s="8">
        <v>9.6633754782222199E-4</v>
      </c>
      <c r="F147" s="8">
        <v>1.59936844214789</v>
      </c>
      <c r="G147" s="8">
        <v>1.1460143037207899E-3</v>
      </c>
      <c r="H147" s="7">
        <v>0.13610438417847001</v>
      </c>
      <c r="I147" s="7">
        <v>1.15519875378675E-6</v>
      </c>
      <c r="J147" s="7">
        <v>0.16068445103701101</v>
      </c>
      <c r="K147" s="7">
        <v>1.27248327398655E-6</v>
      </c>
      <c r="L147" s="6"/>
      <c r="M147" s="6"/>
      <c r="N147" s="6"/>
      <c r="O147" s="6"/>
      <c r="P147" s="6"/>
      <c r="Q147" s="6"/>
      <c r="R147" s="23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>
      <c r="A148" s="6" t="s">
        <v>37</v>
      </c>
      <c r="B148" s="8">
        <v>10.0576310397861</v>
      </c>
      <c r="C148" s="8">
        <v>1.0424568300823001E-2</v>
      </c>
      <c r="D148" s="8">
        <v>1.36884227244914</v>
      </c>
      <c r="E148" s="8">
        <v>1.42227594737065E-3</v>
      </c>
      <c r="F148" s="8">
        <v>1.6160194675962301</v>
      </c>
      <c r="G148" s="8">
        <v>1.6799191150811E-3</v>
      </c>
      <c r="H148" s="7">
        <v>0.136100336938835</v>
      </c>
      <c r="I148" s="7">
        <v>1.37950886068031E-6</v>
      </c>
      <c r="J148" s="7">
        <v>0.16067688142424499</v>
      </c>
      <c r="K148" s="7">
        <v>1.2075661847867799E-6</v>
      </c>
      <c r="L148" s="6"/>
      <c r="M148" s="6"/>
      <c r="N148" s="6"/>
      <c r="O148" s="6"/>
      <c r="P148" s="6"/>
      <c r="Q148" s="6"/>
      <c r="R148" s="23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>
      <c r="A149" s="6" t="s">
        <v>40</v>
      </c>
      <c r="B149" s="8">
        <v>19.357826938499599</v>
      </c>
      <c r="C149" s="8">
        <v>2.03442257797747E-2</v>
      </c>
      <c r="D149" s="8">
        <v>2.6341333562692602</v>
      </c>
      <c r="E149" s="8">
        <v>2.7798660378432799E-3</v>
      </c>
      <c r="F149" s="8">
        <v>3.1092715227180601</v>
      </c>
      <c r="G149" s="8">
        <v>3.2891624472671998E-3</v>
      </c>
      <c r="H149" s="7">
        <v>0.13607588822702399</v>
      </c>
      <c r="I149" s="7">
        <v>1.0436442846875099E-6</v>
      </c>
      <c r="J149" s="7">
        <v>0.160620278794355</v>
      </c>
      <c r="K149" s="7">
        <v>1.5603504819775101E-6</v>
      </c>
      <c r="L149" s="6"/>
      <c r="M149" s="9">
        <f>(H149/AVERAGE(H148,H150)-1)*1000-1.03</f>
        <v>-1.193323828617501</v>
      </c>
      <c r="N149" s="9">
        <f>I149/H149*1000</f>
        <v>7.6695753985917938E-3</v>
      </c>
      <c r="O149" s="9">
        <f>(J149/AVERAGE(J148,J150)-1)*1000-2.05</f>
        <v>-2.373780472362367</v>
      </c>
      <c r="P149" s="9">
        <f>K149/J149*1000</f>
        <v>9.7145297822278983E-3</v>
      </c>
      <c r="Q149" s="6"/>
      <c r="R149" s="23"/>
      <c r="S149" s="24">
        <f>(H149/AVERAGE(H148,H150)-1)*1000-1.03</f>
        <v>-1.193323828617501</v>
      </c>
      <c r="T149" s="28">
        <f>2*SQRT((I149*SQRT(20)*1000/AVERAGE(H148,H150))^2+((I148*SQRT(20))*1000*H149/AVERAGE(H148,H150)/AVERAGE(H148,H150))^2)</f>
        <v>0.11366999484122654</v>
      </c>
      <c r="U149" s="24">
        <f>(J149/AVERAGE(J148,J150)-1)*1000-2.05</f>
        <v>-2.373780472362367</v>
      </c>
      <c r="V149" s="28">
        <f>2*SQRT((K149*SQRT(20)*1000/AVERAGE(J148,J150))^2+((K148*SQRT(20))*1000*J149/AVERAGE(J148,J150)/AVERAGE(J148,J150))^2)</f>
        <v>0.10982177911319127</v>
      </c>
      <c r="W149" s="6"/>
      <c r="X149" s="6"/>
      <c r="Y149" s="6"/>
      <c r="Z149" s="6"/>
      <c r="AA149" s="6"/>
      <c r="AB149" s="6"/>
      <c r="AC149" s="6"/>
    </row>
    <row r="150" spans="1:29">
      <c r="A150" s="6" t="s">
        <v>37</v>
      </c>
      <c r="B150" s="8">
        <v>9.9034134010067998</v>
      </c>
      <c r="C150" s="8">
        <v>8.7247900600898407E-3</v>
      </c>
      <c r="D150" s="8">
        <v>1.34781470492662</v>
      </c>
      <c r="E150" s="8">
        <v>1.19041011126615E-3</v>
      </c>
      <c r="F150" s="8">
        <v>1.5911524589572701</v>
      </c>
      <c r="G150" s="8">
        <v>1.4097161981174199E-3</v>
      </c>
      <c r="H150" s="7">
        <v>0.13609589564605401</v>
      </c>
      <c r="I150" s="7">
        <v>1.2880466004855799E-6</v>
      </c>
      <c r="J150" s="7">
        <v>0.160667721271717</v>
      </c>
      <c r="K150" s="7">
        <v>1.6245224629065201E-6</v>
      </c>
      <c r="L150" s="6"/>
      <c r="M150" s="6"/>
      <c r="N150" s="6"/>
      <c r="O150" s="6"/>
      <c r="P150" s="6"/>
      <c r="Q150" s="6"/>
      <c r="R150" s="23"/>
      <c r="S150" s="23"/>
      <c r="T150" s="25"/>
      <c r="U150" s="23"/>
      <c r="V150" s="25"/>
      <c r="W150" s="6"/>
      <c r="X150" s="6"/>
      <c r="Y150" s="6"/>
      <c r="Z150" s="6"/>
      <c r="AA150" s="6"/>
      <c r="AB150" s="6"/>
      <c r="AC150" s="6"/>
    </row>
    <row r="151" spans="1:29">
      <c r="A151" s="6" t="s">
        <v>40</v>
      </c>
      <c r="B151" s="8">
        <v>19.243751638113199</v>
      </c>
      <c r="C151" s="8">
        <v>2.54928032239887E-2</v>
      </c>
      <c r="D151" s="8">
        <v>2.6186346072347502</v>
      </c>
      <c r="E151" s="8">
        <v>3.4809881625558199E-3</v>
      </c>
      <c r="F151" s="8">
        <v>3.0909535223128901</v>
      </c>
      <c r="G151" s="8">
        <v>4.11443448686067E-3</v>
      </c>
      <c r="H151" s="7">
        <v>0.13607659232592001</v>
      </c>
      <c r="I151" s="7">
        <v>1.0695839312984101E-6</v>
      </c>
      <c r="J151" s="7">
        <v>0.16062194662054399</v>
      </c>
      <c r="K151" s="7">
        <v>1.24839012446386E-6</v>
      </c>
      <c r="L151" s="6"/>
      <c r="M151" s="9">
        <f>(H151/AVERAGE(H150,H152)-1)*1000-1.03</f>
        <v>-1.1731642668171529</v>
      </c>
      <c r="N151" s="9">
        <f>I151/H151*1000</f>
        <v>7.8601610535383361E-3</v>
      </c>
      <c r="O151" s="9">
        <f>(J151/AVERAGE(J150,J152)-1)*1000-2.05</f>
        <v>-2.3237304326891897</v>
      </c>
      <c r="P151" s="9">
        <f>K151/J151*1000</f>
        <v>7.7722263409811488E-3</v>
      </c>
      <c r="Q151" s="6"/>
      <c r="R151" s="23"/>
      <c r="S151" s="24">
        <f>(H151/AVERAGE(H150,H152)-1)*1000-1.03</f>
        <v>-1.1731642668171529</v>
      </c>
      <c r="T151" s="28">
        <f>2*SQRT((I151*SQRT(20)*1000/AVERAGE(H150,H152))^2+((I150*SQRT(20))*1000*H151/AVERAGE(H150,H152)/AVERAGE(H150,H152))^2)</f>
        <v>0.11002208138004248</v>
      </c>
      <c r="U151" s="24">
        <f>(J151/AVERAGE(J150,J152)-1)*1000-2.05</f>
        <v>-2.3237304326891897</v>
      </c>
      <c r="V151" s="28">
        <f>2*SQRT((K151*SQRT(20)*1000/AVERAGE(J150,J152))^2+((K150*SQRT(20))*1000*J151/AVERAGE(J150,J152)/AVERAGE(J150,J152))^2)</f>
        <v>0.11403665402972377</v>
      </c>
      <c r="W151" s="6"/>
      <c r="X151" s="6"/>
      <c r="Y151" s="6"/>
      <c r="Z151" s="6"/>
      <c r="AA151" s="6"/>
      <c r="AB151" s="6"/>
      <c r="AC151" s="6"/>
    </row>
    <row r="152" spans="1:29">
      <c r="A152" s="6" t="s">
        <v>37</v>
      </c>
      <c r="B152" s="8">
        <v>9.9380054633991701</v>
      </c>
      <c r="C152" s="8">
        <v>8.2689157457990301E-3</v>
      </c>
      <c r="D152" s="8">
        <v>1.3525213386511801</v>
      </c>
      <c r="E152" s="8">
        <v>1.1268083070917301E-3</v>
      </c>
      <c r="F152" s="8">
        <v>1.59668642717264</v>
      </c>
      <c r="G152" s="8">
        <v>1.33408062259696E-3</v>
      </c>
      <c r="H152" s="7">
        <v>0.136096257195781</v>
      </c>
      <c r="I152" s="7">
        <v>1.0477630881484801E-6</v>
      </c>
      <c r="J152" s="7">
        <v>0.16066413027613199</v>
      </c>
      <c r="K152" s="7">
        <v>1.49872091799625E-6</v>
      </c>
      <c r="L152" s="6"/>
      <c r="M152" s="6"/>
      <c r="N152" s="6"/>
      <c r="O152" s="6"/>
      <c r="P152" s="6"/>
      <c r="Q152" s="6"/>
      <c r="R152" s="23"/>
      <c r="S152" s="23"/>
      <c r="T152" s="25"/>
      <c r="U152" s="23"/>
      <c r="V152" s="25"/>
      <c r="W152" s="6"/>
      <c r="X152" s="6"/>
      <c r="Y152" s="6"/>
      <c r="Z152" s="6"/>
      <c r="AA152" s="6"/>
      <c r="AB152" s="6"/>
      <c r="AC152" s="6"/>
    </row>
    <row r="153" spans="1:29">
      <c r="A153" s="6" t="s">
        <v>40</v>
      </c>
      <c r="B153" s="8">
        <v>19.3087293731129</v>
      </c>
      <c r="C153" s="8">
        <v>2.3970935543472099E-2</v>
      </c>
      <c r="D153" s="8">
        <v>2.62756327383934</v>
      </c>
      <c r="E153" s="8">
        <v>3.2681147290846502E-3</v>
      </c>
      <c r="F153" s="8">
        <v>3.1014984459201398</v>
      </c>
      <c r="G153" s="8">
        <v>3.87261259472134E-3</v>
      </c>
      <c r="H153" s="7">
        <v>0.13608231248449901</v>
      </c>
      <c r="I153" s="7">
        <v>7.5387758225986398E-7</v>
      </c>
      <c r="J153" s="7">
        <v>0.16062668124728199</v>
      </c>
      <c r="K153" s="7">
        <v>1.4298090361870501E-6</v>
      </c>
      <c r="L153" s="6"/>
      <c r="M153" s="9">
        <f>(H153/AVERAGE(H152,H154)-1)*1000-1.03</f>
        <v>-1.1353667901017575</v>
      </c>
      <c r="N153" s="9">
        <f>I153/H153*1000</f>
        <v>5.5398645753153069E-3</v>
      </c>
      <c r="O153" s="9">
        <f>(J153/AVERAGE(J152,J154)-1)*1000-2.05</f>
        <v>-2.2969610720738922</v>
      </c>
      <c r="P153" s="9">
        <f>K153/J153*1000</f>
        <v>8.9014416850578121E-3</v>
      </c>
      <c r="Q153" s="6"/>
      <c r="R153" s="23"/>
      <c r="S153" s="24">
        <f>(H153/AVERAGE(H152,H154)-1)*1000-1.03</f>
        <v>-1.1353667901017575</v>
      </c>
      <c r="T153" s="28">
        <f>2*SQRT((I153*SQRT(20)*1000/AVERAGE(H152,H154))^2+((I152*SQRT(20))*1000*H153/AVERAGE(H152,H154)/AVERAGE(H152,H154))^2)</f>
        <v>8.4824830466005724E-2</v>
      </c>
      <c r="U153" s="24">
        <f>(J153/AVERAGE(J152,J154)-1)*1000-2.05</f>
        <v>-2.2969610720738922</v>
      </c>
      <c r="V153" s="28">
        <f>2*SQRT((K153*SQRT(20)*1000/AVERAGE(J152,J154))^2+((K152*SQRT(20))*1000*J153/AVERAGE(J152,J154)/AVERAGE(J152,J154))^2)</f>
        <v>0.11529720203201224</v>
      </c>
      <c r="W153" s="6"/>
      <c r="X153" s="6"/>
      <c r="Y153" s="6"/>
      <c r="Z153" s="6"/>
      <c r="AA153" s="6"/>
      <c r="AB153" s="6"/>
      <c r="AC153" s="6"/>
    </row>
    <row r="154" spans="1:29">
      <c r="A154" s="6" t="s">
        <v>37</v>
      </c>
      <c r="B154" s="8">
        <v>10.0027567012626</v>
      </c>
      <c r="C154" s="8">
        <v>1.2250895538204199E-2</v>
      </c>
      <c r="D154" s="8">
        <v>1.36134590673029</v>
      </c>
      <c r="E154" s="8">
        <v>1.67253213033284E-3</v>
      </c>
      <c r="F154" s="8">
        <v>1.6071287072959</v>
      </c>
      <c r="G154" s="8">
        <v>1.9739205719755798E-3</v>
      </c>
      <c r="H154" s="7">
        <v>0.13609704790806301</v>
      </c>
      <c r="I154" s="7">
        <v>1.3883247564391101E-6</v>
      </c>
      <c r="J154" s="7">
        <v>0.16066858889124999</v>
      </c>
      <c r="K154" s="7">
        <v>1.39919709714434E-6</v>
      </c>
      <c r="L154" s="6"/>
      <c r="M154" s="6"/>
      <c r="N154" s="6"/>
      <c r="O154" s="6"/>
      <c r="P154" s="6"/>
      <c r="Q154" s="6"/>
      <c r="R154" s="23"/>
      <c r="S154" s="23"/>
      <c r="T154" s="25"/>
      <c r="U154" s="23"/>
      <c r="V154" s="25"/>
      <c r="W154" s="6"/>
      <c r="X154" s="6"/>
      <c r="Y154" s="6"/>
      <c r="Z154" s="6"/>
      <c r="AA154" s="6"/>
      <c r="AB154" s="6"/>
      <c r="AC154" s="6"/>
    </row>
    <row r="155" spans="1:29">
      <c r="A155" s="6" t="s">
        <v>40</v>
      </c>
      <c r="B155" s="8">
        <v>18.820471618741198</v>
      </c>
      <c r="C155" s="8">
        <v>3.09876145035104E-2</v>
      </c>
      <c r="D155" s="8">
        <v>2.56082289590648</v>
      </c>
      <c r="E155" s="8">
        <v>4.2210924778800897E-3</v>
      </c>
      <c r="F155" s="8">
        <v>3.0225364120404801</v>
      </c>
      <c r="G155" s="8">
        <v>4.9953902462641104E-3</v>
      </c>
      <c r="H155" s="7">
        <v>0.13606613299376299</v>
      </c>
      <c r="I155" s="7">
        <v>8.5468905217221603E-7</v>
      </c>
      <c r="J155" s="7">
        <v>0.16060588443267901</v>
      </c>
      <c r="K155" s="7">
        <v>1.2350842567509501E-6</v>
      </c>
      <c r="L155" s="6"/>
      <c r="M155" s="9">
        <f>(H155/AVERAGE(H154,H156)-1)*1000-1.03</f>
        <v>-1.2023947471101717</v>
      </c>
      <c r="N155" s="9">
        <f>I155/H155*1000</f>
        <v>6.2814238441787221E-3</v>
      </c>
      <c r="O155" s="9">
        <f>(J155/AVERAGE(J154,J156)-1)*1000-2.05</f>
        <v>-2.3756445924944005</v>
      </c>
      <c r="P155" s="9">
        <f>K155/J155*1000</f>
        <v>7.6901556945670876E-3</v>
      </c>
      <c r="Q155" s="6"/>
      <c r="R155" s="23"/>
      <c r="S155" s="24">
        <f>(H155/AVERAGE(H154,H156)-1)*1000-1.03</f>
        <v>-1.2023947471101717</v>
      </c>
      <c r="T155" s="28">
        <f>2*SQRT((I155*SQRT(20)*1000/AVERAGE(H154,H156))^2+((I154*SQRT(20))*1000*H155/AVERAGE(H154,H156)/AVERAGE(H154,H156))^2)</f>
        <v>0.1071367047815471</v>
      </c>
      <c r="U155" s="24">
        <f>(J155/AVERAGE(J154,J156)-1)*1000-2.05</f>
        <v>-2.3756445924944005</v>
      </c>
      <c r="V155" s="28">
        <f>2*SQRT((K155*SQRT(20)*1000/AVERAGE(J154,J156))^2+((K154*SQRT(20))*1000*J155/AVERAGE(J154,J156)/AVERAGE(J154,J156))^2)</f>
        <v>0.10388453757947015</v>
      </c>
      <c r="W155" s="26">
        <f>AVERAGE(S149:S155)</f>
        <v>-1.1760624081616458</v>
      </c>
      <c r="X155" s="27">
        <f>AVERAGE(T149:T155)</f>
        <v>0.10391340286720546</v>
      </c>
      <c r="Y155" s="26">
        <f>AVERAGE(U149:U155)</f>
        <v>-2.3425291424049624</v>
      </c>
      <c r="Z155" s="27">
        <f>AVERAGE(V149:V155)</f>
        <v>0.11076004318859936</v>
      </c>
      <c r="AA155" s="6"/>
      <c r="AB155" s="6"/>
      <c r="AC155" s="6"/>
    </row>
    <row r="156" spans="1:29">
      <c r="A156" s="6" t="s">
        <v>37</v>
      </c>
      <c r="B156" s="8">
        <v>10.0787780316625</v>
      </c>
      <c r="C156" s="8">
        <v>9.8706942740431694E-3</v>
      </c>
      <c r="D156" s="8">
        <v>1.3717382214753</v>
      </c>
      <c r="E156" s="8">
        <v>1.34642098283657E-3</v>
      </c>
      <c r="F156" s="8">
        <v>1.6194302437806101</v>
      </c>
      <c r="G156" s="8">
        <v>1.58797213355927E-3</v>
      </c>
      <c r="H156" s="7">
        <v>0.13608214034179</v>
      </c>
      <c r="I156" s="7">
        <v>1.30792617518944E-6</v>
      </c>
      <c r="J156" s="7">
        <v>0.16064781492349001</v>
      </c>
      <c r="K156" s="7">
        <v>1.48936341703368E-6</v>
      </c>
      <c r="L156" s="6"/>
      <c r="M156" s="6"/>
      <c r="N156" s="6"/>
      <c r="O156" s="6"/>
      <c r="P156" s="6"/>
      <c r="Q156" s="6"/>
      <c r="R156" s="23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>
      <c r="A157" s="6"/>
      <c r="B157" s="8"/>
      <c r="C157" s="8"/>
      <c r="D157" s="8"/>
      <c r="E157" s="8"/>
      <c r="F157" s="8"/>
      <c r="G157" s="8"/>
      <c r="H157" s="7"/>
      <c r="I157" s="7"/>
      <c r="J157" s="7"/>
      <c r="K157" s="7"/>
      <c r="L157" s="6"/>
      <c r="M157" s="6"/>
      <c r="N157" s="6"/>
      <c r="O157" s="6"/>
      <c r="P157" s="6"/>
      <c r="Q157" s="6"/>
      <c r="R157" s="23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>
      <c r="A158" s="6" t="s">
        <v>37</v>
      </c>
      <c r="B158" s="8">
        <v>9.4464028956432795</v>
      </c>
      <c r="C158" s="8">
        <v>1.10205907159727E-2</v>
      </c>
      <c r="D158" s="8">
        <v>1.2855068814288499</v>
      </c>
      <c r="E158" s="8">
        <v>1.5042417953496799E-3</v>
      </c>
      <c r="F158" s="8">
        <v>1.5174134178965</v>
      </c>
      <c r="G158" s="8">
        <v>1.78145910488193E-3</v>
      </c>
      <c r="H158" s="7">
        <v>0.13608501781042601</v>
      </c>
      <c r="I158" s="7">
        <v>1.25923827097532E-6</v>
      </c>
      <c r="J158" s="7">
        <v>0.16063470785583001</v>
      </c>
      <c r="K158" s="7">
        <v>1.7727982454634E-6</v>
      </c>
      <c r="L158" s="6"/>
      <c r="M158" s="6"/>
      <c r="N158" s="6"/>
      <c r="O158" s="6"/>
      <c r="P158" s="6"/>
      <c r="Q158" s="6"/>
      <c r="R158" s="23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>
      <c r="A159" s="6" t="s">
        <v>41</v>
      </c>
      <c r="B159" s="8">
        <v>8.8410621110497107</v>
      </c>
      <c r="C159" s="8">
        <v>9.6016121938706008E-3</v>
      </c>
      <c r="D159" s="8">
        <v>1.2031102284577799</v>
      </c>
      <c r="E159" s="8">
        <v>1.3100659403505099E-3</v>
      </c>
      <c r="F159" s="8">
        <v>1.4200858226765301</v>
      </c>
      <c r="G159" s="8">
        <v>1.5502722110376701E-3</v>
      </c>
      <c r="H159" s="7">
        <v>0.13608623055228</v>
      </c>
      <c r="I159" s="7">
        <v>1.0243168656705599E-6</v>
      </c>
      <c r="J159" s="7">
        <v>0.16063851155881301</v>
      </c>
      <c r="K159" s="7">
        <v>1.7030493750300399E-6</v>
      </c>
      <c r="L159" s="6"/>
      <c r="M159" s="9">
        <f>(H159/AVERAGE(H158,H160)-1)*1000-1.03</f>
        <v>-1.0236293467086568</v>
      </c>
      <c r="N159" s="9">
        <f>I159/H159*1000</f>
        <v>7.526969198232366E-3</v>
      </c>
      <c r="O159" s="9">
        <f>(J159/AVERAGE(J158,J160)-1)*1000-2.05</f>
        <v>-2.0454795998702293</v>
      </c>
      <c r="P159" s="9">
        <f>K159/J159*1000</f>
        <v>1.0601750218573951E-2</v>
      </c>
      <c r="Q159" s="6"/>
      <c r="R159" s="23"/>
      <c r="S159" s="24">
        <f>(H159/AVERAGE(H158,H160)-1)*1000-1.03</f>
        <v>-1.0236293467086568</v>
      </c>
      <c r="T159" s="28">
        <f>2*SQRT((I159*SQRT(20)*1000/AVERAGE(H158,H160))^2+((I158*SQRT(20))*1000*H159/AVERAGE(H158,H160)/AVERAGE(H158,H160))^2)</f>
        <v>0.10668854909900251</v>
      </c>
      <c r="U159" s="24">
        <f>(J159/AVERAGE(J158,J160)-1)*1000-2.05</f>
        <v>-2.0454795998702293</v>
      </c>
      <c r="V159" s="28">
        <f>2*SQRT((K159*SQRT(20)*1000/AVERAGE(J158,J160))^2+((K158*SQRT(20))*1000*J159/AVERAGE(J158,J160)/AVERAGE(J158,J160))^2)</f>
        <v>0.13687730923212341</v>
      </c>
      <c r="W159" s="6"/>
      <c r="X159" s="6"/>
      <c r="Y159" s="6"/>
      <c r="Z159" s="6"/>
      <c r="AA159" s="6"/>
      <c r="AB159" s="6"/>
      <c r="AC159" s="6"/>
    </row>
    <row r="160" spans="1:29">
      <c r="A160" s="6" t="s">
        <v>37</v>
      </c>
      <c r="B160" s="8">
        <v>9.3210904131710297</v>
      </c>
      <c r="C160" s="8">
        <v>1.4080752787919501E-2</v>
      </c>
      <c r="D160" s="8">
        <v>1.2684728747454399</v>
      </c>
      <c r="E160" s="8">
        <v>1.9187684522736499E-3</v>
      </c>
      <c r="F160" s="8">
        <v>1.4973386327812199</v>
      </c>
      <c r="G160" s="8">
        <v>2.2724379981470802E-3</v>
      </c>
      <c r="H160" s="7">
        <v>0.136085709388795</v>
      </c>
      <c r="I160" s="7">
        <v>1.02427661653968E-6</v>
      </c>
      <c r="J160" s="7">
        <v>0.160640862967664</v>
      </c>
      <c r="K160" s="7">
        <v>1.6284073445758099E-6</v>
      </c>
      <c r="L160" s="6"/>
      <c r="M160" s="6"/>
      <c r="N160" s="6"/>
      <c r="O160" s="6"/>
      <c r="P160" s="6"/>
      <c r="Q160" s="6"/>
      <c r="R160" s="23"/>
      <c r="S160" s="23"/>
      <c r="T160" s="25"/>
      <c r="U160" s="23"/>
      <c r="V160" s="25"/>
      <c r="W160" s="6"/>
      <c r="X160" s="6"/>
      <c r="Y160" s="6"/>
      <c r="Z160" s="6"/>
      <c r="AA160" s="6"/>
      <c r="AB160" s="6"/>
      <c r="AC160" s="6"/>
    </row>
    <row r="161" spans="1:29">
      <c r="A161" s="6" t="s">
        <v>41</v>
      </c>
      <c r="B161" s="8">
        <v>8.8240546086343397</v>
      </c>
      <c r="C161" s="8">
        <v>7.7575022761577801E-3</v>
      </c>
      <c r="D161" s="8">
        <v>1.2008426250319999</v>
      </c>
      <c r="E161" s="8">
        <v>1.0580021939611999E-3</v>
      </c>
      <c r="F161" s="8">
        <v>1.4175318493907501</v>
      </c>
      <c r="G161" s="8">
        <v>1.25550713565301E-3</v>
      </c>
      <c r="H161" s="7">
        <v>0.136087427385293</v>
      </c>
      <c r="I161" s="7">
        <v>1.23358014381225E-6</v>
      </c>
      <c r="J161" s="7">
        <v>0.16064332042944501</v>
      </c>
      <c r="K161" s="7">
        <v>1.7508130598776501E-6</v>
      </c>
      <c r="L161" s="6"/>
      <c r="M161" s="9">
        <f>(H161/AVERAGE(H160,H162)-1)*1000-1.03</f>
        <v>-0.98905432317377939</v>
      </c>
      <c r="N161" s="9">
        <f>I161/H161*1000</f>
        <v>9.0646150604325633E-3</v>
      </c>
      <c r="O161" s="9">
        <f>(J161/AVERAGE(J160,J162)-1)*1000-2.05</f>
        <v>-1.9661936707050556</v>
      </c>
      <c r="P161" s="9">
        <f>K161/J161*1000</f>
        <v>1.0898760404087963E-2</v>
      </c>
      <c r="Q161" s="6"/>
      <c r="R161" s="23"/>
      <c r="S161" s="24">
        <f>(H161/AVERAGE(H160,H162)-1)*1000-1.03</f>
        <v>-0.98905432317377939</v>
      </c>
      <c r="T161" s="28">
        <f>2*SQRT((I161*SQRT(20)*1000/AVERAGE(H160,H162))^2+((I160*SQRT(20))*1000*H161/AVERAGE(H160,H162)/AVERAGE(H160,H162))^2)</f>
        <v>0.10538807163171614</v>
      </c>
      <c r="U161" s="24">
        <f>(J161/AVERAGE(J160,J162)-1)*1000-2.05</f>
        <v>-1.9661936707050556</v>
      </c>
      <c r="V161" s="28">
        <f>2*SQRT((K161*SQRT(20)*1000/AVERAGE(J160,J162))^2+((K160*SQRT(20))*1000*J161/AVERAGE(J160,J162)/AVERAGE(J160,J162))^2)</f>
        <v>0.13314407765903957</v>
      </c>
      <c r="W161" s="6"/>
      <c r="X161" s="6"/>
      <c r="Y161" s="6"/>
      <c r="Z161" s="6"/>
      <c r="AA161" s="6"/>
      <c r="AB161" s="6"/>
      <c r="AC161" s="6"/>
    </row>
    <row r="162" spans="1:29">
      <c r="A162" s="6" t="s">
        <v>37</v>
      </c>
      <c r="B162" s="8">
        <v>9.0474370129709492</v>
      </c>
      <c r="C162" s="8">
        <v>1.4552600717050701E-2</v>
      </c>
      <c r="D162" s="8">
        <v>1.2311574383503401</v>
      </c>
      <c r="E162" s="8">
        <v>1.9849314294647599E-3</v>
      </c>
      <c r="F162" s="8">
        <v>1.4531886647787999</v>
      </c>
      <c r="G162" s="8">
        <v>2.3444651542822502E-3</v>
      </c>
      <c r="H162" s="7">
        <v>0.13607800145444299</v>
      </c>
      <c r="I162" s="7">
        <v>1.4243792585730801E-6</v>
      </c>
      <c r="J162" s="7">
        <v>0.16061885429357201</v>
      </c>
      <c r="K162" s="7">
        <v>1.5587983162409199E-6</v>
      </c>
      <c r="L162" s="6"/>
      <c r="M162" s="6"/>
      <c r="N162" s="6"/>
      <c r="O162" s="6"/>
      <c r="P162" s="6"/>
      <c r="Q162" s="6"/>
      <c r="R162" s="23"/>
      <c r="S162" s="23"/>
      <c r="T162" s="25"/>
      <c r="U162" s="23"/>
      <c r="V162" s="25"/>
      <c r="W162" s="6"/>
      <c r="X162" s="6"/>
      <c r="Y162" s="6"/>
      <c r="Z162" s="6"/>
      <c r="AA162" s="6"/>
      <c r="AB162" s="6"/>
      <c r="AC162" s="6"/>
    </row>
    <row r="163" spans="1:29">
      <c r="A163" s="6" t="s">
        <v>41</v>
      </c>
      <c r="B163" s="8">
        <v>8.6973507366398106</v>
      </c>
      <c r="C163" s="8">
        <v>7.8710728654385505E-3</v>
      </c>
      <c r="D163" s="8">
        <v>1.1835389348827401</v>
      </c>
      <c r="E163" s="8">
        <v>1.07561179815586E-3</v>
      </c>
      <c r="F163" s="8">
        <v>1.39702300194532</v>
      </c>
      <c r="G163" s="8">
        <v>1.2689989094493599E-3</v>
      </c>
      <c r="H163" s="7">
        <v>0.13608044085607901</v>
      </c>
      <c r="I163" s="7">
        <v>1.13091539750546E-6</v>
      </c>
      <c r="J163" s="7">
        <v>0.16062625035366099</v>
      </c>
      <c r="K163" s="7">
        <v>1.4616770494868099E-6</v>
      </c>
      <c r="L163" s="6"/>
      <c r="M163" s="9">
        <f>(H163/AVERAGE(H162,H164)-1)*1000-1.03</f>
        <v>-0.9992997528866201</v>
      </c>
      <c r="N163" s="9">
        <f>I163/H163*1000</f>
        <v>8.310638842664652E-3</v>
      </c>
      <c r="O163" s="9">
        <f>(J163/AVERAGE(J162,J164)-1)*1000-2.05</f>
        <v>-1.9717089603211759</v>
      </c>
      <c r="P163" s="9">
        <f>K163/J163*1000</f>
        <v>9.0998641023403264E-3</v>
      </c>
      <c r="Q163" s="6"/>
      <c r="R163" s="23"/>
      <c r="S163" s="24">
        <f>(H163/AVERAGE(H162,H164)-1)*1000-1.03</f>
        <v>-0.9992997528866201</v>
      </c>
      <c r="T163" s="28">
        <f>2*SQRT((I163*SQRT(20)*1000/AVERAGE(H162,H164))^2+((I162*SQRT(20))*1000*H163/AVERAGE(H162,H164)/AVERAGE(H162,H164))^2)</f>
        <v>0.11954794597615678</v>
      </c>
      <c r="U163" s="24">
        <f>(J163/AVERAGE(J162,J164)-1)*1000-2.05</f>
        <v>-1.9717089603211759</v>
      </c>
      <c r="V163" s="28">
        <f>2*SQRT((K163*SQRT(20)*1000/AVERAGE(J162,J164))^2+((K162*SQRT(20))*1000*J163/AVERAGE(J162,J164)/AVERAGE(J162,J164))^2)</f>
        <v>0.11900501339289922</v>
      </c>
      <c r="W163" s="6"/>
      <c r="X163" s="6"/>
      <c r="Y163" s="6"/>
      <c r="Z163" s="6"/>
      <c r="AA163" s="6"/>
      <c r="AB163" s="6"/>
      <c r="AC163" s="6"/>
    </row>
    <row r="164" spans="1:29">
      <c r="A164" s="6" t="s">
        <v>37</v>
      </c>
      <c r="B164" s="8">
        <v>8.9584803445556105</v>
      </c>
      <c r="C164" s="8">
        <v>1.4456476326961501E-2</v>
      </c>
      <c r="D164" s="8">
        <v>1.2190221893923801</v>
      </c>
      <c r="E164" s="8">
        <v>1.97102483411456E-3</v>
      </c>
      <c r="F164" s="8">
        <v>1.4388095543631301</v>
      </c>
      <c r="G164" s="8">
        <v>2.3363002740053899E-3</v>
      </c>
      <c r="H164" s="7">
        <v>0.136074525107897</v>
      </c>
      <c r="I164" s="7">
        <v>1.0841984323826901E-6</v>
      </c>
      <c r="J164" s="7">
        <v>0.16060849719042899</v>
      </c>
      <c r="K164" s="7">
        <v>1.9937677813045501E-6</v>
      </c>
      <c r="L164" s="6"/>
      <c r="M164" s="6"/>
      <c r="N164" s="6"/>
      <c r="O164" s="6"/>
      <c r="P164" s="6"/>
      <c r="Q164" s="6"/>
      <c r="R164" s="23"/>
      <c r="S164" s="23"/>
      <c r="T164" s="25"/>
      <c r="U164" s="23"/>
      <c r="V164" s="25"/>
      <c r="W164" s="6"/>
      <c r="X164" s="6"/>
      <c r="Y164" s="6"/>
      <c r="Z164" s="6"/>
      <c r="AA164" s="6"/>
      <c r="AB164" s="6"/>
      <c r="AC164" s="6"/>
    </row>
    <row r="165" spans="1:29">
      <c r="A165" s="6" t="s">
        <v>41</v>
      </c>
      <c r="B165" s="8">
        <v>8.6789189107625209</v>
      </c>
      <c r="C165" s="8">
        <v>9.70925198534788E-3</v>
      </c>
      <c r="D165" s="8">
        <v>1.1810298914439199</v>
      </c>
      <c r="E165" s="8">
        <v>1.32734596508959E-3</v>
      </c>
      <c r="F165" s="8">
        <v>1.39407345941023</v>
      </c>
      <c r="G165" s="8">
        <v>1.5634364351420999E-3</v>
      </c>
      <c r="H165" s="7">
        <v>0.13608090324793901</v>
      </c>
      <c r="I165" s="7">
        <v>1.57808705035928E-6</v>
      </c>
      <c r="J165" s="7">
        <v>0.16062684926161899</v>
      </c>
      <c r="K165" s="7">
        <v>1.4400851085866101E-6</v>
      </c>
      <c r="L165" s="6"/>
      <c r="M165" s="9">
        <f>(H165/AVERAGE(H164,H166)-1)*1000-1.03</f>
        <v>-1.0168405687928341</v>
      </c>
      <c r="N165" s="9">
        <f>I165/H165*1000</f>
        <v>1.1596682654905736E-2</v>
      </c>
      <c r="O165" s="9">
        <f>(J165/AVERAGE(J164,J166)-1)*1000-2.05</f>
        <v>-2.0364691252062785</v>
      </c>
      <c r="P165" s="9">
        <f>K165/J165*1000</f>
        <v>8.9654071857008747E-3</v>
      </c>
      <c r="Q165" s="6"/>
      <c r="R165" s="23"/>
      <c r="S165" s="24">
        <f>(H165/AVERAGE(H164,H166)-1)*1000-1.03</f>
        <v>-1.0168405687928341</v>
      </c>
      <c r="T165" s="28">
        <f>2*SQRT((I165*SQRT(20)*1000/AVERAGE(H164,H166))^2+((I164*SQRT(20))*1000*H165/AVERAGE(H164,H166)/AVERAGE(H164,H166))^2)</f>
        <v>0.12584686628877823</v>
      </c>
      <c r="U165" s="24">
        <f>(J165/AVERAGE(J164,J166)-1)*1000-2.05</f>
        <v>-2.0364691252062785</v>
      </c>
      <c r="V165" s="28">
        <f>2*SQRT((K165*SQRT(20)*1000/AVERAGE(J164,J166))^2+((K164*SQRT(20))*1000*J165/AVERAGE(J164,J166)/AVERAGE(J164,J166))^2)</f>
        <v>0.13695464635311247</v>
      </c>
      <c r="W165" s="26">
        <f>AVERAGE(S159:S165)</f>
        <v>-1.0072059978904726</v>
      </c>
      <c r="X165" s="27">
        <f>AVERAGE(T159:T165)</f>
        <v>0.11436785824891342</v>
      </c>
      <c r="Y165" s="26">
        <f>AVERAGE(U159:U165)</f>
        <v>-2.0049628390256848</v>
      </c>
      <c r="Z165" s="27">
        <f>AVERAGE(V159:V165)</f>
        <v>0.13149526165929365</v>
      </c>
      <c r="AA165" s="6"/>
      <c r="AB165" s="6"/>
      <c r="AC165" s="6"/>
    </row>
    <row r="166" spans="1:29">
      <c r="A166" s="6" t="s">
        <v>37</v>
      </c>
      <c r="B166" s="8">
        <v>9.2190332981676608</v>
      </c>
      <c r="C166" s="8">
        <v>7.4351923615586096E-3</v>
      </c>
      <c r="D166" s="8">
        <v>1.2545610568341801</v>
      </c>
      <c r="E166" s="8">
        <v>1.01182514019277E-3</v>
      </c>
      <c r="F166" s="8">
        <v>1.48094735634363</v>
      </c>
      <c r="G166" s="8">
        <v>1.200922139341E-3</v>
      </c>
      <c r="H166" s="7">
        <v>0.13608369994054101</v>
      </c>
      <c r="I166" s="7">
        <v>1.21648033763431E-6</v>
      </c>
      <c r="J166" s="7">
        <v>0.16064085454805299</v>
      </c>
      <c r="K166" s="7">
        <v>1.152170320577E-6</v>
      </c>
      <c r="L166" s="6"/>
      <c r="M166" s="6"/>
      <c r="N166" s="6"/>
      <c r="O166" s="6"/>
      <c r="P166" s="6"/>
      <c r="Q166" s="6"/>
      <c r="R166" s="23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>
      <c r="A167" s="6" t="s">
        <v>41</v>
      </c>
      <c r="B167" s="8">
        <v>9.2662215280470495</v>
      </c>
      <c r="C167" s="8">
        <v>7.7030840491521396E-3</v>
      </c>
      <c r="D167" s="8">
        <v>1.2610242473203599</v>
      </c>
      <c r="E167" s="8">
        <v>1.0524081817210201E-3</v>
      </c>
      <c r="F167" s="8">
        <v>1.48854483756097</v>
      </c>
      <c r="G167" s="8">
        <v>1.24326275097836E-3</v>
      </c>
      <c r="H167" s="7">
        <v>0.136087758812448</v>
      </c>
      <c r="I167" s="7">
        <v>1.01883882151366E-6</v>
      </c>
      <c r="J167" s="7">
        <v>0.160640635683647</v>
      </c>
      <c r="K167" s="7">
        <v>1.4665003565037501E-6</v>
      </c>
      <c r="L167" s="6"/>
      <c r="M167" s="9">
        <f>(H167/AVERAGE(H166,H168)-1)*1000-1.03</f>
        <v>-0.99769633437643246</v>
      </c>
      <c r="N167" s="9">
        <f>I167/H167*1000</f>
        <v>7.4866309093810021E-3</v>
      </c>
      <c r="O167" s="9">
        <f>(J167/AVERAGE(J166,J168)-1)*1000-2.05</f>
        <v>-2.0319045146862704</v>
      </c>
      <c r="P167" s="9">
        <f>K167/J167*1000</f>
        <v>9.1290746594887753E-3</v>
      </c>
      <c r="Q167" s="6"/>
      <c r="R167" s="23"/>
      <c r="S167" s="24">
        <f>(H167/AVERAGE(H166,H168)-1)*1000-1.03</f>
        <v>-0.99769633437643246</v>
      </c>
      <c r="T167" s="28">
        <f>2*SQRT((I167*SQRT(20)*1000/AVERAGE(H166,H168))^2+((I166*SQRT(20))*1000*H167/AVERAGE(H166,H168)/AVERAGE(H166,H168))^2)</f>
        <v>0.10429505869666124</v>
      </c>
      <c r="U167" s="24">
        <f>(J167/AVERAGE(J166,J168)-1)*1000-2.05</f>
        <v>-2.0319045146862704</v>
      </c>
      <c r="V167" s="28">
        <f>2*SQRT((K167*SQRT(20)*1000/AVERAGE(J166,J168))^2+((K166*SQRT(20))*1000*J167/AVERAGE(J166,J168)/AVERAGE(J166,J168))^2)</f>
        <v>0.10384191831417022</v>
      </c>
      <c r="W167" s="6"/>
      <c r="X167" s="6"/>
      <c r="Y167" s="6"/>
      <c r="Z167" s="6"/>
      <c r="AA167" s="6"/>
      <c r="AB167" s="6"/>
      <c r="AC167" s="6"/>
    </row>
    <row r="168" spans="1:29">
      <c r="A168" s="6" t="s">
        <v>37</v>
      </c>
      <c r="B168" s="8">
        <v>9.1480256494568195</v>
      </c>
      <c r="C168" s="8">
        <v>1.09821609947697E-2</v>
      </c>
      <c r="D168" s="8">
        <v>1.24488616289071</v>
      </c>
      <c r="E168" s="8">
        <v>1.49871014170124E-3</v>
      </c>
      <c r="F168" s="8">
        <v>1.4694903815323099</v>
      </c>
      <c r="G168" s="8">
        <v>1.77383677150538E-3</v>
      </c>
      <c r="H168" s="7">
        <v>0.136083025701456</v>
      </c>
      <c r="I168" s="7">
        <v>8.9421861095061704E-7</v>
      </c>
      <c r="J168" s="7">
        <v>0.16063460318391401</v>
      </c>
      <c r="K168" s="7">
        <v>1.68756277040287E-6</v>
      </c>
      <c r="L168" s="6"/>
      <c r="M168" s="6"/>
      <c r="N168" s="6"/>
      <c r="O168" s="6"/>
      <c r="P168" s="6"/>
      <c r="Q168" s="6"/>
      <c r="R168" s="23"/>
      <c r="S168" s="23"/>
      <c r="T168" s="25"/>
      <c r="U168" s="23"/>
      <c r="V168" s="25"/>
      <c r="W168" s="6"/>
      <c r="X168" s="6"/>
      <c r="Y168" s="6"/>
      <c r="Z168" s="6"/>
      <c r="AA168" s="6"/>
      <c r="AB168" s="6"/>
      <c r="AC168" s="6"/>
    </row>
    <row r="169" spans="1:29">
      <c r="A169" s="6" t="s">
        <v>41</v>
      </c>
      <c r="B169" s="8">
        <v>9.2884933334520596</v>
      </c>
      <c r="C169" s="8">
        <v>6.2819982653648304E-3</v>
      </c>
      <c r="D169" s="8">
        <v>1.26404424519612</v>
      </c>
      <c r="E169" s="8">
        <v>8.5786551314645705E-4</v>
      </c>
      <c r="F169" s="8">
        <v>1.49218215696756</v>
      </c>
      <c r="G169" s="8">
        <v>1.01573600189387E-3</v>
      </c>
      <c r="H169" s="7">
        <v>0.13608653709719201</v>
      </c>
      <c r="I169" s="7">
        <v>1.4090027428575899E-6</v>
      </c>
      <c r="J169" s="7">
        <v>0.16064840298167701</v>
      </c>
      <c r="K169" s="7">
        <v>1.4486758324277601E-6</v>
      </c>
      <c r="L169" s="6"/>
      <c r="M169" s="9">
        <f>(H169/AVERAGE(H168,H170)-1)*1000-1.03</f>
        <v>-1.0194833756963753</v>
      </c>
      <c r="N169" s="9">
        <f>I169/H169*1000</f>
        <v>1.035372618711938E-2</v>
      </c>
      <c r="O169" s="9">
        <f>(J169/AVERAGE(J168,J170)-1)*1000-2.05</f>
        <v>-1.9991748703699388</v>
      </c>
      <c r="P169" s="9">
        <f>K169/J169*1000</f>
        <v>9.0176796378921408E-3</v>
      </c>
      <c r="Q169" s="6"/>
      <c r="R169" s="23"/>
      <c r="S169" s="24">
        <f>(H169/AVERAGE(H168,H170)-1)*1000-1.03</f>
        <v>-1.0194833756963753</v>
      </c>
      <c r="T169" s="28">
        <f>2*SQRT((I169*SQRT(20)*1000/AVERAGE(H168,H170))^2+((I168*SQRT(20))*1000*H169/AVERAGE(H168,H170)/AVERAGE(H168,H170))^2)</f>
        <v>0.10968360909745084</v>
      </c>
      <c r="U169" s="24">
        <f>(J169/AVERAGE(J168,J170)-1)*1000-2.05</f>
        <v>-1.9991748703699388</v>
      </c>
      <c r="V169" s="28">
        <f>2*SQRT((K169*SQRT(20)*1000/AVERAGE(J168,J170))^2+((K168*SQRT(20))*1000*J169/AVERAGE(J168,J170)/AVERAGE(J168,J170))^2)</f>
        <v>0.12383792749057934</v>
      </c>
      <c r="W169" s="6"/>
      <c r="X169" s="6"/>
      <c r="Y169" s="6"/>
      <c r="Z169" s="6"/>
      <c r="AA169" s="6"/>
      <c r="AB169" s="6"/>
      <c r="AC169" s="6"/>
    </row>
    <row r="170" spans="1:29">
      <c r="A170" s="6" t="s">
        <v>37</v>
      </c>
      <c r="B170" s="8">
        <v>9.21108179509012</v>
      </c>
      <c r="C170" s="8">
        <v>6.8724978390151299E-3</v>
      </c>
      <c r="D170" s="8">
        <v>1.25350633060734</v>
      </c>
      <c r="E170" s="8">
        <v>9.3532561901533702E-4</v>
      </c>
      <c r="F170" s="8">
        <v>1.4797270290264499</v>
      </c>
      <c r="G170" s="8">
        <v>1.1069349288811701E-3</v>
      </c>
      <c r="H170" s="7">
        <v>0.136087186181063</v>
      </c>
      <c r="I170" s="7">
        <v>1.1645544899958501E-6</v>
      </c>
      <c r="J170" s="7">
        <v>0.160645873657557</v>
      </c>
      <c r="K170" s="7">
        <v>1.46112267242459E-6</v>
      </c>
      <c r="L170" s="6"/>
      <c r="M170" s="6"/>
      <c r="N170" s="6"/>
      <c r="O170" s="6"/>
      <c r="P170" s="6"/>
      <c r="Q170" s="6"/>
      <c r="R170" s="23"/>
      <c r="S170" s="23"/>
      <c r="T170" s="25"/>
      <c r="U170" s="23"/>
      <c r="V170" s="25"/>
      <c r="W170" s="6"/>
      <c r="X170" s="6"/>
      <c r="Y170" s="6"/>
      <c r="Z170" s="6"/>
      <c r="AA170" s="6"/>
      <c r="AB170" s="6"/>
      <c r="AC170" s="6"/>
    </row>
    <row r="171" spans="1:29">
      <c r="A171" s="6" t="s">
        <v>41</v>
      </c>
      <c r="B171" s="8">
        <v>9.1754369827477706</v>
      </c>
      <c r="C171" s="8">
        <v>9.3062824946760301E-3</v>
      </c>
      <c r="D171" s="8">
        <v>1.24860470572312</v>
      </c>
      <c r="E171" s="8">
        <v>1.2682242953888699E-3</v>
      </c>
      <c r="F171" s="8">
        <v>1.47388968108212</v>
      </c>
      <c r="G171" s="8">
        <v>1.50237969227878E-3</v>
      </c>
      <c r="H171" s="7">
        <v>0.13608106984920301</v>
      </c>
      <c r="I171" s="7">
        <v>9.94003022107943E-7</v>
      </c>
      <c r="J171" s="7">
        <v>0.16063356701058101</v>
      </c>
      <c r="K171" s="7">
        <v>1.6227468856965801E-6</v>
      </c>
      <c r="L171" s="6"/>
      <c r="M171" s="9">
        <f>(H171/AVERAGE(H170,H172)-1)*1000-1.03</f>
        <v>-1.0663496738244873</v>
      </c>
      <c r="N171" s="9">
        <f>I171/H171*1000</f>
        <v>7.3044915300080919E-3</v>
      </c>
      <c r="O171" s="9">
        <f>(J171/AVERAGE(J170,J172)-1)*1000-2.05</f>
        <v>-2.1035191249603216</v>
      </c>
      <c r="P171" s="9">
        <f>K171/J171*1000</f>
        <v>1.0102165542957089E-2</v>
      </c>
      <c r="Q171" s="6"/>
      <c r="R171" s="23"/>
      <c r="S171" s="24">
        <f>(H171/AVERAGE(H170,H172)-1)*1000-1.03</f>
        <v>-1.0663496738244873</v>
      </c>
      <c r="T171" s="28">
        <f>2*SQRT((I171*SQRT(20)*1000/AVERAGE(H170,H172))^2+((I170*SQRT(20))*1000*H171/AVERAGE(H170,H172)/AVERAGE(H170,H172))^2)</f>
        <v>0.10062882267541712</v>
      </c>
      <c r="U171" s="24">
        <f>(J171/AVERAGE(J170,J172)-1)*1000-2.05</f>
        <v>-2.1035191249603216</v>
      </c>
      <c r="V171" s="28">
        <f>2*SQRT((K171*SQRT(20)*1000/AVERAGE(J170,J172))^2+((K170*SQRT(20))*1000*J171/AVERAGE(J170,J172)/AVERAGE(J170,J172))^2)</f>
        <v>0.12157707085300928</v>
      </c>
      <c r="W171" s="6"/>
      <c r="X171" s="6"/>
      <c r="Y171" s="6"/>
      <c r="Z171" s="6"/>
      <c r="AA171" s="6"/>
      <c r="AB171" s="6"/>
      <c r="AC171" s="6"/>
    </row>
    <row r="172" spans="1:29">
      <c r="A172" s="6" t="s">
        <v>37</v>
      </c>
      <c r="B172" s="8">
        <v>9.1514137484142193</v>
      </c>
      <c r="C172" s="8">
        <v>1.23618584363162E-2</v>
      </c>
      <c r="D172" s="8">
        <v>1.2453689253464699</v>
      </c>
      <c r="E172" s="8">
        <v>1.68582716267115E-3</v>
      </c>
      <c r="F172" s="8">
        <v>1.4700639222559999</v>
      </c>
      <c r="G172" s="8">
        <v>1.9920505105849298E-3</v>
      </c>
      <c r="H172" s="7">
        <v>0.13608484688196901</v>
      </c>
      <c r="I172" s="7">
        <v>1.3920378534508099E-6</v>
      </c>
      <c r="J172" s="7">
        <v>0.16063845521975001</v>
      </c>
      <c r="K172" s="7">
        <v>1.6385908018570801E-6</v>
      </c>
      <c r="L172" s="6"/>
      <c r="M172" s="6"/>
      <c r="N172" s="6"/>
      <c r="O172" s="6"/>
      <c r="P172" s="6"/>
      <c r="Q172" s="6"/>
      <c r="R172" s="23"/>
      <c r="S172" s="23"/>
      <c r="T172" s="25"/>
      <c r="U172" s="23"/>
      <c r="V172" s="25"/>
      <c r="W172" s="6"/>
      <c r="X172" s="6"/>
      <c r="Y172" s="6"/>
      <c r="Z172" s="6"/>
      <c r="AA172" s="6"/>
      <c r="AB172" s="6"/>
      <c r="AC172" s="6"/>
    </row>
    <row r="173" spans="1:29">
      <c r="A173" s="6" t="s">
        <v>41</v>
      </c>
      <c r="B173" s="8">
        <v>9.2597785625645308</v>
      </c>
      <c r="C173" s="8">
        <v>6.0346659944807302E-3</v>
      </c>
      <c r="D173" s="8">
        <v>1.2601236442570301</v>
      </c>
      <c r="E173" s="8">
        <v>8.2572797414773302E-4</v>
      </c>
      <c r="F173" s="8">
        <v>1.4875061896850399</v>
      </c>
      <c r="G173" s="8">
        <v>9.7710816202784294E-4</v>
      </c>
      <c r="H173" s="7">
        <v>0.13608525514233699</v>
      </c>
      <c r="I173" s="7">
        <v>1.17547307281571E-6</v>
      </c>
      <c r="J173" s="7">
        <v>0.160642211896975</v>
      </c>
      <c r="K173" s="7">
        <v>1.6136609338792699E-6</v>
      </c>
      <c r="L173" s="6"/>
      <c r="M173" s="9">
        <f>(H173/AVERAGE(H172,H174)-1)*1000-1.03</f>
        <v>-1.0301366744137865</v>
      </c>
      <c r="N173" s="9">
        <f>I173/H173*1000</f>
        <v>8.6377695481133204E-3</v>
      </c>
      <c r="O173" s="9">
        <f>(J173/AVERAGE(J172,J174)-1)*1000-2.05</f>
        <v>-2.0276885669895419</v>
      </c>
      <c r="P173" s="9">
        <f>K173/J173*1000</f>
        <v>1.0045061723341821E-2</v>
      </c>
      <c r="Q173" s="6"/>
      <c r="R173" s="23"/>
      <c r="S173" s="24">
        <f>(H173/AVERAGE(H172,H174)-1)*1000-1.03</f>
        <v>-1.0301366744137865</v>
      </c>
      <c r="T173" s="28">
        <f>2*SQRT((I173*SQRT(20)*1000/AVERAGE(H172,H174))^2+((I172*SQRT(20))*1000*H173/AVERAGE(H172,H174)/AVERAGE(H172,H174))^2)</f>
        <v>0.11974863680843897</v>
      </c>
      <c r="U173" s="24">
        <f>(J173/AVERAGE(J172,J174)-1)*1000-2.05</f>
        <v>-2.0276885669895419</v>
      </c>
      <c r="V173" s="28">
        <f>2*SQRT((K173*SQRT(20)*1000/AVERAGE(J172,J174))^2+((K172*SQRT(20))*1000*J173/AVERAGE(J172,J174)/AVERAGE(J172,J174))^2)</f>
        <v>0.1280506661530188</v>
      </c>
      <c r="W173" s="26">
        <f>AVERAGE(S167:S173)</f>
        <v>-1.0284165145777704</v>
      </c>
      <c r="X173" s="27">
        <f>AVERAGE(T167:T173)</f>
        <v>0.10858903181949203</v>
      </c>
      <c r="Y173" s="26">
        <f>AVERAGE(U167:U173)</f>
        <v>-2.0405717692515184</v>
      </c>
      <c r="Z173" s="27">
        <f>AVERAGE(V167:V173)</f>
        <v>0.1193268957026944</v>
      </c>
      <c r="AA173" s="6"/>
      <c r="AB173" s="6"/>
      <c r="AC173" s="6"/>
    </row>
    <row r="174" spans="1:29">
      <c r="A174" s="6" t="s">
        <v>37</v>
      </c>
      <c r="B174" s="8">
        <v>9.1746761760610998</v>
      </c>
      <c r="C174" s="8">
        <v>7.5026352691794501E-3</v>
      </c>
      <c r="D174" s="8">
        <v>1.2485468051651401</v>
      </c>
      <c r="E174" s="8">
        <v>1.0226296433617399E-3</v>
      </c>
      <c r="F174" s="8">
        <v>1.4738034258341099</v>
      </c>
      <c r="G174" s="8">
        <v>1.2130967820621499E-3</v>
      </c>
      <c r="H174" s="7">
        <v>0.136085700601455</v>
      </c>
      <c r="I174" s="7">
        <v>1.2928206373001101E-6</v>
      </c>
      <c r="J174" s="7">
        <v>0.160638800418233</v>
      </c>
      <c r="K174" s="7">
        <v>1.42185946747579E-6</v>
      </c>
      <c r="L174" s="6"/>
      <c r="M174" s="6"/>
      <c r="N174" s="6"/>
      <c r="O174" s="6"/>
      <c r="P174" s="6"/>
      <c r="Q174" s="6"/>
      <c r="R174" s="23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>
      <c r="A175" s="6" t="s">
        <v>41</v>
      </c>
      <c r="B175" s="8">
        <v>10.448370728618899</v>
      </c>
      <c r="C175" s="8">
        <v>1.5504394098898601E-2</v>
      </c>
      <c r="D175" s="8">
        <v>1.4218144119234499</v>
      </c>
      <c r="E175" s="8">
        <v>2.1142297897377002E-3</v>
      </c>
      <c r="F175" s="8">
        <v>1.6783140349424199</v>
      </c>
      <c r="G175" s="8">
        <v>2.5006658639835401E-3</v>
      </c>
      <c r="H175" s="7">
        <v>0.13608082290005499</v>
      </c>
      <c r="I175" s="7">
        <v>1.0700564848103399E-6</v>
      </c>
      <c r="J175" s="7">
        <v>0.16063072362662301</v>
      </c>
      <c r="K175" s="7">
        <v>1.6693877046948299E-6</v>
      </c>
      <c r="L175" s="6"/>
      <c r="M175" s="9">
        <f>(H175/AVERAGE(H174,H176)-1)*1000-1.03</f>
        <v>-1.064437872495241</v>
      </c>
      <c r="N175" s="9">
        <f>I175/H175*1000</f>
        <v>7.8633892859117007E-3</v>
      </c>
      <c r="O175" s="9">
        <f>(J175/AVERAGE(J174,J176)-1)*1000-2.05</f>
        <v>-2.101241476305197</v>
      </c>
      <c r="P175" s="9">
        <f>K175/J175*1000</f>
        <v>1.0392704876155739E-2</v>
      </c>
      <c r="Q175" s="6"/>
      <c r="R175" s="23"/>
      <c r="S175" s="24">
        <f>(H175/AVERAGE(H174,H176)-1)*1000-1.03</f>
        <v>-1.064437872495241</v>
      </c>
      <c r="T175" s="28">
        <f>2*SQRT((I175*SQRT(20)*1000/AVERAGE(H174,H176))^2+((I174*SQRT(20))*1000*H175/AVERAGE(H174,H176)/AVERAGE(H174,H176))^2)</f>
        <v>0.1102990752094144</v>
      </c>
      <c r="U175" s="24">
        <f>(J175/AVERAGE(J174,J176)-1)*1000-2.05</f>
        <v>-2.101241476305197</v>
      </c>
      <c r="V175" s="28">
        <f>2*SQRT((K175*SQRT(20)*1000/AVERAGE(J174,J176))^2+((K174*SQRT(20))*1000*J175/AVERAGE(J174,J176)/AVERAGE(J174,J176))^2)</f>
        <v>0.12209316944259015</v>
      </c>
      <c r="W175" s="6"/>
      <c r="X175" s="6"/>
      <c r="Y175" s="6"/>
      <c r="Z175" s="6"/>
      <c r="AA175" s="6"/>
      <c r="AB175" s="6"/>
      <c r="AC175" s="6"/>
    </row>
    <row r="176" spans="1:29">
      <c r="A176" s="6" t="s">
        <v>37</v>
      </c>
      <c r="B176" s="8">
        <v>9.17663770331351</v>
      </c>
      <c r="C176" s="8">
        <v>7.8567240698715502E-3</v>
      </c>
      <c r="D176" s="8">
        <v>1.2488073261080801</v>
      </c>
      <c r="E176" s="8">
        <v>1.07153579783091E-3</v>
      </c>
      <c r="F176" s="8">
        <v>1.4741144296158899</v>
      </c>
      <c r="G176" s="8">
        <v>1.2679433989000099E-3</v>
      </c>
      <c r="H176" s="7">
        <v>0.13608531818949701</v>
      </c>
      <c r="I176" s="7">
        <v>1.03735798217121E-6</v>
      </c>
      <c r="J176" s="7">
        <v>0.16063910958942601</v>
      </c>
      <c r="K176" s="7">
        <v>1.4387683244124999E-6</v>
      </c>
      <c r="L176" s="6"/>
      <c r="M176" s="6"/>
      <c r="N176" s="6"/>
      <c r="O176" s="6"/>
      <c r="P176" s="6"/>
      <c r="Q176" s="6"/>
      <c r="R176" s="23"/>
      <c r="S176" s="23"/>
      <c r="T176" s="25"/>
      <c r="U176" s="23"/>
      <c r="V176" s="25"/>
      <c r="W176" s="6"/>
      <c r="X176" s="6"/>
      <c r="Y176" s="6"/>
      <c r="Z176" s="6"/>
      <c r="AA176" s="6"/>
      <c r="AB176" s="6"/>
      <c r="AC176" s="6"/>
    </row>
    <row r="177" spans="1:29">
      <c r="A177" s="6" t="s">
        <v>41</v>
      </c>
      <c r="B177" s="8">
        <v>10.5147217143279</v>
      </c>
      <c r="C177" s="8">
        <v>1.1687863633387099E-2</v>
      </c>
      <c r="D177" s="8">
        <v>1.43090444643363</v>
      </c>
      <c r="E177" s="8">
        <v>1.59633609411675E-3</v>
      </c>
      <c r="F177" s="8">
        <v>1.68908477946569</v>
      </c>
      <c r="G177" s="8">
        <v>1.8884067400566E-3</v>
      </c>
      <c r="H177" s="7">
        <v>0.136085788661439</v>
      </c>
      <c r="I177" s="7">
        <v>1.19283535322477E-6</v>
      </c>
      <c r="J177" s="7">
        <v>0.160640003464665</v>
      </c>
      <c r="K177" s="7">
        <v>1.42706838815683E-6</v>
      </c>
      <c r="L177" s="6"/>
      <c r="M177" s="9">
        <f>(H177/AVERAGE(H176,H178)-1)*1000-1.03</f>
        <v>-1.013433718306225</v>
      </c>
      <c r="N177" s="9">
        <f>I177/H177*1000</f>
        <v>8.7653190311617699E-3</v>
      </c>
      <c r="O177" s="9">
        <f>(J177/AVERAGE(J176,J178)-1)*1000-2.05</f>
        <v>-2.0205060926331599</v>
      </c>
      <c r="P177" s="9">
        <f>K177/J177*1000</f>
        <v>8.8836426629605586E-3</v>
      </c>
      <c r="Q177" s="6"/>
      <c r="R177" s="23"/>
      <c r="S177" s="24">
        <f>(H177/AVERAGE(H176,H178)-1)*1000-1.03</f>
        <v>-1.013433718306225</v>
      </c>
      <c r="T177" s="28">
        <f>2*SQRT((I177*SQRT(20)*1000/AVERAGE(H176,H178))^2+((I176*SQRT(20))*1000*H177/AVERAGE(H176,H178)/AVERAGE(H176,H178))^2)</f>
        <v>0.10390174431404733</v>
      </c>
      <c r="U177" s="24">
        <f>(J177/AVERAGE(J176,J178)-1)*1000-2.05</f>
        <v>-2.0205060926331599</v>
      </c>
      <c r="V177" s="28">
        <f>2*SQRT((K177*SQRT(20)*1000/AVERAGE(J176,J178))^2+((K176*SQRT(20))*1000*J177/AVERAGE(J176,J178)/AVERAGE(J176,J178))^2)</f>
        <v>0.11283676266988246</v>
      </c>
      <c r="W177" s="6"/>
      <c r="X177" s="6"/>
      <c r="Y177" s="6"/>
      <c r="Z177" s="6"/>
      <c r="AA177" s="6"/>
      <c r="AB177" s="6"/>
      <c r="AC177" s="6"/>
    </row>
    <row r="178" spans="1:29">
      <c r="A178" s="6" t="s">
        <v>37</v>
      </c>
      <c r="B178" s="8">
        <v>9.1532988115352403</v>
      </c>
      <c r="C178" s="8">
        <v>9.2079193031954706E-3</v>
      </c>
      <c r="D178" s="8">
        <v>1.2456007649141501</v>
      </c>
      <c r="E178" s="8">
        <v>1.25446084080401E-3</v>
      </c>
      <c r="F178" s="8">
        <v>1.47031358877808</v>
      </c>
      <c r="G178" s="8">
        <v>1.4882205754679701E-3</v>
      </c>
      <c r="H178" s="7">
        <v>0.136081750337056</v>
      </c>
      <c r="I178" s="7">
        <v>1.1503768489943501E-6</v>
      </c>
      <c r="J178" s="7">
        <v>0.160631421816611</v>
      </c>
      <c r="K178" s="7">
        <v>1.8139069033619201E-6</v>
      </c>
      <c r="L178" s="6"/>
      <c r="M178" s="6"/>
      <c r="N178" s="6"/>
      <c r="O178" s="6"/>
      <c r="P178" s="6"/>
      <c r="Q178" s="6"/>
      <c r="R178" s="23"/>
      <c r="S178" s="23"/>
      <c r="T178" s="25"/>
      <c r="U178" s="23"/>
      <c r="V178" s="25"/>
      <c r="W178" s="6"/>
      <c r="X178" s="6"/>
      <c r="Y178" s="6"/>
      <c r="Z178" s="6"/>
      <c r="AA178" s="6"/>
      <c r="AB178" s="6"/>
      <c r="AC178" s="6"/>
    </row>
    <row r="179" spans="1:29">
      <c r="A179" s="6" t="s">
        <v>41</v>
      </c>
      <c r="B179" s="8">
        <v>10.322225285584199</v>
      </c>
      <c r="C179" s="8">
        <v>1.20879512368043E-2</v>
      </c>
      <c r="D179" s="8">
        <v>1.4046064664092199</v>
      </c>
      <c r="E179" s="8">
        <v>1.6508748678649399E-3</v>
      </c>
      <c r="F179" s="8">
        <v>1.6579515347318301</v>
      </c>
      <c r="G179" s="8">
        <v>1.9512875501125401E-3</v>
      </c>
      <c r="H179" s="7">
        <v>0.136082418439465</v>
      </c>
      <c r="I179" s="7">
        <v>1.3529047446380799E-6</v>
      </c>
      <c r="J179" s="7">
        <v>0.16062944021185899</v>
      </c>
      <c r="K179" s="7">
        <v>1.50516751085201E-6</v>
      </c>
      <c r="L179" s="6"/>
      <c r="M179" s="9">
        <f>(H179/AVERAGE(H178,H180)-1)*1000-1.03</f>
        <v>-1.0406632878082991</v>
      </c>
      <c r="N179" s="9">
        <f>I179/H179*1000</f>
        <v>9.9418040930828039E-3</v>
      </c>
      <c r="O179" s="9">
        <f>(J179/AVERAGE(J178,J180)-1)*1000-2.05</f>
        <v>-2.0945632567444008</v>
      </c>
      <c r="P179" s="9">
        <f>K179/J179*1000</f>
        <v>9.3704336444601893E-3</v>
      </c>
      <c r="Q179" s="6"/>
      <c r="R179" s="23"/>
      <c r="S179" s="24">
        <f>(H179/AVERAGE(H178,H180)-1)*1000-1.03</f>
        <v>-1.0406632878082991</v>
      </c>
      <c r="T179" s="28">
        <f>2*SQRT((I179*SQRT(20)*1000/AVERAGE(H178,H180))^2+((I178*SQRT(20))*1000*H179/AVERAGE(H178,H180)/AVERAGE(H178,H180))^2)</f>
        <v>0.11672068793498659</v>
      </c>
      <c r="U179" s="24">
        <f>(J179/AVERAGE(J178,J180)-1)*1000-2.05</f>
        <v>-2.0945632567444008</v>
      </c>
      <c r="V179" s="28">
        <f>2*SQRT((K179*SQRT(20)*1000/AVERAGE(J178,J180))^2+((K178*SQRT(20))*1000*J179/AVERAGE(J178,J180)/AVERAGE(J178,J180))^2)</f>
        <v>0.13123867731995337</v>
      </c>
      <c r="W179" s="6"/>
      <c r="X179" s="6"/>
      <c r="Y179" s="6"/>
      <c r="Z179" s="6"/>
      <c r="AA179" s="6"/>
      <c r="AB179" s="6"/>
      <c r="AC179" s="6"/>
    </row>
    <row r="180" spans="1:29">
      <c r="A180" s="6" t="s">
        <v>37</v>
      </c>
      <c r="B180" s="8">
        <v>9.26195462504913</v>
      </c>
      <c r="C180" s="8">
        <v>8.0674985466064903E-3</v>
      </c>
      <c r="D180" s="8">
        <v>1.26042231618909</v>
      </c>
      <c r="E180" s="8">
        <v>1.09978221124025E-3</v>
      </c>
      <c r="F180" s="8">
        <v>1.4878571611874201</v>
      </c>
      <c r="G180" s="8">
        <v>1.3055602983366101E-3</v>
      </c>
      <c r="H180" s="7">
        <v>0.13608598874480801</v>
      </c>
      <c r="I180" s="7">
        <v>1.23897656502832E-6</v>
      </c>
      <c r="J180" s="7">
        <v>0.160641775587088</v>
      </c>
      <c r="K180" s="7">
        <v>1.7718789989605499E-6</v>
      </c>
      <c r="L180" s="6"/>
      <c r="M180" s="6"/>
      <c r="N180" s="6"/>
      <c r="O180" s="6"/>
      <c r="P180" s="6"/>
      <c r="Q180" s="6"/>
      <c r="R180" s="23"/>
      <c r="S180" s="23"/>
      <c r="T180" s="25"/>
      <c r="U180" s="23"/>
      <c r="V180" s="25"/>
      <c r="W180" s="6"/>
      <c r="X180" s="6"/>
      <c r="Y180" s="6"/>
      <c r="Z180" s="6"/>
      <c r="AA180" s="6"/>
      <c r="AB180" s="6"/>
      <c r="AC180" s="6"/>
    </row>
    <row r="181" spans="1:29">
      <c r="A181" s="6" t="s">
        <v>41</v>
      </c>
      <c r="B181" s="8">
        <v>10.459903457606</v>
      </c>
      <c r="C181" s="8">
        <v>1.3319694716592801E-2</v>
      </c>
      <c r="D181" s="8">
        <v>1.42338006691812</v>
      </c>
      <c r="E181" s="8">
        <v>1.8134137722430901E-3</v>
      </c>
      <c r="F181" s="8">
        <v>1.6801689286071699</v>
      </c>
      <c r="G181" s="8">
        <v>2.1464464011162498E-3</v>
      </c>
      <c r="H181" s="7">
        <v>0.136079236515395</v>
      </c>
      <c r="I181" s="7">
        <v>8.6297464072231005E-7</v>
      </c>
      <c r="J181" s="7">
        <v>0.16063018354316</v>
      </c>
      <c r="K181" s="7">
        <v>1.2531541192199899E-6</v>
      </c>
      <c r="L181" s="6"/>
      <c r="M181" s="9">
        <f>(H181/AVERAGE(H180,H182)-1)*1000-1.03</f>
        <v>-1.0855253138698753</v>
      </c>
      <c r="N181" s="9">
        <f>I181/H181*1000</f>
        <v>6.3417069555992073E-3</v>
      </c>
      <c r="O181" s="9">
        <f>(J181/AVERAGE(J180,J182)-1)*1000-2.05</f>
        <v>-2.1300594786454221</v>
      </c>
      <c r="P181" s="9">
        <f>K181/J181*1000</f>
        <v>7.8014859447837074E-3</v>
      </c>
      <c r="Q181" s="6"/>
      <c r="R181" s="23"/>
      <c r="S181" s="24">
        <f>(H181/AVERAGE(H180,H182)-1)*1000-1.03</f>
        <v>-1.0855253138698753</v>
      </c>
      <c r="T181" s="28">
        <f>2*SQRT((I181*SQRT(20)*1000/AVERAGE(H180,H182))^2+((I180*SQRT(20))*1000*H181/AVERAGE(H180,H182)/AVERAGE(H180,H182))^2)</f>
        <v>9.923389182688748E-2</v>
      </c>
      <c r="U181" s="24">
        <f>(J181/AVERAGE(J180,J182)-1)*1000-2.05</f>
        <v>-2.1300594786454221</v>
      </c>
      <c r="V181" s="28">
        <f>2*SQRT((K181*SQRT(20)*1000/AVERAGE(J180,J182))^2+((K180*SQRT(20))*1000*J181/AVERAGE(J180,J182)/AVERAGE(J180,J182))^2)</f>
        <v>0.1208281312372287</v>
      </c>
      <c r="W181" s="26">
        <f>AVERAGE(S175:S181)</f>
        <v>-1.0510150481199101</v>
      </c>
      <c r="X181" s="27">
        <f>AVERAGE(T175:T181)</f>
        <v>0.10753884982133395</v>
      </c>
      <c r="Y181" s="26">
        <f>AVERAGE(U175:U181)</f>
        <v>-2.0865925760820447</v>
      </c>
      <c r="Z181" s="27">
        <f>AVERAGE(V175:V181)</f>
        <v>0.12174918516741366</v>
      </c>
      <c r="AA181" s="6"/>
      <c r="AB181" s="6"/>
      <c r="AC181" s="6"/>
    </row>
    <row r="182" spans="1:29">
      <c r="A182" s="6" t="s">
        <v>37</v>
      </c>
      <c r="B182" s="8">
        <v>9.2785149946942092</v>
      </c>
      <c r="C182" s="8">
        <v>4.3120287784487298E-3</v>
      </c>
      <c r="D182" s="8">
        <v>1.2626954256088201</v>
      </c>
      <c r="E182" s="8">
        <v>5.8573680952497505E-4</v>
      </c>
      <c r="F182" s="8">
        <v>1.49053570428867</v>
      </c>
      <c r="G182" s="8">
        <v>6.9205470269768097E-4</v>
      </c>
      <c r="H182" s="7">
        <v>0.136087596809747</v>
      </c>
      <c r="I182" s="7">
        <v>1.3541870603105199E-6</v>
      </c>
      <c r="J182" s="7">
        <v>0.16064431349602001</v>
      </c>
      <c r="K182" s="7">
        <v>1.35743684073287E-6</v>
      </c>
      <c r="L182" s="6"/>
      <c r="M182" s="6"/>
      <c r="N182" s="6"/>
      <c r="O182" s="6"/>
      <c r="P182" s="6"/>
      <c r="Q182" s="6"/>
      <c r="R182" s="23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>
      <c r="A183" s="6" t="s">
        <v>42</v>
      </c>
      <c r="B183" s="8">
        <v>9.9132848423690305</v>
      </c>
      <c r="C183" s="8">
        <v>1.0976852157512399E-2</v>
      </c>
      <c r="D183" s="8">
        <v>1.3486609254178801</v>
      </c>
      <c r="E183" s="8">
        <v>1.4953592321719101E-3</v>
      </c>
      <c r="F183" s="8">
        <v>1.5915736658575399</v>
      </c>
      <c r="G183" s="8">
        <v>1.76785080756406E-3</v>
      </c>
      <c r="H183" s="7">
        <v>0.13604625990621599</v>
      </c>
      <c r="I183" s="7">
        <v>1.08168050234368E-6</v>
      </c>
      <c r="J183" s="7">
        <v>0.16054858384753501</v>
      </c>
      <c r="K183" s="7">
        <v>1.09052860802637E-6</v>
      </c>
      <c r="L183" s="6"/>
      <c r="M183" s="9">
        <f>(H183/AVERAGE(H182,H184)-1)*1000-1.03</f>
        <v>-1.2849804827570723</v>
      </c>
      <c r="N183" s="9">
        <f>I183/H183*1000</f>
        <v>7.9508286599671348E-3</v>
      </c>
      <c r="O183" s="9">
        <f>(J183/AVERAGE(J182,J184)-1)*1000-2.05</f>
        <v>-2.541580659067403</v>
      </c>
      <c r="P183" s="9">
        <f>K183/J183*1000</f>
        <v>6.7925146512783363E-3</v>
      </c>
      <c r="Q183" s="6"/>
      <c r="R183" s="23"/>
      <c r="S183" s="24">
        <f>(H183/AVERAGE(H182,H184)-1)*1000-1.03</f>
        <v>-1.2849804827570723</v>
      </c>
      <c r="T183" s="28">
        <f>2*SQRT((I183*SQRT(20)*1000/AVERAGE(H182,H184))^2+((I182*SQRT(20))*1000*H183/AVERAGE(H182,H184)/AVERAGE(H182,H184))^2)</f>
        <v>0.11389890128752185</v>
      </c>
      <c r="U183" s="24">
        <f>(J183/AVERAGE(J182,J184)-1)*1000-2.05</f>
        <v>-2.541580659067403</v>
      </c>
      <c r="V183" s="28">
        <f>2*SQRT((K183*SQRT(20)*1000/AVERAGE(J182,J184))^2+((K182*SQRT(20))*1000*J183/AVERAGE(J182,J184)/AVERAGE(J182,J184))^2)</f>
        <v>9.692855770305886E-2</v>
      </c>
      <c r="W183" s="6"/>
      <c r="X183" s="6"/>
      <c r="Y183" s="6"/>
      <c r="Z183" s="6"/>
      <c r="AA183" s="6"/>
      <c r="AB183" s="6"/>
      <c r="AC183" s="6"/>
    </row>
    <row r="184" spans="1:29">
      <c r="A184" s="6" t="s">
        <v>37</v>
      </c>
      <c r="B184" s="8">
        <v>9.2420956559769891</v>
      </c>
      <c r="C184" s="8">
        <v>7.2469503840203097E-3</v>
      </c>
      <c r="D184" s="8">
        <v>1.25761747721636</v>
      </c>
      <c r="E184" s="8">
        <v>9.8871299298088403E-4</v>
      </c>
      <c r="F184" s="8">
        <v>1.48438705310176</v>
      </c>
      <c r="G184" s="8">
        <v>1.16918639153833E-3</v>
      </c>
      <c r="H184" s="7">
        <v>0.13607431897936101</v>
      </c>
      <c r="I184" s="7">
        <v>1.1072140312309299E-6</v>
      </c>
      <c r="J184" s="7">
        <v>0.16061077698815901</v>
      </c>
      <c r="K184" s="7">
        <v>1.6212771070042601E-6</v>
      </c>
      <c r="L184" s="6"/>
      <c r="M184" s="6"/>
      <c r="N184" s="6"/>
      <c r="O184" s="6"/>
      <c r="P184" s="6"/>
      <c r="Q184" s="6"/>
      <c r="R184" s="23"/>
      <c r="S184" s="23"/>
      <c r="T184" s="25"/>
      <c r="U184" s="23"/>
      <c r="V184" s="25"/>
      <c r="W184" s="6"/>
      <c r="X184" s="6"/>
      <c r="Y184" s="6"/>
      <c r="Z184" s="6"/>
      <c r="AA184" s="6"/>
      <c r="AB184" s="6"/>
      <c r="AC184" s="6"/>
    </row>
    <row r="185" spans="1:29">
      <c r="A185" s="6" t="s">
        <v>42</v>
      </c>
      <c r="B185" s="8">
        <v>9.9299842177494195</v>
      </c>
      <c r="C185" s="8">
        <v>9.9251630793965907E-3</v>
      </c>
      <c r="D185" s="8">
        <v>1.3508029220744999</v>
      </c>
      <c r="E185" s="8">
        <v>1.35032827133907E-3</v>
      </c>
      <c r="F185" s="8">
        <v>1.5940084435899999</v>
      </c>
      <c r="G185" s="8">
        <v>1.6024084979417499E-3</v>
      </c>
      <c r="H185" s="7">
        <v>0.136032395490672</v>
      </c>
      <c r="I185" s="7">
        <v>9.4461063682489602E-7</v>
      </c>
      <c r="J185" s="7">
        <v>0.16052473520595101</v>
      </c>
      <c r="K185" s="7">
        <v>1.97228259424351E-6</v>
      </c>
      <c r="L185" s="6"/>
      <c r="M185" s="9">
        <f>(H185/AVERAGE(H184,H186)-1)*1000-1.03</f>
        <v>-1.2971970186828299</v>
      </c>
      <c r="N185" s="9">
        <f>I185/H185*1000</f>
        <v>6.9440123686542714E-3</v>
      </c>
      <c r="O185" s="9">
        <f>(J185/AVERAGE(J184,J186)-1)*1000-2.05</f>
        <v>-2.5094594239092363</v>
      </c>
      <c r="P185" s="9">
        <f>K185/J185*1000</f>
        <v>1.2286471562859761E-2</v>
      </c>
      <c r="Q185" s="6"/>
      <c r="R185" s="23"/>
      <c r="S185" s="24">
        <f>(H185/AVERAGE(H184,H186)-1)*1000-1.03</f>
        <v>-1.2971970186828299</v>
      </c>
      <c r="T185" s="28">
        <f>2*SQRT((I185*SQRT(20)*1000/AVERAGE(H184,H186))^2+((I184*SQRT(20))*1000*H185/AVERAGE(H184,H186)/AVERAGE(H184,H186))^2)</f>
        <v>9.5654225071951302E-2</v>
      </c>
      <c r="U185" s="24">
        <f>(J185/AVERAGE(J184,J186)-1)*1000-2.05</f>
        <v>-2.5094594239092363</v>
      </c>
      <c r="V185" s="28">
        <f>2*SQRT((K185*SQRT(20)*1000/AVERAGE(J184,J186))^2+((K184*SQRT(20))*1000*J185/AVERAGE(J184,J186)/AVERAGE(J184,J186))^2)</f>
        <v>0.14216567673486311</v>
      </c>
      <c r="W185" s="6"/>
      <c r="X185" s="6"/>
      <c r="Y185" s="6"/>
      <c r="Z185" s="6"/>
      <c r="AA185" s="6"/>
      <c r="AB185" s="6"/>
      <c r="AC185" s="6"/>
    </row>
    <row r="186" spans="1:29">
      <c r="A186" s="6" t="s">
        <v>37</v>
      </c>
      <c r="B186" s="8">
        <v>9.1773266351663292</v>
      </c>
      <c r="C186" s="8">
        <v>1.7666697099174199E-2</v>
      </c>
      <c r="D186" s="8">
        <v>1.2486969108182999</v>
      </c>
      <c r="E186" s="8">
        <v>2.4087932322088301E-3</v>
      </c>
      <c r="F186" s="8">
        <v>1.4737683155893599</v>
      </c>
      <c r="G186" s="8">
        <v>2.8479408826097498E-3</v>
      </c>
      <c r="H186" s="7">
        <v>0.13606318633207401</v>
      </c>
      <c r="I186" s="7">
        <v>1.2656449959773101E-6</v>
      </c>
      <c r="J186" s="7">
        <v>0.160586270434113</v>
      </c>
      <c r="K186" s="7">
        <v>1.60376158707979E-6</v>
      </c>
      <c r="L186" s="6"/>
      <c r="M186" s="6"/>
      <c r="N186" s="6"/>
      <c r="O186" s="6"/>
      <c r="P186" s="6"/>
      <c r="Q186" s="6"/>
      <c r="R186" s="23"/>
      <c r="S186" s="23"/>
      <c r="T186" s="25"/>
      <c r="U186" s="23"/>
      <c r="V186" s="25"/>
      <c r="W186" s="6"/>
      <c r="X186" s="6"/>
      <c r="Y186" s="6"/>
      <c r="Z186" s="6"/>
      <c r="AA186" s="6"/>
      <c r="AB186" s="6"/>
      <c r="AC186" s="6"/>
    </row>
    <row r="187" spans="1:29">
      <c r="A187" s="6" t="s">
        <v>42</v>
      </c>
      <c r="B187" s="8">
        <v>10.026264480958501</v>
      </c>
      <c r="C187" s="8">
        <v>9.26972718970644E-3</v>
      </c>
      <c r="D187" s="8">
        <v>1.3639456136407</v>
      </c>
      <c r="E187" s="8">
        <v>1.26233933244537E-3</v>
      </c>
      <c r="F187" s="8">
        <v>1.6095060675252</v>
      </c>
      <c r="G187" s="8">
        <v>1.4954705281254501E-3</v>
      </c>
      <c r="H187" s="7">
        <v>0.13603262003652</v>
      </c>
      <c r="I187" s="7">
        <v>1.14612864684968E-6</v>
      </c>
      <c r="J187" s="7">
        <v>0.16051795242403799</v>
      </c>
      <c r="K187" s="7">
        <v>1.3284098008359599E-6</v>
      </c>
      <c r="L187" s="6"/>
      <c r="M187" s="9">
        <f>(H187/AVERAGE(H186,H188)-1)*1000-1.03</f>
        <v>-1.2695065973469501</v>
      </c>
      <c r="N187" s="9">
        <f>I187/H187*1000</f>
        <v>8.4253956627607738E-3</v>
      </c>
      <c r="O187" s="9">
        <f>(J187/AVERAGE(J186,J188)-1)*1000-2.05</f>
        <v>-2.5154542853602671</v>
      </c>
      <c r="P187" s="9">
        <f>K187/J187*1000</f>
        <v>8.2757709077095534E-3</v>
      </c>
      <c r="Q187" s="6"/>
      <c r="R187" s="23"/>
      <c r="S187" s="24">
        <f>(H187/AVERAGE(H186,H188)-1)*1000-1.03</f>
        <v>-1.2695065973469501</v>
      </c>
      <c r="T187" s="28">
        <f>2*SQRT((I187*SQRT(20)*1000/AVERAGE(H186,H188))^2+((I186*SQRT(20))*1000*H187/AVERAGE(H186,H188)/AVERAGE(H186,H188))^2)</f>
        <v>0.1122263660025067</v>
      </c>
      <c r="U187" s="24">
        <f>(J187/AVERAGE(J186,J188)-1)*1000-2.05</f>
        <v>-2.5154542853602671</v>
      </c>
      <c r="V187" s="28">
        <f>2*SQRT((K187*SQRT(20)*1000/AVERAGE(J186,J188))^2+((K186*SQRT(20))*1000*J187/AVERAGE(J186,J188)/AVERAGE(J186,J188))^2)</f>
        <v>0.11595251687520799</v>
      </c>
      <c r="W187" s="6"/>
      <c r="X187" s="6"/>
      <c r="Y187" s="6"/>
      <c r="Z187" s="6"/>
      <c r="AA187" s="6"/>
      <c r="AB187" s="6"/>
      <c r="AC187" s="6"/>
    </row>
    <row r="188" spans="1:29">
      <c r="A188" s="6" t="s">
        <v>37</v>
      </c>
      <c r="B188" s="8">
        <v>9.3373425632397495</v>
      </c>
      <c r="C188" s="8">
        <v>1.00838267725302E-2</v>
      </c>
      <c r="D188" s="8">
        <v>1.2705021437480299</v>
      </c>
      <c r="E188" s="8">
        <v>1.37537622514048E-3</v>
      </c>
      <c r="F188" s="8">
        <v>1.4995548083755299</v>
      </c>
      <c r="G188" s="8">
        <v>1.6301878612207199E-3</v>
      </c>
      <c r="H188" s="7">
        <v>0.136067230771201</v>
      </c>
      <c r="I188" s="7">
        <v>1.3545871555135701E-6</v>
      </c>
      <c r="J188" s="7">
        <v>0.16059913153570499</v>
      </c>
      <c r="K188" s="7">
        <v>1.4779427204309399E-6</v>
      </c>
      <c r="L188" s="6"/>
      <c r="M188" s="6"/>
      <c r="N188" s="6"/>
      <c r="O188" s="6"/>
      <c r="P188" s="6"/>
      <c r="Q188" s="6"/>
      <c r="R188" s="23"/>
      <c r="S188" s="23"/>
      <c r="T188" s="25"/>
      <c r="U188" s="23"/>
      <c r="V188" s="25"/>
      <c r="W188" s="6"/>
      <c r="X188" s="6"/>
      <c r="Y188" s="6"/>
      <c r="Z188" s="6"/>
      <c r="AA188" s="6"/>
      <c r="AB188" s="6"/>
      <c r="AC188" s="6"/>
    </row>
    <row r="189" spans="1:29">
      <c r="A189" s="6" t="s">
        <v>42</v>
      </c>
      <c r="B189" s="8">
        <v>9.9634240262867095</v>
      </c>
      <c r="C189" s="8">
        <v>1.1694513291228999E-2</v>
      </c>
      <c r="D189" s="8">
        <v>1.3553078710456601</v>
      </c>
      <c r="E189" s="8">
        <v>1.5925213795898101E-3</v>
      </c>
      <c r="F189" s="8">
        <v>1.5992132815403499</v>
      </c>
      <c r="G189" s="8">
        <v>1.8852680834095001E-3</v>
      </c>
      <c r="H189" s="7">
        <v>0.136028769757505</v>
      </c>
      <c r="I189" s="7">
        <v>1.08532793147504E-6</v>
      </c>
      <c r="J189" s="7">
        <v>0.160508365480377</v>
      </c>
      <c r="K189" s="7">
        <v>1.7566158283137301E-6</v>
      </c>
      <c r="L189" s="6"/>
      <c r="M189" s="9">
        <f>(H189/AVERAGE(H188,H190)-1)*1000-1.03</f>
        <v>-1.3040328651358315</v>
      </c>
      <c r="N189" s="9">
        <f>I189/H189*1000</f>
        <v>7.9786646119774981E-3</v>
      </c>
      <c r="O189" s="9">
        <f>(J189/AVERAGE(J188,J190)-1)*1000-2.05</f>
        <v>-2.6080849024130472</v>
      </c>
      <c r="P189" s="9">
        <f>K189/J189*1000</f>
        <v>1.0944076485088159E-2</v>
      </c>
      <c r="Q189" s="6"/>
      <c r="R189" s="23"/>
      <c r="S189" s="24">
        <f>(H189/AVERAGE(H188,H190)-1)*1000-1.03</f>
        <v>-1.3040328651358315</v>
      </c>
      <c r="T189" s="28">
        <f>2*SQRT((I189*SQRT(20)*1000/AVERAGE(H188,H190))^2+((I188*SQRT(20))*1000*H189/AVERAGE(H188,H190)/AVERAGE(H188,H190))^2)</f>
        <v>0.11408038260622889</v>
      </c>
      <c r="U189" s="24">
        <f>(J189/AVERAGE(J188,J190)-1)*1000-2.05</f>
        <v>-2.6080849024130472</v>
      </c>
      <c r="V189" s="28">
        <f>2*SQRT((K189*SQRT(20)*1000/AVERAGE(J188,J190))^2+((K188*SQRT(20))*1000*J189/AVERAGE(J188,J190)/AVERAGE(J188,J190))^2)</f>
        <v>0.12782338222984305</v>
      </c>
      <c r="W189" s="26">
        <f>AVERAGE(S183:S189)</f>
        <v>-1.288929240980671</v>
      </c>
      <c r="X189" s="27">
        <f>AVERAGE(T183:T189)</f>
        <v>0.10896496874205218</v>
      </c>
      <c r="Y189" s="26">
        <f>AVERAGE(U183:U189)</f>
        <v>-2.5436448176874884</v>
      </c>
      <c r="Z189" s="27">
        <f>AVERAGE(V183:V189)</f>
        <v>0.12071753338574326</v>
      </c>
      <c r="AA189" s="6"/>
      <c r="AB189" s="6"/>
      <c r="AC189" s="6"/>
    </row>
    <row r="190" spans="1:29">
      <c r="A190" s="6" t="s">
        <v>37</v>
      </c>
      <c r="B190" s="8">
        <v>9.4040823962615807</v>
      </c>
      <c r="C190" s="8">
        <v>1.0432652816497001E-2</v>
      </c>
      <c r="D190" s="8">
        <v>1.2795686970559199</v>
      </c>
      <c r="E190" s="8">
        <v>1.42006164000772E-3</v>
      </c>
      <c r="F190" s="8">
        <v>1.5102541705286701</v>
      </c>
      <c r="G190" s="8">
        <v>1.68514615663015E-3</v>
      </c>
      <c r="H190" s="7">
        <v>0.136064881886336</v>
      </c>
      <c r="I190" s="7">
        <v>9.5137220649944703E-7</v>
      </c>
      <c r="J190" s="7">
        <v>0.16059685405532301</v>
      </c>
      <c r="K190" s="7">
        <v>1.3971430318232E-6</v>
      </c>
      <c r="L190" s="6"/>
      <c r="M190" s="6"/>
      <c r="N190" s="6"/>
      <c r="O190" s="6"/>
      <c r="P190" s="6"/>
      <c r="Q190" s="6"/>
      <c r="R190" s="23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>
      <c r="A191" s="6" t="s">
        <v>42</v>
      </c>
      <c r="B191" s="8">
        <v>9.6679531516398498</v>
      </c>
      <c r="C191" s="8">
        <v>9.1982472847294602E-3</v>
      </c>
      <c r="D191" s="8">
        <v>1.3151232174341601</v>
      </c>
      <c r="E191" s="8">
        <v>1.2547098179446299E-3</v>
      </c>
      <c r="F191" s="8">
        <v>1.5517795571214501</v>
      </c>
      <c r="G191" s="8">
        <v>1.4895780594371001E-3</v>
      </c>
      <c r="H191" s="7">
        <v>0.136029038819384</v>
      </c>
      <c r="I191" s="7">
        <v>1.15597142842884E-6</v>
      </c>
      <c r="J191" s="7">
        <v>0.160507495651522</v>
      </c>
      <c r="K191" s="7">
        <v>1.63794179911695E-6</v>
      </c>
      <c r="L191" s="6"/>
      <c r="M191" s="9">
        <f>(H191/AVERAGE(H190,H192)-1)*1000-1.03</f>
        <v>-1.2941715058374628</v>
      </c>
      <c r="N191" s="9">
        <f>I191/H191*1000</f>
        <v>8.4979754209960293E-3</v>
      </c>
      <c r="O191" s="9">
        <f>(J191/AVERAGE(J190,J192)-1)*1000-2.05</f>
        <v>-2.5739493683492078</v>
      </c>
      <c r="P191" s="9">
        <f>K191/J191*1000</f>
        <v>1.0204768272461787E-2</v>
      </c>
      <c r="Q191" s="6"/>
      <c r="R191" s="23"/>
      <c r="S191" s="24">
        <f>(H191/AVERAGE(H190,H192)-1)*1000-1.03</f>
        <v>-1.2941715058374628</v>
      </c>
      <c r="T191" s="28">
        <f>2*SQRT((I191*SQRT(20)*1000/AVERAGE(H190,H192))^2+((I190*SQRT(20))*1000*H191/AVERAGE(H190,H192)/AVERAGE(H190,H192))^2)</f>
        <v>9.8403363623398701E-2</v>
      </c>
      <c r="U191" s="24">
        <f>(J191/AVERAGE(J190,J192)-1)*1000-2.05</f>
        <v>-2.5739493683492078</v>
      </c>
      <c r="V191" s="28">
        <f>2*SQRT((K191*SQRT(20)*1000/AVERAGE(J190,J192))^2+((K190*SQRT(20))*1000*J191/AVERAGE(J190,J192)/AVERAGE(J190,J192))^2)</f>
        <v>0.11987942204662647</v>
      </c>
      <c r="W191" s="6"/>
      <c r="X191" s="6"/>
      <c r="Y191" s="6"/>
      <c r="Z191" s="6"/>
      <c r="AA191" s="6"/>
      <c r="AB191" s="6"/>
      <c r="AC191" s="6"/>
    </row>
    <row r="192" spans="1:29">
      <c r="A192" s="6" t="s">
        <v>37</v>
      </c>
      <c r="B192" s="8">
        <v>9.4275946508998292</v>
      </c>
      <c r="C192" s="8">
        <v>1.11575545485508E-2</v>
      </c>
      <c r="D192" s="8">
        <v>1.28275788748147</v>
      </c>
      <c r="E192" s="8">
        <v>1.5208451147518101E-3</v>
      </c>
      <c r="F192" s="8">
        <v>1.51395111335317</v>
      </c>
      <c r="G192" s="8">
        <v>1.80383071987975E-3</v>
      </c>
      <c r="H192" s="7">
        <v>0.136065084735498</v>
      </c>
      <c r="I192" s="7">
        <v>1.0951350485500901E-6</v>
      </c>
      <c r="J192" s="7">
        <v>0.160586421021822</v>
      </c>
      <c r="K192" s="7">
        <v>1.7988521785616E-6</v>
      </c>
      <c r="L192" s="6"/>
      <c r="M192" s="6"/>
      <c r="N192" s="6"/>
      <c r="O192" s="6"/>
      <c r="P192" s="6"/>
      <c r="Q192" s="6"/>
      <c r="R192" s="23"/>
      <c r="S192" s="23"/>
      <c r="T192" s="25"/>
      <c r="U192" s="23"/>
      <c r="V192" s="25"/>
      <c r="W192" s="6"/>
      <c r="X192" s="6"/>
      <c r="Y192" s="6"/>
      <c r="Z192" s="6"/>
      <c r="AA192" s="6"/>
      <c r="AB192" s="6"/>
      <c r="AC192" s="6"/>
    </row>
    <row r="193" spans="1:29">
      <c r="A193" s="6" t="s">
        <v>42</v>
      </c>
      <c r="B193" s="8">
        <v>9.6426326557443502</v>
      </c>
      <c r="C193" s="8">
        <v>1.7717934430296602E-2</v>
      </c>
      <c r="D193" s="8">
        <v>1.31166049350837</v>
      </c>
      <c r="E193" s="8">
        <v>2.4147198728610201E-3</v>
      </c>
      <c r="F193" s="8">
        <v>1.5477550301958301</v>
      </c>
      <c r="G193" s="8">
        <v>2.8600773865123802E-3</v>
      </c>
      <c r="H193" s="7">
        <v>0.13602824051800599</v>
      </c>
      <c r="I193" s="7">
        <v>1.1741190833949799E-6</v>
      </c>
      <c r="J193" s="7">
        <v>0.16051367447647599</v>
      </c>
      <c r="K193" s="7">
        <v>1.75359593146564E-6</v>
      </c>
      <c r="L193" s="6"/>
      <c r="M193" s="9">
        <f>(H193/AVERAGE(H192,H194)-1)*1000-1.03</f>
        <v>-1.2730515600178041</v>
      </c>
      <c r="N193" s="9">
        <f>I193/H193*1000</f>
        <v>8.631436229152448E-3</v>
      </c>
      <c r="O193" s="9">
        <f>(J193/AVERAGE(J192,J194)-1)*1000-2.05</f>
        <v>-2.4687300252749269</v>
      </c>
      <c r="P193" s="9">
        <f>K193/J193*1000</f>
        <v>1.0924900555576263E-2</v>
      </c>
      <c r="Q193" s="6"/>
      <c r="R193" s="23"/>
      <c r="S193" s="24">
        <f>(H193/AVERAGE(H192,H194)-1)*1000-1.03</f>
        <v>-1.2730515600178041</v>
      </c>
      <c r="T193" s="28">
        <f>2*SQRT((I193*SQRT(20)*1000/AVERAGE(H192,H194))^2+((I192*SQRT(20))*1000*H193/AVERAGE(H192,H194)/AVERAGE(H192,H194))^2)</f>
        <v>0.10553397128094759</v>
      </c>
      <c r="U193" s="24">
        <f>(J193/AVERAGE(J192,J194)-1)*1000-2.05</f>
        <v>-2.4687300252749269</v>
      </c>
      <c r="V193" s="28">
        <f>2*SQRT((K193*SQRT(20)*1000/AVERAGE(J192,J194))^2+((K192*SQRT(20))*1000*J193/AVERAGE(J192,J194)/AVERAGE(J192,J194))^2)</f>
        <v>0.13989616446028338</v>
      </c>
      <c r="W193" s="6"/>
      <c r="X193" s="6"/>
      <c r="Y193" s="6"/>
      <c r="Z193" s="6"/>
      <c r="AA193" s="6"/>
      <c r="AB193" s="6"/>
      <c r="AC193" s="6"/>
    </row>
    <row r="194" spans="1:29">
      <c r="A194" s="6" t="s">
        <v>37</v>
      </c>
      <c r="B194" s="8">
        <v>9.3598944982660299</v>
      </c>
      <c r="C194" s="8">
        <v>1.7240001590024801E-2</v>
      </c>
      <c r="D194" s="8">
        <v>1.2734848126662599</v>
      </c>
      <c r="E194" s="8">
        <v>2.3551102267220401E-3</v>
      </c>
      <c r="F194" s="8">
        <v>1.5029523027378999</v>
      </c>
      <c r="G194" s="8">
        <v>2.78852488859562E-3</v>
      </c>
      <c r="H194" s="7">
        <v>0.13605753612803101</v>
      </c>
      <c r="I194" s="7">
        <v>1.54348820193296E-6</v>
      </c>
      <c r="J194" s="7">
        <v>0.16057540803192699</v>
      </c>
      <c r="K194" s="7">
        <v>2.3152012806009998E-6</v>
      </c>
      <c r="L194" s="6"/>
      <c r="M194" s="6"/>
      <c r="N194" s="6"/>
      <c r="O194" s="6"/>
      <c r="P194" s="6"/>
      <c r="Q194" s="6"/>
      <c r="R194" s="23"/>
      <c r="S194" s="23"/>
      <c r="T194" s="25"/>
      <c r="U194" s="23"/>
      <c r="V194" s="25"/>
      <c r="W194" s="6"/>
      <c r="X194" s="6"/>
      <c r="Y194" s="6"/>
      <c r="Z194" s="6"/>
      <c r="AA194" s="6"/>
      <c r="AB194" s="6"/>
      <c r="AC194" s="6"/>
    </row>
    <row r="195" spans="1:29">
      <c r="A195" s="6" t="s">
        <v>42</v>
      </c>
      <c r="B195" s="8">
        <v>9.6815871849097395</v>
      </c>
      <c r="C195" s="8">
        <v>7.9885635387624207E-3</v>
      </c>
      <c r="D195" s="8">
        <v>1.3169403756451401</v>
      </c>
      <c r="E195" s="8">
        <v>1.0877714194524101E-3</v>
      </c>
      <c r="F195" s="8">
        <v>1.5539275396360299</v>
      </c>
      <c r="G195" s="8">
        <v>1.28942519588189E-3</v>
      </c>
      <c r="H195" s="7">
        <v>0.13602152525779501</v>
      </c>
      <c r="I195" s="7">
        <v>1.3534735570651499E-6</v>
      </c>
      <c r="J195" s="7">
        <v>0.16049202893676301</v>
      </c>
      <c r="K195" s="7">
        <v>1.20055628400658E-6</v>
      </c>
      <c r="L195" s="6"/>
      <c r="M195" s="9">
        <f>(H195/AVERAGE(H194,H196)-1)*1000-1.03</f>
        <v>-1.2623252157325762</v>
      </c>
      <c r="N195" s="9">
        <f>I195/H195*1000</f>
        <v>9.9504365540672834E-3</v>
      </c>
      <c r="O195" s="9">
        <f>(J195/AVERAGE(J194,J196)-1)*1000-2.05</f>
        <v>-2.479130638872399</v>
      </c>
      <c r="P195" s="9">
        <f>K195/J195*1000</f>
        <v>7.4804729677859739E-3</v>
      </c>
      <c r="Q195" s="6"/>
      <c r="R195" s="23"/>
      <c r="S195" s="24">
        <f>(H195/AVERAGE(H194,H196)-1)*1000-1.03</f>
        <v>-1.2623252157325762</v>
      </c>
      <c r="T195" s="28">
        <f>2*SQRT((I195*SQRT(20)*1000/AVERAGE(H194,H196))^2+((I194*SQRT(20))*1000*H195/AVERAGE(H194,H196)/AVERAGE(H194,H196))^2)</f>
        <v>0.1349395855273936</v>
      </c>
      <c r="U195" s="24">
        <f>(J195/AVERAGE(J194,J196)-1)*1000-2.05</f>
        <v>-2.479130638872399</v>
      </c>
      <c r="V195" s="28">
        <f>2*SQRT((K195*SQRT(20)*1000/AVERAGE(J194,J196))^2+((K194*SQRT(20))*1000*J195/AVERAGE(J194,J196)/AVERAGE(J194,J196))^2)</f>
        <v>0.14523133563052831</v>
      </c>
      <c r="W195" s="6"/>
      <c r="X195" s="6"/>
      <c r="Y195" s="6"/>
      <c r="Z195" s="6"/>
      <c r="AA195" s="6"/>
      <c r="AB195" s="6"/>
      <c r="AC195" s="6"/>
    </row>
    <row r="196" spans="1:29">
      <c r="A196" s="6" t="s">
        <v>37</v>
      </c>
      <c r="B196" s="8">
        <v>9.1642079235880907</v>
      </c>
      <c r="C196" s="8">
        <v>1.83750654573622E-2</v>
      </c>
      <c r="D196" s="8">
        <v>1.2467740127693201</v>
      </c>
      <c r="E196" s="8">
        <v>2.5080098695829099E-3</v>
      </c>
      <c r="F196" s="8">
        <v>1.47127428194304</v>
      </c>
      <c r="G196" s="8">
        <v>2.9655549012063101E-3</v>
      </c>
      <c r="H196" s="7">
        <v>0.13604873153489599</v>
      </c>
      <c r="I196" s="7">
        <v>1.4869576194412301E-6</v>
      </c>
      <c r="J196" s="7">
        <v>0.16054645307101001</v>
      </c>
      <c r="K196" s="7">
        <v>2.2887451229404101E-6</v>
      </c>
      <c r="L196" s="6"/>
      <c r="M196" s="6"/>
      <c r="N196" s="6"/>
      <c r="O196" s="6"/>
      <c r="P196" s="6"/>
      <c r="Q196" s="6"/>
      <c r="R196" s="23"/>
      <c r="S196" s="23"/>
      <c r="T196" s="25"/>
      <c r="U196" s="23"/>
      <c r="V196" s="25"/>
      <c r="W196" s="6"/>
      <c r="X196" s="6"/>
      <c r="Y196" s="6"/>
      <c r="Z196" s="6"/>
      <c r="AA196" s="6"/>
      <c r="AB196" s="6"/>
      <c r="AC196" s="6"/>
    </row>
    <row r="197" spans="1:29">
      <c r="A197" s="6" t="s">
        <v>42</v>
      </c>
      <c r="B197" s="8">
        <v>9.5368554871399702</v>
      </c>
      <c r="C197" s="8">
        <v>1.32921985099844E-2</v>
      </c>
      <c r="D197" s="8">
        <v>1.29716197387889</v>
      </c>
      <c r="E197" s="8">
        <v>1.81401980193645E-3</v>
      </c>
      <c r="F197" s="8">
        <v>1.5304894331396299</v>
      </c>
      <c r="G197" s="8">
        <v>2.1440761676140298E-3</v>
      </c>
      <c r="H197" s="7">
        <v>0.13601568170323899</v>
      </c>
      <c r="I197" s="7">
        <v>1.36260500162731E-6</v>
      </c>
      <c r="J197" s="7">
        <v>0.16048257722474199</v>
      </c>
      <c r="K197" s="7">
        <v>1.4133739149954999E-6</v>
      </c>
      <c r="L197" s="6"/>
      <c r="M197" s="9">
        <f>(H197/AVERAGE(H196,H198)-1)*1000-1.03</f>
        <v>-1.2907225123394397</v>
      </c>
      <c r="N197" s="9">
        <f>I197/H197*1000</f>
        <v>1.0017999281878846E-2</v>
      </c>
      <c r="O197" s="9">
        <f>(J197/AVERAGE(J196,J198)-1)*1000-2.05</f>
        <v>-2.500720822089634</v>
      </c>
      <c r="P197" s="9">
        <f>K197/J197*1000</f>
        <v>8.8070240361119816E-3</v>
      </c>
      <c r="Q197" s="6"/>
      <c r="R197" s="23"/>
      <c r="S197" s="24">
        <f>(H197/AVERAGE(H196,H198)-1)*1000-1.03</f>
        <v>-1.2907225123394397</v>
      </c>
      <c r="T197" s="28">
        <f>2*SQRT((I197*SQRT(20)*1000/AVERAGE(H196,H198))^2+((I196*SQRT(20))*1000*H197/AVERAGE(H196,H198)/AVERAGE(H196,H198))^2)</f>
        <v>0.1325737567401219</v>
      </c>
      <c r="U197" s="24">
        <f>(J197/AVERAGE(J196,J198)-1)*1000-2.05</f>
        <v>-2.500720822089634</v>
      </c>
      <c r="V197" s="28">
        <f>2*SQRT((K197*SQRT(20)*1000/AVERAGE(J196,J198))^2+((K196*SQRT(20))*1000*J197/AVERAGE(J196,J198)/AVERAGE(J196,J198))^2)</f>
        <v>0.14980567772553163</v>
      </c>
      <c r="W197" s="26">
        <f>AVERAGE(S191:S197)</f>
        <v>-1.2800676984818207</v>
      </c>
      <c r="X197" s="27">
        <f>AVERAGE(T191:T197)</f>
        <v>0.11786266929296545</v>
      </c>
      <c r="Y197" s="26">
        <f>AVERAGE(U191:U197)</f>
        <v>-2.5056327136465422</v>
      </c>
      <c r="Z197" s="27">
        <f>AVERAGE(V191:V197)</f>
        <v>0.13870314996574246</v>
      </c>
      <c r="AA197" s="6"/>
      <c r="AB197" s="6"/>
      <c r="AC197" s="6"/>
    </row>
    <row r="198" spans="1:29">
      <c r="A198" s="6" t="s">
        <v>37</v>
      </c>
      <c r="B198" s="8">
        <v>9.4003756919721404</v>
      </c>
      <c r="C198" s="8">
        <v>9.9140481068515692E-3</v>
      </c>
      <c r="D198" s="8">
        <v>1.27895964688385</v>
      </c>
      <c r="E198" s="8">
        <v>1.34946705612151E-3</v>
      </c>
      <c r="F198" s="8">
        <v>1.5093668433476799</v>
      </c>
      <c r="G198" s="8">
        <v>1.6011110193407099E-3</v>
      </c>
      <c r="H198" s="7">
        <v>0.13605357506857299</v>
      </c>
      <c r="I198" s="7">
        <v>1.1712713002861E-6</v>
      </c>
      <c r="J198" s="7">
        <v>0.16056343228998499</v>
      </c>
      <c r="K198" s="7">
        <v>1.78854529167615E-6</v>
      </c>
      <c r="L198" s="6"/>
      <c r="M198" s="6"/>
      <c r="N198" s="6"/>
      <c r="O198" s="6"/>
      <c r="P198" s="6"/>
      <c r="Q198" s="6"/>
      <c r="R198" s="23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>
      <c r="A199" s="6" t="s">
        <v>37</v>
      </c>
      <c r="B199" s="8">
        <v>9.2320356489125199</v>
      </c>
      <c r="C199" s="8">
        <v>1.34144307871003E-2</v>
      </c>
      <c r="D199" s="8">
        <v>1.25594477249768</v>
      </c>
      <c r="E199" s="8">
        <v>1.83018594533602E-3</v>
      </c>
      <c r="F199" s="8">
        <v>1.4821079772913599</v>
      </c>
      <c r="G199" s="8">
        <v>2.1638110467002598E-3</v>
      </c>
      <c r="H199" s="7">
        <v>0.136041418678405</v>
      </c>
      <c r="I199" s="7">
        <v>1.2221002994893299E-6</v>
      </c>
      <c r="J199" s="7">
        <v>0.16053960709548201</v>
      </c>
      <c r="K199" s="7">
        <v>1.72587781664969E-6</v>
      </c>
      <c r="L199" s="6"/>
      <c r="M199" s="6"/>
      <c r="N199" s="6"/>
      <c r="O199" s="6"/>
      <c r="P199" s="6"/>
      <c r="Q199" s="6"/>
      <c r="R199" s="23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>
      <c r="A200" s="6" t="s">
        <v>42</v>
      </c>
      <c r="B200" s="8">
        <v>9.3405636401019798</v>
      </c>
      <c r="C200" s="8">
        <v>1.6222808745386699E-2</v>
      </c>
      <c r="D200" s="8">
        <v>1.27040458072528</v>
      </c>
      <c r="E200" s="8">
        <v>2.2111771161680001E-3</v>
      </c>
      <c r="F200" s="8">
        <v>1.4988775543687101</v>
      </c>
      <c r="G200" s="8">
        <v>2.6167429920981298E-3</v>
      </c>
      <c r="H200" s="7">
        <v>0.13600977247340701</v>
      </c>
      <c r="I200" s="7">
        <v>1.1679536394063E-6</v>
      </c>
      <c r="J200" s="7">
        <v>0.16047042204957801</v>
      </c>
      <c r="K200" s="7">
        <v>2.1526023571541798E-6</v>
      </c>
      <c r="L200" s="6"/>
      <c r="M200" s="9">
        <f>(H200/AVERAGE(H199,H201)-1)*1000-1.03</f>
        <v>-1.2980940165540324</v>
      </c>
      <c r="N200" s="9">
        <f>I200/H200*1000</f>
        <v>8.5872773563727672E-3</v>
      </c>
      <c r="O200" s="9">
        <f>(J200/AVERAGE(J199,J201)-1)*1000-2.05</f>
        <v>-2.5466984730481181</v>
      </c>
      <c r="P200" s="9">
        <f>K200/J200*1000</f>
        <v>1.3414324768767196E-2</v>
      </c>
      <c r="Q200" s="6"/>
      <c r="R200" s="23"/>
      <c r="S200" s="24">
        <f>(H200/AVERAGE(H199,H201)-1)*1000-1.03</f>
        <v>-1.2980940165540324</v>
      </c>
      <c r="T200" s="28">
        <f>2*SQRT((I200*SQRT(20)*1000/AVERAGE(H199,H201))^2+((I199*SQRT(20))*1000*H200/AVERAGE(H199,H201)/AVERAGE(H199,H201))^2)</f>
        <v>0.11112242382882292</v>
      </c>
      <c r="U200" s="24">
        <f>(J200/AVERAGE(J199,J201)-1)*1000-2.05</f>
        <v>-2.5466984730481181</v>
      </c>
      <c r="V200" s="28">
        <f>2*SQRT((K200*SQRT(20)*1000/AVERAGE(J199,J201))^2+((K199*SQRT(20))*1000*J200/AVERAGE(J199,J201)/AVERAGE(J199,J201))^2)</f>
        <v>0.15367712811676068</v>
      </c>
      <c r="W200" s="6"/>
      <c r="X200" s="6"/>
      <c r="Y200" s="6"/>
      <c r="Z200" s="6"/>
      <c r="AA200" s="6"/>
      <c r="AB200" s="6"/>
      <c r="AC200" s="6"/>
    </row>
    <row r="201" spans="1:29">
      <c r="A201" s="6" t="s">
        <v>37</v>
      </c>
      <c r="B201" s="8">
        <v>9.4432953076985306</v>
      </c>
      <c r="C201" s="8">
        <v>1.5603500291601499E-2</v>
      </c>
      <c r="D201" s="8">
        <v>1.28476882516691</v>
      </c>
      <c r="E201" s="8">
        <v>2.1255223080807401E-3</v>
      </c>
      <c r="F201" s="8">
        <v>1.5162152912111599</v>
      </c>
      <c r="G201" s="8">
        <v>2.5187737241422199E-3</v>
      </c>
      <c r="H201" s="7">
        <v>0.13605107263728</v>
      </c>
      <c r="I201" s="7">
        <v>1.30333919868324E-6</v>
      </c>
      <c r="J201" s="7">
        <v>0.16056072704933899</v>
      </c>
      <c r="K201" s="7">
        <v>1.8370070136326401E-6</v>
      </c>
      <c r="L201" s="6"/>
      <c r="M201" s="6"/>
      <c r="N201" s="6"/>
      <c r="O201" s="6"/>
      <c r="P201" s="6"/>
      <c r="Q201" s="6"/>
      <c r="R201" s="23"/>
      <c r="S201" s="23"/>
      <c r="T201" s="25"/>
      <c r="U201" s="23"/>
      <c r="V201" s="25"/>
      <c r="W201" s="6"/>
      <c r="X201" s="6"/>
      <c r="Y201" s="6"/>
      <c r="Z201" s="6"/>
      <c r="AA201" s="6"/>
      <c r="AB201" s="6"/>
      <c r="AC201" s="6"/>
    </row>
    <row r="202" spans="1:29">
      <c r="A202" s="6" t="s">
        <v>42</v>
      </c>
      <c r="B202" s="8">
        <v>9.56252930475328</v>
      </c>
      <c r="C202" s="8">
        <v>9.2365782040377108E-3</v>
      </c>
      <c r="D202" s="8">
        <v>1.3006942767037399</v>
      </c>
      <c r="E202" s="8">
        <v>1.2581746285943701E-3</v>
      </c>
      <c r="F202" s="8">
        <v>1.5346918911016001</v>
      </c>
      <c r="G202" s="8">
        <v>1.4920810673548399E-3</v>
      </c>
      <c r="H202" s="7">
        <v>0.136018965245532</v>
      </c>
      <c r="I202" s="7">
        <v>9.7058378533419793E-7</v>
      </c>
      <c r="J202" s="7">
        <v>0.16048882723824201</v>
      </c>
      <c r="K202" s="7">
        <v>1.5567036771259E-6</v>
      </c>
      <c r="L202" s="6"/>
      <c r="M202" s="9">
        <f>(H202/AVERAGE(H201,H203)-1)*1000-1.03</f>
        <v>-1.2913021783091085</v>
      </c>
      <c r="N202" s="9">
        <f>I202/H202*1000</f>
        <v>7.1356504115596478E-3</v>
      </c>
      <c r="O202" s="9">
        <f>(J202/AVERAGE(J201,J203)-1)*1000-2.05</f>
        <v>-2.5450258621151391</v>
      </c>
      <c r="P202" s="9">
        <f>K202/J202*1000</f>
        <v>9.6997635531039742E-3</v>
      </c>
      <c r="Q202" s="6"/>
      <c r="R202" s="23"/>
      <c r="S202" s="24">
        <f>(H202/AVERAGE(H201,H203)-1)*1000-1.03</f>
        <v>-1.2913021783091085</v>
      </c>
      <c r="T202" s="28">
        <f>2*SQRT((I202*SQRT(20)*1000/AVERAGE(H201,H203))^2+((I201*SQRT(20))*1000*H202/AVERAGE(H201,H203)/AVERAGE(H201,H203))^2)</f>
        <v>0.10681215923920172</v>
      </c>
      <c r="U202" s="24">
        <f>(J202/AVERAGE(J201,J203)-1)*1000-2.05</f>
        <v>-2.5450258621151391</v>
      </c>
      <c r="V202" s="28">
        <f>2*SQRT((K202*SQRT(20)*1000/AVERAGE(J201,J203))^2+((K201*SQRT(20))*1000*J202/AVERAGE(J201,J203)/AVERAGE(J201,J203))^2)</f>
        <v>0.13408993042757553</v>
      </c>
      <c r="W202" s="6"/>
      <c r="X202" s="6"/>
      <c r="Y202" s="6"/>
      <c r="Z202" s="6"/>
      <c r="AA202" s="6"/>
      <c r="AB202" s="6"/>
      <c r="AC202" s="6"/>
    </row>
    <row r="203" spans="1:29">
      <c r="A203" s="6" t="s">
        <v>37</v>
      </c>
      <c r="B203" s="8">
        <v>9.6085347828281797</v>
      </c>
      <c r="C203" s="8">
        <v>8.0522179974727992E-3</v>
      </c>
      <c r="D203" s="8">
        <v>1.3073175524781799</v>
      </c>
      <c r="E203" s="8">
        <v>1.0977564784752599E-3</v>
      </c>
      <c r="F203" s="8">
        <v>1.54289053402288</v>
      </c>
      <c r="G203" s="8">
        <v>1.30244580401078E-3</v>
      </c>
      <c r="H203" s="7">
        <v>0.13605796053689001</v>
      </c>
      <c r="I203" s="7">
        <v>1.12742259681922E-6</v>
      </c>
      <c r="J203" s="7">
        <v>0.16057589836199601</v>
      </c>
      <c r="K203" s="7">
        <v>1.35913505919982E-6</v>
      </c>
      <c r="L203" s="6"/>
      <c r="M203" s="6"/>
      <c r="N203" s="6"/>
      <c r="O203" s="6"/>
      <c r="P203" s="6"/>
      <c r="Q203" s="6"/>
      <c r="R203" s="23"/>
      <c r="S203" s="23"/>
      <c r="T203" s="25"/>
      <c r="U203" s="23"/>
      <c r="V203" s="25"/>
      <c r="W203" s="6"/>
      <c r="X203" s="6"/>
      <c r="Y203" s="6"/>
      <c r="Z203" s="6"/>
      <c r="AA203" s="6"/>
      <c r="AB203" s="6"/>
      <c r="AC203" s="6"/>
    </row>
    <row r="204" spans="1:29">
      <c r="A204" s="6" t="s">
        <v>42</v>
      </c>
      <c r="B204" s="8">
        <v>9.5795479910417605</v>
      </c>
      <c r="C204" s="8">
        <v>5.6170828169353204E-3</v>
      </c>
      <c r="D204" s="8">
        <v>1.3030023936366999</v>
      </c>
      <c r="E204" s="8">
        <v>7.6405276035248202E-4</v>
      </c>
      <c r="F204" s="8">
        <v>1.5373983415260499</v>
      </c>
      <c r="G204" s="8">
        <v>9.0628741940284804E-4</v>
      </c>
      <c r="H204" s="7">
        <v>0.136019942577215</v>
      </c>
      <c r="I204" s="7">
        <v>8.6094689366032904E-7</v>
      </c>
      <c r="J204" s="7">
        <v>0.160488880346839</v>
      </c>
      <c r="K204" s="7">
        <v>1.5387489109277799E-6</v>
      </c>
      <c r="L204" s="6"/>
      <c r="M204" s="9">
        <f>(H204/AVERAGE(H203,H205)-1)*1000-1.03</f>
        <v>-1.3144245471115281</v>
      </c>
      <c r="N204" s="9">
        <f>I204/H204*1000</f>
        <v>6.3295637194640906E-3</v>
      </c>
      <c r="O204" s="9">
        <f>(J204/AVERAGE(J203,J205)-1)*1000-2.05</f>
        <v>-2.6032713286370281</v>
      </c>
      <c r="P204" s="9">
        <f>K204/J204*1000</f>
        <v>9.587884890232443E-3</v>
      </c>
      <c r="Q204" s="6"/>
      <c r="R204" s="23"/>
      <c r="S204" s="24">
        <f>(H204/AVERAGE(H203,H205)-1)*1000-1.03</f>
        <v>-1.3144245471115281</v>
      </c>
      <c r="T204" s="28">
        <f>2*SQRT((I204*SQRT(20)*1000/AVERAGE(H203,H205))^2+((I203*SQRT(20))*1000*H204/AVERAGE(H203,H205)/AVERAGE(H203,H205))^2)</f>
        <v>9.3237026971354511E-2</v>
      </c>
      <c r="U204" s="24">
        <f>(J204/AVERAGE(J203,J205)-1)*1000-2.05</f>
        <v>-2.6032713286370281</v>
      </c>
      <c r="V204" s="28">
        <f>2*SQRT((K204*SQRT(20)*1000/AVERAGE(J203,J205))^2+((K203*SQRT(20))*1000*J204/AVERAGE(J203,J205)/AVERAGE(J203,J205))^2)</f>
        <v>0.11432810241273583</v>
      </c>
      <c r="W204" s="6"/>
      <c r="X204" s="6"/>
      <c r="Y204" s="6"/>
      <c r="Z204" s="6"/>
      <c r="AA204" s="6"/>
      <c r="AB204" s="6"/>
      <c r="AC204" s="6"/>
    </row>
    <row r="205" spans="1:29">
      <c r="A205" s="6" t="s">
        <v>37</v>
      </c>
      <c r="B205" s="8">
        <v>9.6627224196161201</v>
      </c>
      <c r="C205" s="8">
        <v>6.5580349316653004E-3</v>
      </c>
      <c r="D205" s="8">
        <v>1.31470418580518</v>
      </c>
      <c r="E205" s="8">
        <v>8.9333227009132403E-4</v>
      </c>
      <c r="F205" s="8">
        <v>1.5516362290329999</v>
      </c>
      <c r="G205" s="8">
        <v>1.05765527986017E-3</v>
      </c>
      <c r="H205" s="7">
        <v>0.13605932145223101</v>
      </c>
      <c r="I205" s="7">
        <v>1.1152783347673999E-6</v>
      </c>
      <c r="J205" s="7">
        <v>0.160579548432429</v>
      </c>
      <c r="K205" s="7">
        <v>1.2245503028428101E-6</v>
      </c>
      <c r="L205" s="6"/>
      <c r="M205" s="6"/>
      <c r="N205" s="6"/>
      <c r="O205" s="6"/>
      <c r="P205" s="6"/>
      <c r="Q205" s="6"/>
      <c r="R205" s="23"/>
      <c r="S205" s="23"/>
      <c r="T205" s="25"/>
      <c r="U205" s="23"/>
      <c r="V205" s="25"/>
      <c r="W205" s="6"/>
      <c r="X205" s="6"/>
      <c r="Y205" s="6"/>
      <c r="Z205" s="6"/>
      <c r="AA205" s="6"/>
      <c r="AB205" s="6"/>
      <c r="AC205" s="6"/>
    </row>
    <row r="206" spans="1:29">
      <c r="A206" s="6" t="s">
        <v>42</v>
      </c>
      <c r="B206" s="8">
        <v>9.5059272960603103</v>
      </c>
      <c r="C206" s="8">
        <v>8.1676102316339191E-3</v>
      </c>
      <c r="D206" s="8">
        <v>1.29294618287379</v>
      </c>
      <c r="E206" s="8">
        <v>1.11299074256537E-3</v>
      </c>
      <c r="F206" s="8">
        <v>1.52549554666361</v>
      </c>
      <c r="G206" s="8">
        <v>1.31693491531896E-3</v>
      </c>
      <c r="H206" s="7">
        <v>0.13601466217817099</v>
      </c>
      <c r="I206" s="7">
        <v>1.0150407510226801E-6</v>
      </c>
      <c r="J206" s="7">
        <v>0.16047890563515901</v>
      </c>
      <c r="K206" s="7">
        <v>1.70853193175076E-6</v>
      </c>
      <c r="L206" s="6"/>
      <c r="M206" s="9">
        <f>(H206/AVERAGE(H205,H207)-1)*1000-1.03</f>
        <v>-1.3301035824722331</v>
      </c>
      <c r="N206" s="9">
        <f>I206/H206*1000</f>
        <v>7.4627303760313578E-3</v>
      </c>
      <c r="O206" s="9">
        <f>(J206/AVERAGE(J205,J207)-1)*1000-2.05</f>
        <v>-2.6122294047600283</v>
      </c>
      <c r="P206" s="9">
        <f>K206/J206*1000</f>
        <v>1.0646458018819149E-2</v>
      </c>
      <c r="Q206" s="6"/>
      <c r="R206" s="23"/>
      <c r="S206" s="24">
        <f>(H206/AVERAGE(H205,H207)-1)*1000-1.03</f>
        <v>-1.3301035824722331</v>
      </c>
      <c r="T206" s="28">
        <f>2*SQRT((I206*SQRT(20)*1000/AVERAGE(H205,H207))^2+((I205*SQRT(20))*1000*H206/AVERAGE(H205,H207)/AVERAGE(H205,H207))^2)</f>
        <v>9.9121419622528947E-2</v>
      </c>
      <c r="U206" s="24">
        <f>(J206/AVERAGE(J205,J207)-1)*1000-2.05</f>
        <v>-2.6122294047600283</v>
      </c>
      <c r="V206" s="28">
        <f>2*SQRT((K206*SQRT(20)*1000/AVERAGE(J205,J207))^2+((K205*SQRT(20))*1000*J206/AVERAGE(J205,J207)/AVERAGE(J205,J207))^2)</f>
        <v>0.1170691651767435</v>
      </c>
      <c r="W206" s="26">
        <f>AVERAGE(S200:S206)</f>
        <v>-1.3084810811117256</v>
      </c>
      <c r="X206" s="27">
        <f>AVERAGE(T200:T206)</f>
        <v>0.10257325741547703</v>
      </c>
      <c r="Y206" s="26">
        <f>AVERAGE(U200:U206)</f>
        <v>-2.5768062671400784</v>
      </c>
      <c r="Z206" s="27">
        <f>AVERAGE(V200:V206)</f>
        <v>0.12979108153345389</v>
      </c>
      <c r="AA206" s="6"/>
      <c r="AB206" s="6"/>
      <c r="AC206" s="6"/>
    </row>
    <row r="207" spans="1:29">
      <c r="A207" s="6" t="s">
        <v>37</v>
      </c>
      <c r="B207" s="8">
        <v>9.6298083716216905</v>
      </c>
      <c r="C207" s="8">
        <v>1.1215100566753801E-2</v>
      </c>
      <c r="D207" s="8">
        <v>1.31014678234458</v>
      </c>
      <c r="E207" s="8">
        <v>1.5287933450397601E-3</v>
      </c>
      <c r="F207" s="8">
        <v>1.54613616955886</v>
      </c>
      <c r="G207" s="8">
        <v>1.81139628703575E-3</v>
      </c>
      <c r="H207" s="7">
        <v>0.136051664385791</v>
      </c>
      <c r="I207" s="7">
        <v>1.4195988127124799E-6</v>
      </c>
      <c r="J207" s="7">
        <v>0.16055881626952101</v>
      </c>
      <c r="K207" s="7">
        <v>1.83527445334019E-6</v>
      </c>
      <c r="L207" s="6"/>
      <c r="M207" s="6"/>
      <c r="N207" s="6"/>
      <c r="O207" s="6"/>
      <c r="P207" s="6"/>
      <c r="Q207" s="6"/>
      <c r="R207" s="23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>
      <c r="A208" s="6" t="s">
        <v>43</v>
      </c>
      <c r="B208" s="8">
        <v>9.8871611165064905</v>
      </c>
      <c r="C208" s="8">
        <v>6.1243214599794498E-3</v>
      </c>
      <c r="D208" s="8">
        <v>1.34541657175917</v>
      </c>
      <c r="E208" s="8">
        <v>8.3445091794827298E-4</v>
      </c>
      <c r="F208" s="8">
        <v>1.58812576376655</v>
      </c>
      <c r="G208" s="8">
        <v>9.8581532414850201E-4</v>
      </c>
      <c r="H208" s="7">
        <v>0.136078117947868</v>
      </c>
      <c r="I208" s="7">
        <v>1.2144065292606501E-6</v>
      </c>
      <c r="J208" s="7">
        <v>0.160624145168688</v>
      </c>
      <c r="K208" s="7">
        <v>9.7371293963224098E-7</v>
      </c>
      <c r="L208" s="6"/>
      <c r="M208" s="9">
        <f>(H208/AVERAGE(H207,H209)-1)*1000-1.03</f>
        <v>-0.84070512408920517</v>
      </c>
      <c r="N208" s="9">
        <f>I208/H208*1000</f>
        <v>8.9243336663863432E-3</v>
      </c>
      <c r="O208" s="9">
        <f>(J208/AVERAGE(J207,J209)-1)*1000-2.05</f>
        <v>-1.6687229886330792</v>
      </c>
      <c r="P208" s="9">
        <f>K208/J208*1000</f>
        <v>6.0620583450243081E-3</v>
      </c>
      <c r="Q208" s="6"/>
      <c r="R208" s="23"/>
      <c r="S208" s="24">
        <f>(H208/AVERAGE(H207,H209)-1)*1000-1.03</f>
        <v>-0.84070512408920517</v>
      </c>
      <c r="T208" s="28">
        <f>2*SQRT((I208*SQRT(20)*1000/AVERAGE(H207,H209))^2+((I207*SQRT(20))*1000*H208/AVERAGE(H207,H209)/AVERAGE(H207,H209))^2)</f>
        <v>0.1228292564213558</v>
      </c>
      <c r="U208" s="24">
        <f>(J208/AVERAGE(J207,J209)-1)*1000-2.05</f>
        <v>-1.6687229886330792</v>
      </c>
      <c r="V208" s="28">
        <f>2*SQRT((K208*SQRT(20)*1000/AVERAGE(J207,J209))^2+((K207*SQRT(20))*1000*J208/AVERAGE(J207,J209)/AVERAGE(J207,J209))^2)</f>
        <v>0.11576764697692897</v>
      </c>
      <c r="W208" s="6"/>
      <c r="X208" s="6"/>
      <c r="Y208" s="6"/>
      <c r="Z208" s="6"/>
      <c r="AA208" s="6"/>
      <c r="AB208" s="6"/>
      <c r="AC208" s="6"/>
    </row>
    <row r="209" spans="1:29">
      <c r="A209" s="6" t="s">
        <v>37</v>
      </c>
      <c r="B209" s="8">
        <v>9.6451712655799593</v>
      </c>
      <c r="C209" s="8">
        <v>7.3137479731072404E-3</v>
      </c>
      <c r="D209" s="8">
        <v>1.31225519112107</v>
      </c>
      <c r="E209" s="8">
        <v>9.9824908782203208E-4</v>
      </c>
      <c r="F209" s="8">
        <v>1.54869227149337</v>
      </c>
      <c r="G209" s="8">
        <v>1.1807246030175E-3</v>
      </c>
      <c r="H209" s="7">
        <v>0.136053063479249</v>
      </c>
      <c r="I209" s="7">
        <v>1.27990161035766E-6</v>
      </c>
      <c r="J209" s="7">
        <v>0.16056703616256701</v>
      </c>
      <c r="K209" s="7">
        <v>1.2991665419408099E-6</v>
      </c>
      <c r="L209" s="6"/>
      <c r="M209" s="6"/>
      <c r="N209" s="6"/>
      <c r="O209" s="6"/>
      <c r="P209" s="6"/>
      <c r="Q209" s="6"/>
      <c r="R209" s="23"/>
      <c r="S209" s="23"/>
      <c r="T209" s="25"/>
      <c r="U209" s="23"/>
      <c r="V209" s="25"/>
      <c r="W209" s="6"/>
      <c r="X209" s="6"/>
      <c r="Y209" s="6"/>
      <c r="Z209" s="6"/>
      <c r="AA209" s="6"/>
      <c r="AB209" s="6"/>
      <c r="AC209" s="6"/>
    </row>
    <row r="210" spans="1:29">
      <c r="A210" s="6" t="s">
        <v>43</v>
      </c>
      <c r="B210" s="8">
        <v>9.7771646401464292</v>
      </c>
      <c r="C210" s="8">
        <v>8.7199420640214093E-3</v>
      </c>
      <c r="D210" s="8">
        <v>1.3304113587301301</v>
      </c>
      <c r="E210" s="8">
        <v>1.18428369640306E-3</v>
      </c>
      <c r="F210" s="8">
        <v>1.5703858103842501</v>
      </c>
      <c r="G210" s="8">
        <v>1.4064935165264501E-3</v>
      </c>
      <c r="H210" s="7">
        <v>0.13607371919153799</v>
      </c>
      <c r="I210" s="7">
        <v>1.1037855246762299E-6</v>
      </c>
      <c r="J210" s="7">
        <v>0.160618233938364</v>
      </c>
      <c r="K210" s="7">
        <v>1.6186036589525099E-6</v>
      </c>
      <c r="L210" s="6"/>
      <c r="M210" s="9">
        <f>(H210/AVERAGE(H209,H211)-1)*1000-1.03</f>
        <v>-0.89238758051571021</v>
      </c>
      <c r="N210" s="9">
        <f>I210/H210*1000</f>
        <v>8.111673078638618E-3</v>
      </c>
      <c r="O210" s="9">
        <f>(J210/AVERAGE(J209,J211)-1)*1000-2.05</f>
        <v>-1.7351202623247</v>
      </c>
      <c r="P210" s="9">
        <f>K210/J210*1000</f>
        <v>1.0077334429997758E-2</v>
      </c>
      <c r="Q210" s="6"/>
      <c r="R210" s="23"/>
      <c r="S210" s="24">
        <f>(H210/AVERAGE(H209,H211)-1)*1000-1.03</f>
        <v>-0.89238758051571021</v>
      </c>
      <c r="T210" s="28">
        <f>2*SQRT((I210*SQRT(20)*1000/AVERAGE(H209,H211))^2+((I209*SQRT(20))*1000*H210/AVERAGE(H209,H211)/AVERAGE(H209,H211))^2)</f>
        <v>0.11111717022719826</v>
      </c>
      <c r="U210" s="24">
        <f>(J210/AVERAGE(J209,J211)-1)*1000-2.05</f>
        <v>-1.7351202623247</v>
      </c>
      <c r="V210" s="28">
        <f>2*SQRT((K210*SQRT(20)*1000/AVERAGE(J209,J211))^2+((K209*SQRT(20))*1000*J210/AVERAGE(J209,J211)/AVERAGE(J209,J211))^2)</f>
        <v>0.1156281998391448</v>
      </c>
      <c r="W210" s="6"/>
      <c r="X210" s="6"/>
      <c r="Y210" s="6"/>
      <c r="Z210" s="6"/>
      <c r="AA210" s="6"/>
      <c r="AB210" s="6"/>
      <c r="AC210" s="6"/>
    </row>
    <row r="211" spans="1:29">
      <c r="A211" s="6" t="s">
        <v>37</v>
      </c>
      <c r="B211" s="8">
        <v>9.5515927111367098</v>
      </c>
      <c r="C211" s="8">
        <v>7.9602847702257805E-3</v>
      </c>
      <c r="D211" s="8">
        <v>1.2995691963531599</v>
      </c>
      <c r="E211" s="8">
        <v>1.08878902844029E-3</v>
      </c>
      <c r="F211" s="8">
        <v>1.53368343065554</v>
      </c>
      <c r="G211" s="8">
        <v>1.28758631727882E-3</v>
      </c>
      <c r="H211" s="7">
        <v>0.13605692918937001</v>
      </c>
      <c r="I211" s="7">
        <v>1.05869828299073E-6</v>
      </c>
      <c r="J211" s="7">
        <v>0.160568312699753</v>
      </c>
      <c r="K211" s="7">
        <v>1.61245217672439E-6</v>
      </c>
      <c r="L211" s="6"/>
      <c r="M211" s="6"/>
      <c r="N211" s="6"/>
      <c r="O211" s="6"/>
      <c r="P211" s="6"/>
      <c r="Q211" s="6"/>
      <c r="R211" s="23"/>
      <c r="S211" s="23"/>
      <c r="T211" s="25"/>
      <c r="U211" s="23"/>
      <c r="V211" s="25"/>
      <c r="W211" s="6"/>
      <c r="X211" s="6"/>
      <c r="Y211" s="6"/>
      <c r="Z211" s="6"/>
      <c r="AA211" s="6"/>
      <c r="AB211" s="6"/>
      <c r="AC211" s="6"/>
    </row>
    <row r="212" spans="1:29">
      <c r="A212" s="6" t="s">
        <v>43</v>
      </c>
      <c r="B212" s="8">
        <v>9.7536088927701297</v>
      </c>
      <c r="C212" s="8">
        <v>6.6945196116301297E-3</v>
      </c>
      <c r="D212" s="8">
        <v>1.32728005206871</v>
      </c>
      <c r="E212" s="8">
        <v>9.1070729284249501E-4</v>
      </c>
      <c r="F212" s="8">
        <v>1.5666562131764199</v>
      </c>
      <c r="G212" s="8">
        <v>1.0802171363352099E-3</v>
      </c>
      <c r="H212" s="7">
        <v>0.13608158634233999</v>
      </c>
      <c r="I212" s="7">
        <v>1.4225896334516701E-6</v>
      </c>
      <c r="J212" s="7">
        <v>0.16062266949486501</v>
      </c>
      <c r="K212" s="7">
        <v>1.3007159276417E-6</v>
      </c>
      <c r="L212" s="6"/>
      <c r="M212" s="9">
        <f>(H212/AVERAGE(H211,H213)-1)*1000-1.03</f>
        <v>-0.83763783798765057</v>
      </c>
      <c r="N212" s="9">
        <f>I212/H212*1000</f>
        <v>1.0453946574908864E-2</v>
      </c>
      <c r="O212" s="9">
        <f>(J212/AVERAGE(J211,J213)-1)*1000-2.05</f>
        <v>-1.713108673142675</v>
      </c>
      <c r="P212" s="9">
        <f>K212/J212*1000</f>
        <v>8.0979598442253685E-3</v>
      </c>
      <c r="Q212" s="6"/>
      <c r="R212" s="23"/>
      <c r="S212" s="24">
        <f>(H212/AVERAGE(H211,H213)-1)*1000-1.03</f>
        <v>-0.83763783798765057</v>
      </c>
      <c r="T212" s="28">
        <f>2*SQRT((I212*SQRT(20)*1000/AVERAGE(H211,H213))^2+((I211*SQRT(20))*1000*H212/AVERAGE(H211,H213)/AVERAGE(H211,H213))^2)</f>
        <v>0.11658478500670559</v>
      </c>
      <c r="U212" s="24">
        <f>(J212/AVERAGE(J211,J213)-1)*1000-2.05</f>
        <v>-1.713108673142675</v>
      </c>
      <c r="V212" s="28">
        <f>2*SQRT((K212*SQRT(20)*1000/AVERAGE(J211,J213))^2+((K211*SQRT(20))*1000*J212/AVERAGE(J211,J213)/AVERAGE(J211,J213))^2)</f>
        <v>0.11542397955663658</v>
      </c>
      <c r="W212" s="6"/>
      <c r="X212" s="6"/>
      <c r="Y212" s="6"/>
      <c r="Z212" s="6"/>
      <c r="AA212" s="6"/>
      <c r="AB212" s="6"/>
      <c r="AC212" s="6"/>
    </row>
    <row r="213" spans="1:29">
      <c r="A213" s="6" t="s">
        <v>37</v>
      </c>
      <c r="B213" s="8">
        <v>9.5143124013436609</v>
      </c>
      <c r="C213" s="8">
        <v>6.1812407404872802E-3</v>
      </c>
      <c r="D213" s="8">
        <v>1.2944639742819399</v>
      </c>
      <c r="E213" s="8">
        <v>8.4550002752784102E-4</v>
      </c>
      <c r="F213" s="8">
        <v>1.5277052163443201</v>
      </c>
      <c r="G213" s="8">
        <v>9.9660650981218393E-4</v>
      </c>
      <c r="H213" s="7">
        <v>0.136053899667964</v>
      </c>
      <c r="I213" s="7">
        <v>1.2619035116336201E-6</v>
      </c>
      <c r="J213" s="7">
        <v>0.160568837969185</v>
      </c>
      <c r="K213" s="7">
        <v>1.09943931633017E-6</v>
      </c>
      <c r="L213" s="6"/>
      <c r="M213" s="6"/>
      <c r="N213" s="6"/>
      <c r="O213" s="6"/>
      <c r="P213" s="6"/>
      <c r="Q213" s="6"/>
      <c r="R213" s="23"/>
      <c r="S213" s="23"/>
      <c r="T213" s="25"/>
      <c r="U213" s="23"/>
      <c r="V213" s="25"/>
      <c r="W213" s="6"/>
      <c r="X213" s="6"/>
      <c r="Y213" s="6"/>
      <c r="Z213" s="6"/>
      <c r="AA213" s="6"/>
      <c r="AB213" s="6"/>
      <c r="AC213" s="6"/>
    </row>
    <row r="214" spans="1:29">
      <c r="A214" s="6" t="s">
        <v>43</v>
      </c>
      <c r="B214" s="8">
        <v>9.6774850938636501</v>
      </c>
      <c r="C214" s="8">
        <v>6.1624246024395502E-3</v>
      </c>
      <c r="D214" s="8">
        <v>1.3168821649129001</v>
      </c>
      <c r="E214" s="8">
        <v>8.3571287942072305E-4</v>
      </c>
      <c r="F214" s="8">
        <v>1.5543904099286201</v>
      </c>
      <c r="G214" s="8">
        <v>9.9816751758857996E-4</v>
      </c>
      <c r="H214" s="7">
        <v>0.13607698921869199</v>
      </c>
      <c r="I214" s="7">
        <v>1.0553328693545199E-6</v>
      </c>
      <c r="J214" s="7">
        <v>0.16061985138375501</v>
      </c>
      <c r="K214" s="7">
        <v>1.57934094102012E-6</v>
      </c>
      <c r="L214" s="6"/>
      <c r="M214" s="9">
        <f>(H214/AVERAGE(H213,H215)-1)*1000-1.03</f>
        <v>-0.8724349633687758</v>
      </c>
      <c r="N214" s="9">
        <f>I214/H214*1000</f>
        <v>7.7554101939930039E-3</v>
      </c>
      <c r="O214" s="9">
        <f>(J214/AVERAGE(J213,J215)-1)*1000-2.05</f>
        <v>-1.7320672136739192</v>
      </c>
      <c r="P214" s="9">
        <f>K214/J214*1000</f>
        <v>9.8327879612261533E-3</v>
      </c>
      <c r="Q214" s="6"/>
      <c r="R214" s="23"/>
      <c r="S214" s="24">
        <f>(H214/AVERAGE(H213,H215)-1)*1000-1.03</f>
        <v>-0.8724349633687758</v>
      </c>
      <c r="T214" s="28">
        <f>2*SQRT((I214*SQRT(20)*1000/AVERAGE(H213,H215))^2+((I213*SQRT(20))*1000*H214/AVERAGE(H213,H215)/AVERAGE(H213,H215))^2)</f>
        <v>0.10815414162022895</v>
      </c>
      <c r="U214" s="24">
        <f>(J214/AVERAGE(J213,J215)-1)*1000-2.05</f>
        <v>-1.7320672136739192</v>
      </c>
      <c r="V214" s="28">
        <f>2*SQRT((K214*SQRT(20)*1000/AVERAGE(J213,J215))^2+((K213*SQRT(20))*1000*J214/AVERAGE(J213,J215)/AVERAGE(J213,J215))^2)</f>
        <v>0.10720393332298796</v>
      </c>
      <c r="W214" s="26">
        <f>AVERAGE(S208:S214)</f>
        <v>-0.86079137649033544</v>
      </c>
      <c r="X214" s="27">
        <f>AVERAGE(T208:T214)</f>
        <v>0.11467133831887215</v>
      </c>
      <c r="Y214" s="26">
        <f>AVERAGE(U208:U214)</f>
        <v>-1.7122547844435934</v>
      </c>
      <c r="Z214" s="27">
        <f>AVERAGE(V208:V214)</f>
        <v>0.11350593992392458</v>
      </c>
      <c r="AA214" s="6"/>
      <c r="AB214" s="6"/>
      <c r="AC214" s="6"/>
    </row>
    <row r="215" spans="1:29">
      <c r="A215" s="6" t="s">
        <v>37</v>
      </c>
      <c r="B215" s="8">
        <v>9.4886534799608793</v>
      </c>
      <c r="C215" s="8">
        <v>8.5125213638779593E-3</v>
      </c>
      <c r="D215" s="8">
        <v>1.2910003346049901</v>
      </c>
      <c r="E215" s="8">
        <v>1.1608204803642301E-3</v>
      </c>
      <c r="F215" s="8">
        <v>1.5235829934126499</v>
      </c>
      <c r="G215" s="8">
        <v>1.3744107076164201E-3</v>
      </c>
      <c r="H215" s="7">
        <v>0.13605720357347001</v>
      </c>
      <c r="I215" s="7">
        <v>1.1296539892993999E-6</v>
      </c>
      <c r="J215" s="7">
        <v>0.16056876462553801</v>
      </c>
      <c r="K215" s="7">
        <v>1.52643623419454E-6</v>
      </c>
      <c r="L215" s="6"/>
      <c r="M215" s="6"/>
      <c r="N215" s="6"/>
      <c r="O215" s="6"/>
      <c r="P215" s="6"/>
      <c r="Q215" s="6"/>
      <c r="R215" s="23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>
      <c r="A216" s="6" t="s">
        <v>43</v>
      </c>
      <c r="B216" s="8">
        <v>10.408049122999801</v>
      </c>
      <c r="C216" s="8">
        <v>7.4157478675569103E-3</v>
      </c>
      <c r="D216" s="8">
        <v>1.4163172642527999</v>
      </c>
      <c r="E216" s="8">
        <v>1.01263516062504E-3</v>
      </c>
      <c r="F216" s="8">
        <v>1.67180916979935</v>
      </c>
      <c r="G216" s="8">
        <v>1.1968947734976999E-3</v>
      </c>
      <c r="H216" s="7">
        <v>0.13607902422600801</v>
      </c>
      <c r="I216" s="7">
        <v>1.41049916678923E-6</v>
      </c>
      <c r="J216" s="7">
        <v>0.160627572596063</v>
      </c>
      <c r="K216" s="7">
        <v>1.23341618652533E-6</v>
      </c>
      <c r="L216" s="6"/>
      <c r="M216" s="9">
        <f>(H216/AVERAGE(H215,H217)-1)*1000-1.03</f>
        <v>-0.86980019075446857</v>
      </c>
      <c r="N216" s="9">
        <f>I216/H216*1000</f>
        <v>1.0365294539785869E-2</v>
      </c>
      <c r="O216" s="9">
        <f>(J216/AVERAGE(J215,J217)-1)*1000-2.05</f>
        <v>-1.702203049696597</v>
      </c>
      <c r="P216" s="9">
        <f>K216/J216*1000</f>
        <v>7.6787326521272547E-3</v>
      </c>
      <c r="Q216" s="6"/>
      <c r="R216" s="23"/>
      <c r="S216" s="24">
        <f>(H216/AVERAGE(H215,H217)-1)*1000-1.03</f>
        <v>-0.86980019075446857</v>
      </c>
      <c r="T216" s="28">
        <f>2*SQRT((I216*SQRT(20)*1000/AVERAGE(H215,H217))^2+((I215*SQRT(20))*1000*H216/AVERAGE(H215,H217)/AVERAGE(H215,H217))^2)</f>
        <v>0.1188047455032505</v>
      </c>
      <c r="U216" s="24">
        <f>(J216/AVERAGE(J215,J217)-1)*1000-2.05</f>
        <v>-1.702203049696597</v>
      </c>
      <c r="V216" s="28">
        <f>2*SQRT((K216*SQRT(20)*1000/AVERAGE(J215,J217))^2+((K215*SQRT(20))*1000*J216/AVERAGE(J215,J217)/AVERAGE(J215,J217))^2)</f>
        <v>0.10933828825912627</v>
      </c>
      <c r="W216" s="6"/>
      <c r="X216" s="6"/>
      <c r="Y216" s="6"/>
      <c r="Z216" s="6"/>
      <c r="AA216" s="6"/>
      <c r="AB216" s="6"/>
      <c r="AC216" s="6"/>
    </row>
    <row r="217" spans="1:29">
      <c r="A217" s="6" t="s">
        <v>37</v>
      </c>
      <c r="B217" s="8">
        <v>9.5154943663052993</v>
      </c>
      <c r="C217" s="8">
        <v>6.3446160712403799E-3</v>
      </c>
      <c r="D217" s="8">
        <v>1.29465233489487</v>
      </c>
      <c r="E217" s="8">
        <v>8.6456029265694805E-4</v>
      </c>
      <c r="F217" s="8">
        <v>1.52794952331365</v>
      </c>
      <c r="G217" s="8">
        <v>1.0270265869052799E-3</v>
      </c>
      <c r="H217" s="7">
        <v>0.13605725219463899</v>
      </c>
      <c r="I217" s="7">
        <v>1.1954270210268301E-6</v>
      </c>
      <c r="J217" s="7">
        <v>0.160574687853206</v>
      </c>
      <c r="K217" s="7">
        <v>1.49591714544043E-6</v>
      </c>
      <c r="L217" s="6"/>
      <c r="M217" s="6"/>
      <c r="N217" s="6"/>
      <c r="O217" s="6"/>
      <c r="P217" s="6"/>
      <c r="Q217" s="6"/>
      <c r="R217" s="23"/>
      <c r="S217" s="23"/>
      <c r="T217" s="25"/>
      <c r="U217" s="23"/>
      <c r="V217" s="25"/>
      <c r="W217" s="6"/>
      <c r="X217" s="6"/>
      <c r="Y217" s="6"/>
      <c r="Z217" s="6"/>
      <c r="AA217" s="6"/>
      <c r="AB217" s="6"/>
      <c r="AC217" s="6"/>
    </row>
    <row r="218" spans="1:29">
      <c r="A218" s="6" t="s">
        <v>43</v>
      </c>
      <c r="B218" s="8">
        <v>10.415417304244601</v>
      </c>
      <c r="C218" s="8">
        <v>7.2039775471920801E-3</v>
      </c>
      <c r="D218" s="8">
        <v>1.4173320490124801</v>
      </c>
      <c r="E218" s="8">
        <v>9.79680682145887E-4</v>
      </c>
      <c r="F218" s="8">
        <v>1.6730270516577099</v>
      </c>
      <c r="G218" s="8">
        <v>1.1634800086638699E-3</v>
      </c>
      <c r="H218" s="7">
        <v>0.13608141984408301</v>
      </c>
      <c r="I218" s="7">
        <v>1.3118128008383099E-6</v>
      </c>
      <c r="J218" s="7">
        <v>0.16063046324431801</v>
      </c>
      <c r="K218" s="7">
        <v>1.3588948145554999E-6</v>
      </c>
      <c r="L218" s="6"/>
      <c r="M218" s="9">
        <f>(H218/AVERAGE(H217,H219)-1)*1000-1.03</f>
        <v>-0.84977765458385224</v>
      </c>
      <c r="N218" s="9">
        <f>I218/H218*1000</f>
        <v>9.6399111821535658E-3</v>
      </c>
      <c r="O218" s="9">
        <f>(J218/AVERAGE(J217,J219)-1)*1000-2.05</f>
        <v>-1.6867200980202925</v>
      </c>
      <c r="P218" s="9">
        <f>K218/J218*1000</f>
        <v>8.4597578012872241E-3</v>
      </c>
      <c r="Q218" s="6"/>
      <c r="R218" s="23"/>
      <c r="S218" s="24">
        <f>(H218/AVERAGE(H217,H219)-1)*1000-1.03</f>
        <v>-0.84977765458385224</v>
      </c>
      <c r="T218" s="28">
        <f>2*SQRT((I218*SQRT(20)*1000/AVERAGE(H217,H219))^2+((I217*SQRT(20))*1000*H218/AVERAGE(H217,H219)/AVERAGE(H217,H219))^2)</f>
        <v>0.11668317004136049</v>
      </c>
      <c r="U218" s="24">
        <f>(J218/AVERAGE(J217,J219)-1)*1000-2.05</f>
        <v>-1.6867200980202925</v>
      </c>
      <c r="V218" s="28">
        <f>2*SQRT((K218*SQRT(20)*1000/AVERAGE(J217,J219))^2+((K217*SQRT(20))*1000*J218/AVERAGE(J217,J219)/AVERAGE(J217,J219))^2)</f>
        <v>0.1125961240377677</v>
      </c>
      <c r="W218" s="6"/>
      <c r="X218" s="6"/>
      <c r="Y218" s="6"/>
      <c r="Z218" s="6"/>
      <c r="AA218" s="6"/>
      <c r="AB218" s="6"/>
      <c r="AC218" s="6"/>
    </row>
    <row r="219" spans="1:29">
      <c r="A219" s="6" t="s">
        <v>37</v>
      </c>
      <c r="B219" s="8">
        <v>9.4495132858087096</v>
      </c>
      <c r="C219" s="8">
        <v>6.7280916568020497E-3</v>
      </c>
      <c r="D219" s="8">
        <v>1.28567197152644</v>
      </c>
      <c r="E219" s="8">
        <v>9.1587261513154897E-4</v>
      </c>
      <c r="F219" s="8">
        <v>1.5172988962070499</v>
      </c>
      <c r="G219" s="8">
        <v>1.0880609716125999E-3</v>
      </c>
      <c r="H219" s="7">
        <v>0.13605654650650501</v>
      </c>
      <c r="I219" s="7">
        <v>1.10223462505999E-6</v>
      </c>
      <c r="J219" s="7">
        <v>0.160569573379688</v>
      </c>
      <c r="K219" s="7">
        <v>1.26823673743193E-6</v>
      </c>
      <c r="L219" s="6"/>
      <c r="M219" s="6"/>
      <c r="N219" s="6"/>
      <c r="O219" s="6"/>
      <c r="P219" s="6"/>
      <c r="Q219" s="6"/>
      <c r="R219" s="23"/>
      <c r="S219" s="23"/>
      <c r="T219" s="25"/>
      <c r="U219" s="23"/>
      <c r="V219" s="25"/>
      <c r="W219" s="6"/>
      <c r="X219" s="6"/>
      <c r="Y219" s="6"/>
      <c r="Z219" s="6"/>
      <c r="AA219" s="6"/>
      <c r="AB219" s="6"/>
      <c r="AC219" s="6"/>
    </row>
    <row r="220" spans="1:29">
      <c r="A220" s="6" t="s">
        <v>43</v>
      </c>
      <c r="B220" s="8">
        <v>10.2324938833712</v>
      </c>
      <c r="C220" s="8">
        <v>1.0790510437644301E-2</v>
      </c>
      <c r="D220" s="8">
        <v>1.3923762299845599</v>
      </c>
      <c r="E220" s="8">
        <v>1.4712874732988499E-3</v>
      </c>
      <c r="F220" s="8">
        <v>1.6434577749497301</v>
      </c>
      <c r="G220" s="8">
        <v>1.7424162239736099E-3</v>
      </c>
      <c r="H220" s="7">
        <v>0.13607843447545301</v>
      </c>
      <c r="I220" s="7">
        <v>9.9079323892156903E-7</v>
      </c>
      <c r="J220" s="7">
        <v>0.16062405509873201</v>
      </c>
      <c r="K220" s="7">
        <v>1.22769227521799E-6</v>
      </c>
      <c r="L220" s="6"/>
      <c r="M220" s="9">
        <f>(H220/AVERAGE(H219,H221)-1)*1000-1.03</f>
        <v>-0.87170204254363415</v>
      </c>
      <c r="N220" s="9">
        <f>I220/H220*1000</f>
        <v>7.2810452496813284E-3</v>
      </c>
      <c r="O220" s="9">
        <f>(J220/AVERAGE(J219,J221)-1)*1000-2.05</f>
        <v>-1.7191100115904225</v>
      </c>
      <c r="P220" s="9">
        <f>K220/J220*1000</f>
        <v>7.6432653531462343E-3</v>
      </c>
      <c r="Q220" s="6"/>
      <c r="R220" s="23"/>
      <c r="S220" s="24">
        <f>(H220/AVERAGE(H219,H221)-1)*1000-1.03</f>
        <v>-0.87170204254363415</v>
      </c>
      <c r="T220" s="28">
        <f>2*SQRT((I220*SQRT(20)*1000/AVERAGE(H219,H221))^2+((I219*SQRT(20))*1000*H220/AVERAGE(H219,H221)/AVERAGE(H219,H221))^2)</f>
        <v>9.7439981953278396E-2</v>
      </c>
      <c r="U220" s="24">
        <f>(J220/AVERAGE(J219,J221)-1)*1000-2.05</f>
        <v>-1.7191100115904225</v>
      </c>
      <c r="V220" s="28">
        <f>2*SQRT((K220*SQRT(20)*1000/AVERAGE(J219,J221))^2+((K219*SQRT(20))*1000*J220/AVERAGE(J219,J221)/AVERAGE(J219,J221))^2)</f>
        <v>9.8339228418936483E-2</v>
      </c>
      <c r="W220" s="6"/>
      <c r="X220" s="6"/>
      <c r="Y220" s="6"/>
      <c r="Z220" s="6"/>
      <c r="AA220" s="6"/>
      <c r="AB220" s="6"/>
      <c r="AC220" s="6"/>
    </row>
    <row r="221" spans="1:29">
      <c r="A221" s="6" t="s">
        <v>37</v>
      </c>
      <c r="B221" s="8">
        <v>9.4450227326434106</v>
      </c>
      <c r="C221" s="8">
        <v>7.8250864345055498E-3</v>
      </c>
      <c r="D221" s="8">
        <v>1.28505956911083</v>
      </c>
      <c r="E221" s="8">
        <v>1.0663854287272501E-3</v>
      </c>
      <c r="F221" s="8">
        <v>1.51660747682882</v>
      </c>
      <c r="G221" s="8">
        <v>1.2655759184179701E-3</v>
      </c>
      <c r="H221" s="7">
        <v>0.136057247386632</v>
      </c>
      <c r="I221" s="7">
        <v>1.0208786498662599E-6</v>
      </c>
      <c r="J221" s="7">
        <v>0.160572274195554</v>
      </c>
      <c r="K221" s="7">
        <v>1.6593677775671299E-6</v>
      </c>
      <c r="L221" s="6"/>
      <c r="M221" s="6"/>
      <c r="N221" s="6"/>
      <c r="O221" s="6"/>
      <c r="P221" s="6"/>
      <c r="Q221" s="6"/>
      <c r="R221" s="23"/>
      <c r="S221" s="23"/>
      <c r="T221" s="25"/>
      <c r="U221" s="23"/>
      <c r="V221" s="25"/>
      <c r="W221" s="6"/>
      <c r="X221" s="6"/>
      <c r="Y221" s="6"/>
      <c r="Z221" s="6"/>
      <c r="AA221" s="6"/>
      <c r="AB221" s="6"/>
      <c r="AC221" s="6"/>
    </row>
    <row r="222" spans="1:29">
      <c r="A222" s="6" t="s">
        <v>43</v>
      </c>
      <c r="B222" s="8">
        <v>10.3022751721959</v>
      </c>
      <c r="C222" s="8">
        <v>1.41903828665152E-2</v>
      </c>
      <c r="D222" s="8">
        <v>1.4018992425930099</v>
      </c>
      <c r="E222" s="8">
        <v>1.9322769321093601E-3</v>
      </c>
      <c r="F222" s="8">
        <v>1.6548003132819999</v>
      </c>
      <c r="G222" s="8">
        <v>2.29170510784042E-3</v>
      </c>
      <c r="H222" s="7">
        <v>0.13607724536184901</v>
      </c>
      <c r="I222" s="7">
        <v>7.8877463127163304E-7</v>
      </c>
      <c r="J222" s="7">
        <v>0.16062549889078401</v>
      </c>
      <c r="K222" s="7">
        <v>1.4052980094276599E-6</v>
      </c>
      <c r="L222" s="6"/>
      <c r="M222" s="9">
        <f>(H222/AVERAGE(H221,H223)-1)*1000-1.03</f>
        <v>-0.88933671119897606</v>
      </c>
      <c r="N222" s="9">
        <f>I222/H222*1000</f>
        <v>5.7965211536592145E-3</v>
      </c>
      <c r="O222" s="9">
        <f>(J222/AVERAGE(J221,J223)-1)*1000-2.05</f>
        <v>-1.7309687543173338</v>
      </c>
      <c r="P222" s="9">
        <f>K222/J222*1000</f>
        <v>8.7489098501302154E-3</v>
      </c>
      <c r="Q222" s="6"/>
      <c r="R222" s="23"/>
      <c r="S222" s="24">
        <f>(H222/AVERAGE(H221,H223)-1)*1000-1.03</f>
        <v>-0.88933671119897606</v>
      </c>
      <c r="T222" s="28">
        <f>2*SQRT((I222*SQRT(20)*1000/AVERAGE(H221,H223))^2+((I221*SQRT(20))*1000*H222/AVERAGE(H221,H223)/AVERAGE(H221,H223))^2)</f>
        <v>8.4816877239212662E-2</v>
      </c>
      <c r="U222" s="24">
        <f>(J222/AVERAGE(J221,J223)-1)*1000-2.05</f>
        <v>-1.7309687543173338</v>
      </c>
      <c r="V222" s="28">
        <f>2*SQRT((K222*SQRT(20)*1000/AVERAGE(J221,J223))^2+((K221*SQRT(20))*1000*J222/AVERAGE(J221,J223)/AVERAGE(J221,J223))^2)</f>
        <v>0.12114490823203516</v>
      </c>
      <c r="W222" s="26">
        <f>AVERAGE(S216:S222)</f>
        <v>-0.87015414977023275</v>
      </c>
      <c r="X222" s="27">
        <f>AVERAGE(T216:T222)</f>
        <v>0.10443619368427551</v>
      </c>
      <c r="Y222" s="26">
        <f>AVERAGE(U216:U222)</f>
        <v>-1.7097504784061615</v>
      </c>
      <c r="Z222" s="27">
        <f>AVERAGE(V216:V222)</f>
        <v>0.11035463723696641</v>
      </c>
      <c r="AA222" s="6"/>
      <c r="AB222" s="6"/>
      <c r="AC222" s="6"/>
    </row>
    <row r="223" spans="1:29">
      <c r="A223" s="6" t="s">
        <v>37</v>
      </c>
      <c r="B223" s="8">
        <v>9.4640322788363793</v>
      </c>
      <c r="C223" s="8">
        <v>5.5814564692344502E-3</v>
      </c>
      <c r="D223" s="8">
        <v>1.28767625011617</v>
      </c>
      <c r="E223" s="8">
        <v>7.5937820368292698E-4</v>
      </c>
      <c r="F223" s="8">
        <v>1.51970382133453</v>
      </c>
      <c r="G223" s="8">
        <v>9.0029192153176204E-4</v>
      </c>
      <c r="H223" s="7">
        <v>0.13605896657547401</v>
      </c>
      <c r="I223" s="7">
        <v>1.25917852766025E-6</v>
      </c>
      <c r="J223" s="7">
        <v>0.160576267166814</v>
      </c>
      <c r="K223" s="7">
        <v>1.45349877974251E-6</v>
      </c>
      <c r="L223" s="6"/>
      <c r="M223" s="6"/>
      <c r="N223" s="6"/>
      <c r="O223" s="6"/>
      <c r="P223" s="6"/>
      <c r="Q223" s="6"/>
      <c r="R223" s="23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>
      <c r="A224" s="6" t="s">
        <v>43</v>
      </c>
      <c r="B224" s="8">
        <v>9.3196296288527396</v>
      </c>
      <c r="C224" s="8">
        <v>7.5969434094435798E-3</v>
      </c>
      <c r="D224" s="8">
        <v>1.26821734373664</v>
      </c>
      <c r="E224" s="8">
        <v>1.03605533721182E-3</v>
      </c>
      <c r="F224" s="8">
        <v>1.49699356704183</v>
      </c>
      <c r="G224" s="8">
        <v>1.2272645101027201E-3</v>
      </c>
      <c r="H224" s="7">
        <v>0.13607977797001999</v>
      </c>
      <c r="I224" s="7">
        <v>1.3080110271843299E-6</v>
      </c>
      <c r="J224" s="7">
        <v>0.16062804005437101</v>
      </c>
      <c r="K224" s="7">
        <v>1.4385517645168801E-6</v>
      </c>
      <c r="L224" s="6"/>
      <c r="M224" s="9">
        <f>(H224/AVERAGE(H223,H225)-1)*1000-1.03</f>
        <v>-0.87119560619522107</v>
      </c>
      <c r="N224" s="9">
        <f>I224/H224*1000</f>
        <v>9.612089663112916E-3</v>
      </c>
      <c r="O224" s="9">
        <f>(J224/AVERAGE(J223,J225)-1)*1000-2.05</f>
        <v>-1.7224373429781705</v>
      </c>
      <c r="P224" s="9">
        <f>K224/J224*1000</f>
        <v>8.9557947916811056E-3</v>
      </c>
      <c r="Q224" s="6"/>
      <c r="R224" s="23"/>
      <c r="S224" s="24">
        <f>(H224/AVERAGE(H223,H225)-1)*1000-1.03</f>
        <v>-0.87119560619522107</v>
      </c>
      <c r="T224" s="28">
        <f>2*SQRT((I224*SQRT(20)*1000/AVERAGE(H223,H225))^2+((I223*SQRT(20))*1000*H224/AVERAGE(H223,H225)/AVERAGE(H223,H225))^2)</f>
        <v>0.11936445829932514</v>
      </c>
      <c r="U224" s="24">
        <f>(J224/AVERAGE(J223,J225)-1)*1000-2.05</f>
        <v>-1.7224373429781705</v>
      </c>
      <c r="V224" s="28">
        <f>2*SQRT((K224*SQRT(20)*1000/AVERAGE(J223,J225))^2+((K223*SQRT(20))*1000*J224/AVERAGE(J223,J225)/AVERAGE(J223,J225))^2)</f>
        <v>0.11392903380550075</v>
      </c>
      <c r="W224" s="6"/>
      <c r="X224" s="6"/>
      <c r="Y224" s="6"/>
      <c r="Z224" s="6"/>
      <c r="AA224" s="6"/>
      <c r="AB224" s="6"/>
      <c r="AC224" s="6"/>
    </row>
    <row r="225" spans="1:38">
      <c r="A225" s="6" t="s">
        <v>37</v>
      </c>
      <c r="B225" s="8">
        <v>9.4254248203305302</v>
      </c>
      <c r="C225" s="8">
        <v>9.2363255825243205E-3</v>
      </c>
      <c r="D225" s="8">
        <v>1.28240711549653</v>
      </c>
      <c r="E225" s="8">
        <v>1.2599415907037399E-3</v>
      </c>
      <c r="F225" s="8">
        <v>1.51347759125888</v>
      </c>
      <c r="G225" s="8">
        <v>1.4954551535120699E-3</v>
      </c>
      <c r="H225" s="7">
        <v>0.13605737609372401</v>
      </c>
      <c r="I225" s="7">
        <v>1.1105517525310099E-6</v>
      </c>
      <c r="J225" s="7">
        <v>0.16057461590536401</v>
      </c>
      <c r="K225" s="7">
        <v>1.7677540717136801E-6</v>
      </c>
      <c r="L225" s="6"/>
      <c r="M225" s="6"/>
      <c r="N225" s="6"/>
      <c r="O225" s="6"/>
      <c r="P225" s="6"/>
      <c r="Q225" s="6"/>
      <c r="R225" s="23"/>
      <c r="S225" s="23"/>
      <c r="T225" s="25"/>
      <c r="U225" s="23"/>
      <c r="V225" s="25"/>
      <c r="W225" s="6"/>
      <c r="X225" s="6"/>
      <c r="Y225" s="6"/>
      <c r="Z225" s="6"/>
      <c r="AA225" s="6"/>
      <c r="AB225" s="6"/>
      <c r="AC225" s="6"/>
    </row>
    <row r="226" spans="1:38">
      <c r="A226" s="6" t="s">
        <v>43</v>
      </c>
      <c r="B226" s="8">
        <v>9.35376990220872</v>
      </c>
      <c r="C226" s="8">
        <v>5.8840958114792204E-3</v>
      </c>
      <c r="D226" s="8">
        <v>1.27285843316235</v>
      </c>
      <c r="E226" s="8">
        <v>8.0237246424986499E-4</v>
      </c>
      <c r="F226" s="8">
        <v>1.5025190239772299</v>
      </c>
      <c r="G226" s="8">
        <v>9.5066861814438203E-4</v>
      </c>
      <c r="H226" s="7">
        <v>0.13607967425996401</v>
      </c>
      <c r="I226" s="7">
        <v>9.9655439700549298E-7</v>
      </c>
      <c r="J226" s="7">
        <v>0.16063195968711</v>
      </c>
      <c r="K226" s="7">
        <v>1.2939743229108701E-6</v>
      </c>
      <c r="L226" s="6"/>
      <c r="M226" s="9">
        <f>(H226/AVERAGE(H225,H227)-1)*1000-1.03</f>
        <v>-0.87142160941535951</v>
      </c>
      <c r="N226" s="9">
        <f>I226/H226*1000</f>
        <v>7.3233155680670903E-3</v>
      </c>
      <c r="O226" s="9">
        <f>(J226/AVERAGE(J225,J227)-1)*1000-2.05</f>
        <v>-1.7085005513023424</v>
      </c>
      <c r="P226" s="9">
        <f>K226/J226*1000</f>
        <v>8.0555222349983305E-3</v>
      </c>
      <c r="Q226" s="6"/>
      <c r="R226" s="23"/>
      <c r="S226" s="24">
        <f>(H226/AVERAGE(H225,H227)-1)*1000-1.03</f>
        <v>-0.87142160941535951</v>
      </c>
      <c r="T226" s="28">
        <f>2*SQRT((I226*SQRT(20)*1000/AVERAGE(H225,H227))^2+((I225*SQRT(20))*1000*H226/AVERAGE(H225,H227)/AVERAGE(H225,H227))^2)</f>
        <v>9.8099053227856517E-2</v>
      </c>
      <c r="U226" s="24">
        <f>(J226/AVERAGE(J225,J227)-1)*1000-2.05</f>
        <v>-1.7085005513023424</v>
      </c>
      <c r="V226" s="28">
        <f>2*SQRT((K226*SQRT(20)*1000/AVERAGE(J225,J227))^2+((K225*SQRT(20))*1000*J226/AVERAGE(J225,J227)/AVERAGE(J225,J227))^2)</f>
        <v>0.12205284893604529</v>
      </c>
      <c r="W226" s="6"/>
      <c r="X226" s="6"/>
      <c r="Y226" s="6"/>
      <c r="Z226" s="6"/>
      <c r="AA226" s="6"/>
      <c r="AB226" s="6"/>
      <c r="AC226" s="6"/>
    </row>
    <row r="227" spans="1:38">
      <c r="A227" s="6" t="s">
        <v>37</v>
      </c>
      <c r="B227" s="8">
        <v>9.4674512914063698</v>
      </c>
      <c r="C227" s="8">
        <v>8.5705229128832106E-3</v>
      </c>
      <c r="D227" s="8">
        <v>1.2881304305255801</v>
      </c>
      <c r="E227" s="8">
        <v>1.17103723879109E-3</v>
      </c>
      <c r="F227" s="8">
        <v>1.5202677321468401</v>
      </c>
      <c r="G227" s="8">
        <v>1.3846187519515401E-3</v>
      </c>
      <c r="H227" s="7">
        <v>0.136058820677668</v>
      </c>
      <c r="I227" s="7">
        <v>1.39044439298513E-6</v>
      </c>
      <c r="J227" s="7">
        <v>0.16057962947111301</v>
      </c>
      <c r="K227" s="7">
        <v>1.62088856600507E-6</v>
      </c>
      <c r="L227" s="6"/>
      <c r="M227" s="6"/>
      <c r="N227" s="6"/>
      <c r="O227" s="6"/>
      <c r="P227" s="6"/>
      <c r="Q227" s="6"/>
      <c r="R227" s="23"/>
      <c r="S227" s="23"/>
      <c r="T227" s="25"/>
      <c r="U227" s="23"/>
      <c r="V227" s="25"/>
      <c r="W227" s="6"/>
      <c r="X227" s="6"/>
      <c r="Y227" s="6"/>
      <c r="Z227" s="6"/>
      <c r="AA227" s="6"/>
      <c r="AB227" s="6"/>
      <c r="AC227" s="6"/>
    </row>
    <row r="228" spans="1:38">
      <c r="A228" s="6" t="s">
        <v>43</v>
      </c>
      <c r="B228" s="8">
        <v>9.2787468521987702</v>
      </c>
      <c r="C228" s="8">
        <v>8.73258626672236E-3</v>
      </c>
      <c r="D228" s="8">
        <v>1.26267674067483</v>
      </c>
      <c r="E228" s="8">
        <v>1.19147146626194E-3</v>
      </c>
      <c r="F228" s="8">
        <v>1.49045223875429</v>
      </c>
      <c r="G228" s="8">
        <v>1.4094645805694101E-3</v>
      </c>
      <c r="H228" s="7">
        <v>0.13608320433854501</v>
      </c>
      <c r="I228" s="7">
        <v>9.00625189480502E-7</v>
      </c>
      <c r="J228" s="7">
        <v>0.16063683905699</v>
      </c>
      <c r="K228" s="7">
        <v>1.6386626372354099E-6</v>
      </c>
      <c r="L228" s="6"/>
      <c r="M228" s="9">
        <f>(H228/AVERAGE(H227,H229)-1)*1000-1.03</f>
        <v>-0.86779987956444837</v>
      </c>
      <c r="N228" s="9">
        <f>I228/H228*1000</f>
        <v>6.6181950510214704E-3</v>
      </c>
      <c r="O228" s="9">
        <f>(J228/AVERAGE(J227,J229)-1)*1000-2.05</f>
        <v>-1.7148981517388675</v>
      </c>
      <c r="P228" s="9">
        <f>K228/J228*1000</f>
        <v>1.0201038857930047E-2</v>
      </c>
      <c r="Q228" s="6"/>
      <c r="R228" s="23"/>
      <c r="S228" s="24">
        <f>(H228/AVERAGE(H227,H229)-1)*1000-1.03</f>
        <v>-0.86779987956444837</v>
      </c>
      <c r="T228" s="28">
        <f>2*SQRT((I228*SQRT(20)*1000/AVERAGE(H227,H229))^2+((I227*SQRT(20))*1000*H228/AVERAGE(H227,H229)/AVERAGE(H227,H229))^2)</f>
        <v>0.10891534811624147</v>
      </c>
      <c r="U228" s="24">
        <f>(J228/AVERAGE(J227,J229)-1)*1000-2.05</f>
        <v>-1.7148981517388675</v>
      </c>
      <c r="V228" s="28">
        <f>2*SQRT((K228*SQRT(20)*1000/AVERAGE(J227,J229))^2+((K227*SQRT(20))*1000*J228/AVERAGE(J227,J229)/AVERAGE(J227,J229))^2)</f>
        <v>0.1284004635886917</v>
      </c>
      <c r="W228" s="6"/>
      <c r="X228" s="6"/>
      <c r="Y228" s="6"/>
      <c r="Z228" s="6"/>
      <c r="AA228" s="6"/>
      <c r="AB228" s="6"/>
      <c r="AC228" s="6"/>
    </row>
    <row r="229" spans="1:38">
      <c r="A229" s="6" t="s">
        <v>37</v>
      </c>
      <c r="B229" s="8">
        <v>9.4558875369828694</v>
      </c>
      <c r="C229" s="8">
        <v>1.1094952181104799E-2</v>
      </c>
      <c r="D229" s="8">
        <v>1.28659594998348</v>
      </c>
      <c r="E229" s="8">
        <v>1.5135557429753501E-3</v>
      </c>
      <c r="F229" s="8">
        <v>1.51848114215132</v>
      </c>
      <c r="G229" s="8">
        <v>1.79061391778048E-3</v>
      </c>
      <c r="H229" s="7">
        <v>0.136063449734388</v>
      </c>
      <c r="I229" s="7">
        <v>1.1209667811313501E-6</v>
      </c>
      <c r="J229" s="7">
        <v>0.160586425304313</v>
      </c>
      <c r="K229" s="7">
        <v>1.5744367725391201E-6</v>
      </c>
      <c r="L229" s="6"/>
      <c r="M229" s="6"/>
      <c r="N229" s="6"/>
      <c r="O229" s="6"/>
      <c r="P229" s="6"/>
      <c r="Q229" s="6"/>
      <c r="R229" s="23"/>
      <c r="S229" s="23"/>
      <c r="T229" s="25"/>
      <c r="U229" s="23"/>
      <c r="V229" s="25"/>
      <c r="W229" s="6"/>
      <c r="X229" s="6"/>
      <c r="Y229" s="6"/>
      <c r="Z229" s="6"/>
      <c r="AA229" s="6"/>
      <c r="AB229" s="6"/>
      <c r="AC229" s="6"/>
    </row>
    <row r="230" spans="1:38">
      <c r="A230" s="6" t="s">
        <v>43</v>
      </c>
      <c r="B230" s="8">
        <v>9.4304907639081801</v>
      </c>
      <c r="C230" s="8">
        <v>6.9018129976593798E-3</v>
      </c>
      <c r="D230" s="8">
        <v>1.2833745163719299</v>
      </c>
      <c r="E230" s="8">
        <v>9.4448345744296597E-4</v>
      </c>
      <c r="F230" s="8">
        <v>1.51497873234095</v>
      </c>
      <c r="G230" s="8">
        <v>1.1117609255051101E-3</v>
      </c>
      <c r="H230" s="7">
        <v>0.13608824544628001</v>
      </c>
      <c r="I230" s="7">
        <v>1.2145247327692901E-6</v>
      </c>
      <c r="J230" s="7">
        <v>0.160646325618018</v>
      </c>
      <c r="K230" s="7">
        <v>1.4078721316962701E-6</v>
      </c>
      <c r="L230" s="6"/>
      <c r="M230" s="9">
        <f>(H230/AVERAGE(H229,H231)-1)*1000-1.03</f>
        <v>-0.85706919304931151</v>
      </c>
      <c r="N230" s="9">
        <f>I230/H230*1000</f>
        <v>8.9245381097129081E-3</v>
      </c>
      <c r="O230" s="9">
        <f>(J230/AVERAGE(J229,J231)-1)*1000-2.05</f>
        <v>-1.6990964483719653</v>
      </c>
      <c r="P230" s="9">
        <f>K230/J230*1000</f>
        <v>8.7637991487205472E-3</v>
      </c>
      <c r="Q230" s="6"/>
      <c r="R230" s="23"/>
      <c r="S230" s="24">
        <f>(H230/AVERAGE(H229,H231)-1)*1000-1.03</f>
        <v>-0.85706919304931151</v>
      </c>
      <c r="T230" s="28">
        <f>2*SQRT((I230*SQRT(20)*1000/AVERAGE(H229,H231))^2+((I229*SQRT(20))*1000*H230/AVERAGE(H229,H231)/AVERAGE(H229,H231))^2)</f>
        <v>0.10865394629035405</v>
      </c>
      <c r="U230" s="24">
        <f>(J230/AVERAGE(J229,J231)-1)*1000-2.05</f>
        <v>-1.6990964483719653</v>
      </c>
      <c r="V230" s="28">
        <f>2*SQRT((K230*SQRT(20)*1000/AVERAGE(J229,J231))^2+((K229*SQRT(20))*1000*J230/AVERAGE(J229,J231)/AVERAGE(J229,J231))^2)</f>
        <v>0.11765900522023238</v>
      </c>
      <c r="W230" s="26">
        <f>AVERAGE(S224:S230)</f>
        <v>-0.86687157205608512</v>
      </c>
      <c r="X230" s="27">
        <f>AVERAGE(T224:T230)</f>
        <v>0.10875820148344428</v>
      </c>
      <c r="Y230" s="26">
        <f>AVERAGE(U224:U230)</f>
        <v>-1.7112331235978364</v>
      </c>
      <c r="Z230" s="27">
        <f>AVERAGE(V224:V230)</f>
        <v>0.12051033788761752</v>
      </c>
      <c r="AA230" s="6"/>
      <c r="AB230" s="6"/>
      <c r="AC230" s="6"/>
    </row>
    <row r="231" spans="1:38">
      <c r="A231" s="6" t="s">
        <v>37</v>
      </c>
      <c r="B231" s="8">
        <v>9.5293421768689992</v>
      </c>
      <c r="C231" s="8">
        <v>6.5673545635870504E-3</v>
      </c>
      <c r="D231" s="8">
        <v>1.2966193809801501</v>
      </c>
      <c r="E231" s="8">
        <v>8.9683451528442396E-4</v>
      </c>
      <c r="F231" s="8">
        <v>1.5303503287409299</v>
      </c>
      <c r="G231" s="8">
        <v>1.06017556323675E-3</v>
      </c>
      <c r="H231" s="7">
        <v>0.13606598159601699</v>
      </c>
      <c r="I231" s="7">
        <v>1.10317010573002E-6</v>
      </c>
      <c r="J231" s="7">
        <v>0.16059352274724001</v>
      </c>
      <c r="K231" s="7">
        <v>1.44873418658273E-6</v>
      </c>
      <c r="L231" s="6"/>
      <c r="M231" s="6"/>
      <c r="N231" s="6"/>
      <c r="O231" s="6"/>
      <c r="P231" s="6"/>
      <c r="Q231" s="6"/>
      <c r="R231" s="23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38">
      <c r="A232" s="6" t="s">
        <v>44</v>
      </c>
      <c r="B232" s="8">
        <v>9.1323352206901198</v>
      </c>
      <c r="C232" s="8">
        <v>9.6922207205900595E-3</v>
      </c>
      <c r="D232" s="8">
        <v>1.2408439344176401</v>
      </c>
      <c r="E232" s="8">
        <v>1.3194908987428E-3</v>
      </c>
      <c r="F232" s="8">
        <v>1.4626590866846201</v>
      </c>
      <c r="G232" s="8">
        <v>1.5566368832482999E-3</v>
      </c>
      <c r="H232" s="7">
        <v>0.13587450793382699</v>
      </c>
      <c r="I232" s="7">
        <v>1.1375586025495E-6</v>
      </c>
      <c r="J232" s="7">
        <v>0.160163374839077</v>
      </c>
      <c r="K232" s="7">
        <v>1.9403660249337599E-6</v>
      </c>
      <c r="L232" s="6"/>
      <c r="M232" s="9">
        <f>(H232/AVERAGE(H231,H233)-1)*1000-1.03</f>
        <v>-2.3689167305005725</v>
      </c>
      <c r="N232" s="9">
        <f>I232/H232*1000</f>
        <v>8.3721267502474325E-3</v>
      </c>
      <c r="O232" s="9">
        <f>(J232/AVERAGE(J231,J233)-1)*1000-2.05</f>
        <v>-4.5799662617288552</v>
      </c>
      <c r="P232" s="9">
        <f>K232/J232*1000</f>
        <v>1.2114917201784295E-2</v>
      </c>
      <c r="Q232" s="6"/>
      <c r="R232" s="23"/>
      <c r="S232" s="24">
        <f>(H232/AVERAGE(H231,H233)-1)*1000-1.03</f>
        <v>-2.3689167305005725</v>
      </c>
      <c r="T232" s="28">
        <f>2*SQRT((I232*SQRT(20)*1000/AVERAGE(H231,H233))^2+((I231*SQRT(20))*1000*H232/AVERAGE(H231,H233)/AVERAGE(H231,H233))^2)</f>
        <v>0.10410431732394301</v>
      </c>
      <c r="U232" s="24">
        <f>(J232/AVERAGE(J231,J233)-1)*1000-2.05</f>
        <v>-4.5799662617288552</v>
      </c>
      <c r="V232" s="28">
        <f>2*SQRT((K232*SQRT(20)*1000/AVERAGE(J231,J233))^2+((K231*SQRT(20))*1000*J232/AVERAGE(J231,J233)/AVERAGE(J231,J233))^2)</f>
        <v>0.13476588700035325</v>
      </c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8">
      <c r="A233" s="6" t="s">
        <v>37</v>
      </c>
      <c r="B233" s="8">
        <v>9.6039514416130398</v>
      </c>
      <c r="C233" s="8">
        <v>1.2990631069271801E-2</v>
      </c>
      <c r="D233" s="8">
        <v>1.30659878143492</v>
      </c>
      <c r="E233" s="8">
        <v>1.7702475057398499E-3</v>
      </c>
      <c r="F233" s="8">
        <v>1.5418677418195399</v>
      </c>
      <c r="G233" s="8">
        <v>2.09670199395474E-3</v>
      </c>
      <c r="H233" s="7">
        <v>0.136047371392546</v>
      </c>
      <c r="I233" s="7">
        <v>1.3869466468373499E-6</v>
      </c>
      <c r="J233" s="7">
        <v>0.16054569832554599</v>
      </c>
      <c r="K233" s="7">
        <v>1.60267342739263E-6</v>
      </c>
      <c r="L233" s="6"/>
      <c r="M233" s="6"/>
      <c r="N233" s="6"/>
      <c r="O233" s="6"/>
      <c r="P233" s="6"/>
      <c r="Q233" s="6"/>
      <c r="R233" s="23"/>
      <c r="S233" s="23"/>
      <c r="T233" s="25"/>
      <c r="U233" s="23"/>
      <c r="V233" s="25"/>
      <c r="W233" s="6"/>
      <c r="X233" s="6"/>
      <c r="Y233" s="6"/>
      <c r="Z233" s="6"/>
      <c r="AA233" s="6"/>
      <c r="AB233" s="6"/>
      <c r="AC233" s="6" t="s">
        <v>45</v>
      </c>
      <c r="AD233" s="12">
        <v>-1.1859441894286862</v>
      </c>
      <c r="AE233" s="12">
        <v>6.450735554299955E-2</v>
      </c>
      <c r="AF233" s="12">
        <v>-2.3523851409222898</v>
      </c>
      <c r="AG233" s="12">
        <v>7.5767774368427715E-2</v>
      </c>
      <c r="AH233" s="6"/>
      <c r="AI233" s="37">
        <v>-1.1859441894286862</v>
      </c>
      <c r="AJ233" s="37">
        <v>0.10593887603635244</v>
      </c>
      <c r="AK233" s="37">
        <v>-2.3523851409222898</v>
      </c>
      <c r="AL233" s="37">
        <v>0.11353606955699418</v>
      </c>
    </row>
    <row r="234" spans="1:38">
      <c r="A234" s="6" t="s">
        <v>44</v>
      </c>
      <c r="B234" s="8">
        <v>9.2763412148554991</v>
      </c>
      <c r="C234" s="8">
        <v>7.3171599021370302E-3</v>
      </c>
      <c r="D234" s="8">
        <v>1.2603678895338399</v>
      </c>
      <c r="E234" s="8">
        <v>9.9740433062043892E-4</v>
      </c>
      <c r="F234" s="8">
        <v>1.48559995373909</v>
      </c>
      <c r="G234" s="8">
        <v>1.17635973908571E-3</v>
      </c>
      <c r="H234" s="7">
        <v>0.13586971637192799</v>
      </c>
      <c r="I234" s="7">
        <v>1.15931807102018E-6</v>
      </c>
      <c r="J234" s="7">
        <v>0.16014930817484099</v>
      </c>
      <c r="K234" s="7">
        <v>1.44420510642067E-6</v>
      </c>
      <c r="L234" s="6"/>
      <c r="M234" s="9">
        <f>(H234/AVERAGE(H233,H235)-1)*1000-1.03</f>
        <v>-2.3668895945150563</v>
      </c>
      <c r="N234" s="9">
        <f>I234/H234*1000</f>
        <v>8.5325715102449896E-3</v>
      </c>
      <c r="O234" s="9">
        <f>(J234/AVERAGE(J233,J235)-1)*1000-2.05</f>
        <v>-4.5719571518000359</v>
      </c>
      <c r="P234" s="9">
        <f>K234/J234*1000</f>
        <v>9.0178666575566925E-3</v>
      </c>
      <c r="Q234" s="6"/>
      <c r="R234" s="23"/>
      <c r="S234" s="24">
        <f>(H234/AVERAGE(H233,H235)-1)*1000-1.03</f>
        <v>-2.3668895945150563</v>
      </c>
      <c r="T234" s="28">
        <f>2*SQRT((I234*SQRT(20)*1000/AVERAGE(H233,H235))^2+((I233*SQRT(20))*1000*H234/AVERAGE(H233,H235)/AVERAGE(H233,H235))^2)</f>
        <v>0.11874533547115004</v>
      </c>
      <c r="U234" s="24">
        <f>(J234/AVERAGE(J233,J235)-1)*1000-2.05</f>
        <v>-4.5719571518000359</v>
      </c>
      <c r="V234" s="28">
        <f>2*SQRT((K234*SQRT(20)*1000/AVERAGE(J233,J235))^2+((K233*SQRT(20))*1000*J234/AVERAGE(J233,J235)/AVERAGE(J233,J235))^2)</f>
        <v>0.12001775215957854</v>
      </c>
      <c r="W234" s="6"/>
      <c r="X234" s="6"/>
      <c r="Y234" s="6"/>
      <c r="Z234" s="6"/>
      <c r="AA234" s="6"/>
      <c r="AB234" s="6"/>
      <c r="AC234" s="6" t="s">
        <v>32</v>
      </c>
      <c r="AD234" s="12">
        <v>-1.1804679731847703</v>
      </c>
      <c r="AE234" s="12">
        <v>1.9821173104886691E-2</v>
      </c>
      <c r="AF234" s="12">
        <v>-2.3402740840203808</v>
      </c>
      <c r="AG234" s="12">
        <v>5.8940332226330064E-2</v>
      </c>
      <c r="AH234" s="6"/>
      <c r="AI234" s="37">
        <v>-1.1804679731847703</v>
      </c>
      <c r="AJ234" s="37">
        <v>0.11053572134591877</v>
      </c>
      <c r="AK234" s="37">
        <v>-2.3402740840203808</v>
      </c>
      <c r="AL234" s="37">
        <v>0.11994927873106032</v>
      </c>
    </row>
    <row r="235" spans="1:38">
      <c r="A235" s="6" t="s">
        <v>37</v>
      </c>
      <c r="B235" s="8">
        <v>9.9501500818528008</v>
      </c>
      <c r="C235" s="8">
        <v>7.1083752307159196E-3</v>
      </c>
      <c r="D235" s="8">
        <v>1.35377519383782</v>
      </c>
      <c r="E235" s="8">
        <v>9.7199928139462004E-4</v>
      </c>
      <c r="F235" s="8">
        <v>1.5976237185703299</v>
      </c>
      <c r="G235" s="8">
        <v>1.1511394446542401E-3</v>
      </c>
      <c r="H235" s="7">
        <v>0.13605583329429</v>
      </c>
      <c r="I235" s="7">
        <v>1.1359499656721701E-6</v>
      </c>
      <c r="J235" s="7">
        <v>0.16056273974603399</v>
      </c>
      <c r="K235" s="7">
        <v>1.6413110512564001E-6</v>
      </c>
      <c r="L235" s="6"/>
      <c r="M235" s="6"/>
      <c r="N235" s="6"/>
      <c r="O235" s="6"/>
      <c r="P235" s="6"/>
      <c r="Q235" s="6"/>
      <c r="R235" s="23"/>
      <c r="S235" s="23"/>
      <c r="T235" s="25"/>
      <c r="U235" s="23"/>
      <c r="V235" s="25"/>
      <c r="W235" s="6"/>
      <c r="X235" s="6"/>
      <c r="Y235" s="6"/>
      <c r="Z235" s="6"/>
      <c r="AA235" s="6"/>
      <c r="AB235" s="6"/>
      <c r="AC235" s="6" t="s">
        <v>33</v>
      </c>
      <c r="AD235" s="12">
        <v>-1.2053650238581206</v>
      </c>
      <c r="AE235" s="12">
        <v>2.8644110516930679E-2</v>
      </c>
      <c r="AF235" s="12">
        <v>-2.3693276682399711</v>
      </c>
      <c r="AG235" s="12">
        <v>7.1041833866885964E-2</v>
      </c>
      <c r="AH235" s="6"/>
      <c r="AI235" s="37">
        <v>-1.2053650238581206</v>
      </c>
      <c r="AJ235" s="37">
        <v>0.10444292305413194</v>
      </c>
      <c r="AK235" s="37">
        <v>-2.3693276682399711</v>
      </c>
      <c r="AL235" s="37">
        <v>0.12642477310119205</v>
      </c>
    </row>
    <row r="236" spans="1:38">
      <c r="A236" s="6" t="s">
        <v>44</v>
      </c>
      <c r="B236" s="8">
        <v>9.2362208496873404</v>
      </c>
      <c r="C236" s="8">
        <v>7.4485795563909102E-3</v>
      </c>
      <c r="D236" s="8">
        <v>1.2548219022104501</v>
      </c>
      <c r="E236" s="8">
        <v>1.01449637732625E-3</v>
      </c>
      <c r="F236" s="8">
        <v>1.47894154410218</v>
      </c>
      <c r="G236" s="8">
        <v>1.19989523057764E-3</v>
      </c>
      <c r="H236" s="7">
        <v>0.13586879396575699</v>
      </c>
      <c r="I236" s="7">
        <v>1.44076924528377E-6</v>
      </c>
      <c r="J236" s="7">
        <v>0.16014659650654001</v>
      </c>
      <c r="K236" s="7">
        <v>1.8716374469898401E-6</v>
      </c>
      <c r="L236" s="6"/>
      <c r="M236" s="9">
        <f>(H236/AVERAGE(H235,H237)-1)*1000-1.03</f>
        <v>-2.3622589523933062</v>
      </c>
      <c r="N236" s="9">
        <f>I236/H236*1000</f>
        <v>1.0604121838653304E-2</v>
      </c>
      <c r="O236" s="9">
        <f>(J236/AVERAGE(J235,J237)-1)*1000-2.05</f>
        <v>-4.5743356207784727</v>
      </c>
      <c r="P236" s="9">
        <f>K236/J236*1000</f>
        <v>1.1687026061233882E-2</v>
      </c>
      <c r="Q236" s="6"/>
      <c r="R236" s="23"/>
      <c r="S236" s="24">
        <f>(H236/AVERAGE(H235,H237)-1)*1000-1.03</f>
        <v>-2.3622589523933062</v>
      </c>
      <c r="T236" s="28">
        <f>2*SQRT((I236*SQRT(20)*1000/AVERAGE(H235,H237))^2+((I235*SQRT(20))*1000*H236/AVERAGE(H235,H237)/AVERAGE(H235,H237))^2)</f>
        <v>0.12055754210356939</v>
      </c>
      <c r="U236" s="24">
        <f>(J236/AVERAGE(J235,J237)-1)*1000-2.05</f>
        <v>-4.5743356207784727</v>
      </c>
      <c r="V236" s="28">
        <f>2*SQRT((K236*SQRT(20)*1000/AVERAGE(J235,J237))^2+((K235*SQRT(20))*1000*J236/AVERAGE(J235,J237)/AVERAGE(J235,J237))^2)</f>
        <v>0.13852920340835781</v>
      </c>
      <c r="W236" s="26">
        <f>AVERAGE(S232:S236)</f>
        <v>-2.3660217591363115</v>
      </c>
      <c r="X236" s="27">
        <f>AVERAGE(T232:T236)</f>
        <v>0.11446906496622082</v>
      </c>
      <c r="Y236" s="26">
        <f>AVERAGE(U232:U236)</f>
        <v>-4.5754196781024552</v>
      </c>
      <c r="Z236" s="27">
        <f>AVERAGE(V232:V236)</f>
        <v>0.13110428085609652</v>
      </c>
      <c r="AA236" s="10"/>
      <c r="AB236" s="6"/>
      <c r="AC236" s="13" t="s">
        <v>46</v>
      </c>
      <c r="AD236" s="14">
        <f>AVERAGE(AD233:AD235)</f>
        <v>-1.1905923954905255</v>
      </c>
      <c r="AE236" s="14">
        <f>2*STDEV(AD233:AD235)</f>
        <v>2.6166401950045399E-2</v>
      </c>
      <c r="AF236" s="14">
        <f>AVERAGE(AF233:AF235)</f>
        <v>-2.3539956310608807</v>
      </c>
      <c r="AG236" s="14">
        <f>2*STDEV(AF233:AF235)</f>
        <v>2.9187185398121526E-2</v>
      </c>
      <c r="AH236" s="42" t="s">
        <v>46</v>
      </c>
      <c r="AI236" s="35">
        <f>AVERAGE(AI233:AI235)</f>
        <v>-1.1905923954905255</v>
      </c>
      <c r="AJ236" s="35">
        <f>AVERAGE(AJ233:AJ235)</f>
        <v>0.10697250681213438</v>
      </c>
      <c r="AK236" s="35">
        <f>AVERAGE(AK233:AK235)</f>
        <v>-2.3539956310608807</v>
      </c>
      <c r="AL236" s="35">
        <f>AVERAGE(AL233:AL235)</f>
        <v>0.11997004046308218</v>
      </c>
    </row>
    <row r="237" spans="1:38">
      <c r="A237" s="6" t="s">
        <v>37</v>
      </c>
      <c r="B237" s="8">
        <v>10.0194237152844</v>
      </c>
      <c r="C237" s="8">
        <v>7.8078452019315304E-3</v>
      </c>
      <c r="D237" s="8">
        <v>1.3630892856503201</v>
      </c>
      <c r="E237" s="8">
        <v>1.0654864595596399E-3</v>
      </c>
      <c r="F237" s="8">
        <v>1.60852877618419</v>
      </c>
      <c r="G237" s="8">
        <v>1.2602809608437101E-3</v>
      </c>
      <c r="H237" s="7">
        <v>0.13604426242569401</v>
      </c>
      <c r="I237" s="7">
        <v>1.13245841076732E-6</v>
      </c>
      <c r="J237" s="7">
        <v>0.160541026943266</v>
      </c>
      <c r="K237" s="7">
        <v>1.50573985001577E-6</v>
      </c>
      <c r="L237" s="6"/>
      <c r="M237" s="6"/>
      <c r="N237" s="6"/>
      <c r="O237" s="6"/>
      <c r="P237" s="6"/>
      <c r="Q237" s="6"/>
      <c r="R237" s="23"/>
      <c r="S237" s="23"/>
      <c r="T237" s="25"/>
      <c r="U237" s="23"/>
      <c r="V237" s="25"/>
      <c r="W237" s="6"/>
      <c r="X237" s="6"/>
      <c r="Y237" s="6"/>
      <c r="Z237" s="6"/>
      <c r="AA237" s="6"/>
      <c r="AB237" s="6"/>
      <c r="AC237" s="6" t="s">
        <v>34</v>
      </c>
      <c r="AD237" s="12">
        <v>-1.0925251171662567</v>
      </c>
      <c r="AE237" s="12">
        <v>2.2311633832307904E-2</v>
      </c>
      <c r="AF237" s="12">
        <v>-2.1593656413704565</v>
      </c>
      <c r="AG237" s="12">
        <v>4.2475422821672278E-2</v>
      </c>
      <c r="AH237" s="6"/>
      <c r="AI237" s="37">
        <v>-1.0925251171662567</v>
      </c>
      <c r="AJ237" s="37">
        <v>0.10637333927639959</v>
      </c>
      <c r="AK237" s="37">
        <v>-2.1593656413704565</v>
      </c>
      <c r="AL237" s="37">
        <v>0.12171566284987885</v>
      </c>
    </row>
    <row r="238" spans="1:38">
      <c r="A238" s="6" t="s">
        <v>44</v>
      </c>
      <c r="B238" s="8">
        <v>8.6108526719042509</v>
      </c>
      <c r="C238" s="8">
        <v>8.0308815177640904E-3</v>
      </c>
      <c r="D238" s="8">
        <v>1.16986596556125</v>
      </c>
      <c r="E238" s="8">
        <v>1.0929762739757499E-3</v>
      </c>
      <c r="F238" s="8">
        <v>1.3787932782748999</v>
      </c>
      <c r="G238" s="8">
        <v>1.2903164605557399E-3</v>
      </c>
      <c r="H238" s="7">
        <v>0.13585964377172399</v>
      </c>
      <c r="I238" s="7">
        <v>8.5982727984330597E-7</v>
      </c>
      <c r="J238" s="7">
        <v>0.16012337966005899</v>
      </c>
      <c r="K238" s="7">
        <v>1.43492385311182E-6</v>
      </c>
      <c r="L238" s="6"/>
      <c r="M238" s="9">
        <f>(H238/AVERAGE(H237,H239)-1)*1000-1.03</f>
        <v>-2.3614070873838848</v>
      </c>
      <c r="N238" s="9">
        <f>I238/H238*1000</f>
        <v>6.3287909196053614E-3</v>
      </c>
      <c r="O238" s="9">
        <f>(J238/AVERAGE(J237,J239)-1)*1000-2.05</f>
        <v>-4.6138229367304087</v>
      </c>
      <c r="P238" s="9">
        <f>K238/J238*1000</f>
        <v>8.961363769351827E-3</v>
      </c>
      <c r="Q238" s="6"/>
      <c r="R238" s="23"/>
      <c r="S238" s="24">
        <f>(H238/AVERAGE(H237,H239)-1)*1000-1.03</f>
        <v>-2.3614070873838848</v>
      </c>
      <c r="T238" s="28">
        <f>2*SQRT((I238*SQRT(20)*1000/AVERAGE(H237,H239))^2+((I237*SQRT(20))*1000*H238/AVERAGE(H237,H239)/AVERAGE(H237,H239))^2)</f>
        <v>9.3405920110993773E-2</v>
      </c>
      <c r="U238" s="24">
        <f>(J238/AVERAGE(J237,J239)-1)*1000-2.05</f>
        <v>-4.6138229367304087</v>
      </c>
      <c r="V238" s="28">
        <f>2*SQRT((K238*SQRT(20)*1000/AVERAGE(J237,J239))^2+((K237*SQRT(20))*1000*J238/AVERAGE(J237,J239)/AVERAGE(J237,J239))^2)</f>
        <v>0.11573056055622814</v>
      </c>
      <c r="W238" s="6"/>
      <c r="X238" s="6"/>
      <c r="Y238" s="6"/>
      <c r="Z238" s="6"/>
      <c r="AA238" s="6"/>
      <c r="AB238" s="6"/>
      <c r="AC238" s="6" t="s">
        <v>34</v>
      </c>
      <c r="AD238" s="12">
        <v>-1.1200652731675167</v>
      </c>
      <c r="AE238" s="12">
        <v>4.1005209953204919E-2</v>
      </c>
      <c r="AF238" s="12">
        <v>-2.1955857345976364</v>
      </c>
      <c r="AG238" s="12">
        <v>8.2319058593408656E-2</v>
      </c>
      <c r="AH238" s="6"/>
      <c r="AI238" s="37">
        <v>-1.1200652731675167</v>
      </c>
      <c r="AJ238" s="37">
        <v>0.12016537684895226</v>
      </c>
      <c r="AK238" s="37">
        <v>-2.1955857345976364</v>
      </c>
      <c r="AL238" s="37">
        <v>0.11842408396588754</v>
      </c>
    </row>
    <row r="239" spans="1:38">
      <c r="A239" s="6" t="s">
        <v>37</v>
      </c>
      <c r="B239" s="8">
        <v>9.9048922800104897</v>
      </c>
      <c r="C239" s="8">
        <v>9.2323064035985999E-3</v>
      </c>
      <c r="D239" s="8">
        <v>1.3474404079753901</v>
      </c>
      <c r="E239" s="8">
        <v>1.25993095791849E-3</v>
      </c>
      <c r="F239" s="8">
        <v>1.5899259494717199</v>
      </c>
      <c r="G239" s="8">
        <v>1.4906578377852299E-3</v>
      </c>
      <c r="H239" s="7">
        <v>0.136037276406902</v>
      </c>
      <c r="I239" s="7">
        <v>9.6069942347032192E-7</v>
      </c>
      <c r="J239" s="7">
        <v>0.16052889881681001</v>
      </c>
      <c r="K239" s="7">
        <v>1.6303796544751899E-6</v>
      </c>
      <c r="L239" s="6"/>
      <c r="M239" s="6"/>
      <c r="N239" s="6"/>
      <c r="O239" s="6"/>
      <c r="P239" s="6"/>
      <c r="Q239" s="6"/>
      <c r="R239" s="23"/>
      <c r="S239" s="23"/>
      <c r="T239" s="25"/>
      <c r="U239" s="23"/>
      <c r="V239" s="25"/>
      <c r="W239" s="6"/>
      <c r="X239" s="6"/>
      <c r="Y239" s="6"/>
      <c r="Z239" s="6"/>
      <c r="AA239" s="6"/>
      <c r="AB239" s="6"/>
      <c r="AC239" s="6" t="s">
        <v>34</v>
      </c>
      <c r="AD239" s="12">
        <v>-1.1022572680682265</v>
      </c>
      <c r="AE239" s="12">
        <v>3.8377690099155884E-2</v>
      </c>
      <c r="AF239" s="12">
        <v>-2.2161168208440252</v>
      </c>
      <c r="AG239" s="12">
        <v>7.7095349195448415E-2</v>
      </c>
      <c r="AH239" s="6"/>
      <c r="AI239" s="37">
        <v>-1.1022572680682265</v>
      </c>
      <c r="AJ239" s="37">
        <v>0.11096639926686037</v>
      </c>
      <c r="AK239" s="37">
        <v>-2.2161168208440252</v>
      </c>
      <c r="AL239" s="37">
        <v>0.10325119375038741</v>
      </c>
    </row>
    <row r="240" spans="1:38">
      <c r="A240" s="6" t="s">
        <v>23</v>
      </c>
      <c r="B240" s="8">
        <v>8.7475708716201606</v>
      </c>
      <c r="C240" s="8">
        <v>9.2818681587726604E-3</v>
      </c>
      <c r="D240" s="8">
        <v>1.18848960828005</v>
      </c>
      <c r="E240" s="8">
        <v>1.2662728079068299E-3</v>
      </c>
      <c r="F240" s="8">
        <v>1.40083648996396</v>
      </c>
      <c r="G240" s="8">
        <v>1.4931345930072699E-3</v>
      </c>
      <c r="H240" s="7">
        <v>0.13586077504252</v>
      </c>
      <c r="I240" s="7">
        <v>1.31665365866064E-6</v>
      </c>
      <c r="J240" s="7">
        <v>0.160120024202211</v>
      </c>
      <c r="K240" s="7">
        <v>1.61161609393332E-6</v>
      </c>
      <c r="L240" s="6"/>
      <c r="M240" s="9">
        <f>(H240/AVERAGE(H239,H241)-1)*1000-1.03</f>
        <v>-2.3217016537750128</v>
      </c>
      <c r="N240" s="9">
        <f>I240/H240*1000</f>
        <v>9.691197906449232E-3</v>
      </c>
      <c r="O240" s="9">
        <f>(J240/AVERAGE(J239,J241)-1)*1000-2.05</f>
        <v>-4.594115872340935</v>
      </c>
      <c r="P240" s="9">
        <f>K240/J240*1000</f>
        <v>1.0065050276897636E-2</v>
      </c>
      <c r="Q240" s="6"/>
      <c r="R240" s="23"/>
      <c r="S240" s="24">
        <f>(H240/AVERAGE(H239,H241)-1)*1000-1.03</f>
        <v>-2.3217016537750128</v>
      </c>
      <c r="T240" s="28">
        <f>2*SQRT((I240*SQRT(20)*1000/AVERAGE(H239,H241))^2+((I239*SQRT(20))*1000*H240/AVERAGE(H239,H241)/AVERAGE(H239,H241))^2)</f>
        <v>0.10711524086012518</v>
      </c>
      <c r="U240" s="24">
        <f>(J240/AVERAGE(J239,J241)-1)*1000-2.05</f>
        <v>-4.594115872340935</v>
      </c>
      <c r="V240" s="28">
        <f>2*SQRT((K240*SQRT(20)*1000/AVERAGE(J239,J241))^2+((K239*SQRT(20))*1000*J240/AVERAGE(J239,J241)/AVERAGE(J239,J241))^2)</f>
        <v>0.12756716672782556</v>
      </c>
      <c r="W240" s="6"/>
      <c r="X240" s="6"/>
      <c r="Y240" s="6"/>
      <c r="Z240" s="6"/>
      <c r="AA240" s="6"/>
      <c r="AB240" s="6"/>
      <c r="AC240" s="13" t="s">
        <v>46</v>
      </c>
      <c r="AD240" s="14">
        <f>AVERAGE(AD237:AD239)</f>
        <v>-1.1049492194673334</v>
      </c>
      <c r="AE240" s="14">
        <f>2*STDEV(AD237:AD239)</f>
        <v>2.7932060424880889E-2</v>
      </c>
      <c r="AF240" s="14">
        <f>AVERAGE(AF237:AF239)</f>
        <v>-2.1903560656040395</v>
      </c>
      <c r="AG240" s="14">
        <f>2*STDEV(AF237:AF239)</f>
        <v>5.746951091656316E-2</v>
      </c>
      <c r="AH240" s="42" t="s">
        <v>46</v>
      </c>
      <c r="AI240" s="35">
        <f>AVERAGE(AI237:AI239)</f>
        <v>-1.1049492194673334</v>
      </c>
      <c r="AJ240" s="35">
        <f>AVERAGE(AJ237:AJ239)</f>
        <v>0.11250170513073741</v>
      </c>
      <c r="AK240" s="35">
        <f>AVERAGE(AK237:AK239)</f>
        <v>-2.1903560656040395</v>
      </c>
      <c r="AL240" s="35">
        <f>AVERAGE(AL237:AL239)</f>
        <v>0.11446364685538461</v>
      </c>
    </row>
    <row r="241" spans="1:38">
      <c r="A241" s="6" t="s">
        <v>30</v>
      </c>
      <c r="B241" s="8">
        <v>9.9572166653843706</v>
      </c>
      <c r="C241" s="8">
        <v>1.5102926972321899E-2</v>
      </c>
      <c r="D241" s="8">
        <v>1.3545434536546399</v>
      </c>
      <c r="E241" s="8">
        <v>2.0599428352583698E-3</v>
      </c>
      <c r="F241" s="8">
        <v>1.5983928940046901</v>
      </c>
      <c r="G241" s="8">
        <v>2.4397794020632698E-3</v>
      </c>
      <c r="H241" s="7">
        <v>0.13603571080566801</v>
      </c>
      <c r="I241" s="7">
        <v>1.3716180461289601E-6</v>
      </c>
      <c r="J241" s="7">
        <v>0.16052795542641601</v>
      </c>
      <c r="K241" s="7">
        <v>1.7187090191465199E-6</v>
      </c>
      <c r="L241" s="6"/>
      <c r="M241" s="6"/>
      <c r="N241" s="6"/>
      <c r="O241" s="6"/>
      <c r="P241" s="6"/>
      <c r="Q241" s="6"/>
      <c r="R241" s="23"/>
      <c r="S241" s="23"/>
      <c r="T241" s="25"/>
      <c r="U241" s="23"/>
      <c r="V241" s="25"/>
      <c r="W241" s="6"/>
      <c r="X241" s="6"/>
      <c r="Y241" s="6"/>
      <c r="Z241" s="6"/>
      <c r="AA241" s="6"/>
      <c r="AB241" s="6"/>
      <c r="AC241" s="6" t="s">
        <v>35</v>
      </c>
      <c r="AD241" s="12">
        <v>-1.0845309992519006</v>
      </c>
      <c r="AE241" s="12">
        <v>2.602184299231896E-2</v>
      </c>
      <c r="AF241" s="12">
        <v>-2.169731309587275</v>
      </c>
      <c r="AG241" s="12">
        <v>1.8867270156331127E-2</v>
      </c>
      <c r="AH241" s="6"/>
      <c r="AI241" s="37">
        <v>-1.0845309992519006</v>
      </c>
      <c r="AJ241" s="37">
        <v>0.10842571519583526</v>
      </c>
      <c r="AK241" s="37">
        <v>-2.169731309587275</v>
      </c>
      <c r="AL241" s="37">
        <v>0.1046802391175537</v>
      </c>
    </row>
    <row r="242" spans="1:38">
      <c r="A242" s="6" t="s">
        <v>23</v>
      </c>
      <c r="B242" s="8">
        <v>8.5815877707689907</v>
      </c>
      <c r="C242" s="8">
        <v>1.28527666626686E-2</v>
      </c>
      <c r="D242" s="8">
        <v>1.1658875958817401</v>
      </c>
      <c r="E242" s="8">
        <v>1.7510868727537499E-3</v>
      </c>
      <c r="F242" s="8">
        <v>1.3740427031206599</v>
      </c>
      <c r="G242" s="8">
        <v>2.0732493324337599E-3</v>
      </c>
      <c r="H242" s="7">
        <v>0.135860059962224</v>
      </c>
      <c r="I242" s="7">
        <v>9.8954344335352694E-7</v>
      </c>
      <c r="J242" s="7">
        <v>0.16011588303615601</v>
      </c>
      <c r="K242" s="7">
        <v>2.1703766661338599E-6</v>
      </c>
      <c r="L242" s="6"/>
      <c r="M242" s="9">
        <f>(H242/AVERAGE(H241,H243)-1)*1000-1.03</f>
        <v>-2.3478044734171171</v>
      </c>
      <c r="N242" s="9">
        <f>I242/H242*1000</f>
        <v>7.2835492905617017E-3</v>
      </c>
      <c r="O242" s="9">
        <f>(J242/AVERAGE(J241,J243)-1)*1000-2.05</f>
        <v>-4.6615175472023465</v>
      </c>
      <c r="P242" s="9">
        <f>K242/J242*1000</f>
        <v>1.3555036670807754E-2</v>
      </c>
      <c r="Q242" s="6"/>
      <c r="R242" s="23"/>
      <c r="S242" s="24">
        <f>(H242/AVERAGE(H241,H243)-1)*1000-1.03</f>
        <v>-2.3478044734171171</v>
      </c>
      <c r="T242" s="28">
        <f>2*SQRT((I242*SQRT(20)*1000/AVERAGE(H241,H243))^2+((I241*SQRT(20))*1000*H242/AVERAGE(H241,H243)/AVERAGE(H241,H243))^2)</f>
        <v>0.11110342406700324</v>
      </c>
      <c r="U242" s="24">
        <f>(J242/AVERAGE(J241,J243)-1)*1000-2.05</f>
        <v>-4.6615175472023465</v>
      </c>
      <c r="V242" s="28">
        <f>2*SQRT((K242*SQRT(20)*1000/AVERAGE(J241,J243))^2+((K241*SQRT(20))*1000*J242/AVERAGE(J241,J243)/AVERAGE(J241,J243))^2)</f>
        <v>0.15409187147569151</v>
      </c>
      <c r="W242" s="6"/>
      <c r="X242" s="6"/>
      <c r="Y242" s="6"/>
      <c r="Z242" s="6"/>
      <c r="AA242" s="6"/>
      <c r="AB242" s="6"/>
      <c r="AC242" s="6" t="s">
        <v>35</v>
      </c>
      <c r="AD242" s="12">
        <v>-1.0911193080889972</v>
      </c>
      <c r="AE242" s="12">
        <v>4.1583713765679674E-2</v>
      </c>
      <c r="AF242" s="12">
        <v>-2.1381605019978358</v>
      </c>
      <c r="AG242" s="12">
        <v>6.0860508094666171E-2</v>
      </c>
      <c r="AH242" s="6"/>
      <c r="AI242" s="37">
        <v>-1.0911193080889972</v>
      </c>
      <c r="AJ242" s="37">
        <v>0.11116016929348502</v>
      </c>
      <c r="AK242" s="37">
        <v>-2.1381605019978358</v>
      </c>
      <c r="AL242" s="37">
        <v>0.1339027768644441</v>
      </c>
    </row>
    <row r="243" spans="1:38">
      <c r="A243" s="6" t="s">
        <v>30</v>
      </c>
      <c r="B243" s="8">
        <v>10.0237617447997</v>
      </c>
      <c r="C243" s="8">
        <v>1.2195749724747001E-2</v>
      </c>
      <c r="D243" s="8">
        <v>1.3636728414904999</v>
      </c>
      <c r="E243" s="8">
        <v>1.66477753284004E-3</v>
      </c>
      <c r="F243" s="8">
        <v>1.6092220072668399</v>
      </c>
      <c r="G243" s="8">
        <v>1.9692956253575902E-3</v>
      </c>
      <c r="H243" s="7">
        <v>0.13604295560249399</v>
      </c>
      <c r="I243" s="7">
        <v>1.20704754534947E-6</v>
      </c>
      <c r="J243" s="7">
        <v>0.160542291228921</v>
      </c>
      <c r="K243" s="7">
        <v>1.39313253804845E-6</v>
      </c>
      <c r="L243" s="6"/>
      <c r="M243" s="6"/>
      <c r="N243" s="6"/>
      <c r="O243" s="6"/>
      <c r="P243" s="6"/>
      <c r="Q243" s="6"/>
      <c r="R243" s="23"/>
      <c r="S243" s="23"/>
      <c r="T243" s="25"/>
      <c r="U243" s="23"/>
      <c r="V243" s="25"/>
      <c r="W243" s="6"/>
      <c r="X243" s="6"/>
      <c r="Y243" s="6"/>
      <c r="Z243" s="6"/>
      <c r="AA243" s="6"/>
      <c r="AB243" s="6"/>
      <c r="AC243" s="6" t="s">
        <v>35</v>
      </c>
      <c r="AD243" s="12">
        <v>-1.1074020137872256</v>
      </c>
      <c r="AE243" s="12">
        <v>3.7679432913769899E-2</v>
      </c>
      <c r="AF243" s="12">
        <v>-2.1852901641527569</v>
      </c>
      <c r="AG243" s="12">
        <v>9.3450205868671796E-2</v>
      </c>
      <c r="AH243" s="6"/>
      <c r="AI243" s="37">
        <v>-1.1074020137872256</v>
      </c>
      <c r="AJ243" s="37">
        <v>0.10486848983218379</v>
      </c>
      <c r="AK243" s="37">
        <v>-2.1852901641527569</v>
      </c>
      <c r="AL243" s="37">
        <v>0.12529625264255148</v>
      </c>
    </row>
    <row r="244" spans="1:38">
      <c r="A244" s="6" t="s">
        <v>23</v>
      </c>
      <c r="B244" s="8">
        <v>8.5705040534410504</v>
      </c>
      <c r="C244" s="8">
        <v>1.1127501481513299E-2</v>
      </c>
      <c r="D244" s="8">
        <v>1.16436631297958</v>
      </c>
      <c r="E244" s="8">
        <v>1.5156418391601601E-3</v>
      </c>
      <c r="F244" s="8">
        <v>1.3722711564447401</v>
      </c>
      <c r="G244" s="8">
        <v>1.79364996947839E-3</v>
      </c>
      <c r="H244" s="7">
        <v>0.13585789519150501</v>
      </c>
      <c r="I244" s="7">
        <v>1.10653745733616E-6</v>
      </c>
      <c r="J244" s="7">
        <v>0.16011662345571501</v>
      </c>
      <c r="K244" s="7">
        <v>1.9539337818965201E-6</v>
      </c>
      <c r="L244" s="6"/>
      <c r="M244" s="9">
        <f>(H244/AVERAGE(H243,H245)-1)*1000-1.03</f>
        <v>-2.4045311237368665</v>
      </c>
      <c r="N244" s="9">
        <f>I244/H244*1000</f>
        <v>8.1448152555019856E-3</v>
      </c>
      <c r="O244" s="9">
        <f>(J244/AVERAGE(J243,J245)-1)*1000-2.05</f>
        <v>-4.693357533638868</v>
      </c>
      <c r="P244" s="9">
        <f>K244/J244*1000</f>
        <v>1.2203191272247496E-2</v>
      </c>
      <c r="Q244" s="6"/>
      <c r="R244" s="23"/>
      <c r="S244" s="24">
        <f>(H244/AVERAGE(H243,H245)-1)*1000-1.03</f>
        <v>-2.4045311237368665</v>
      </c>
      <c r="T244" s="28">
        <f>2*SQRT((I244*SQRT(20)*1000/AVERAGE(H243,H245))^2+((I243*SQRT(20))*1000*H244/AVERAGE(H243,H245)/AVERAGE(H243,H245))^2)</f>
        <v>0.10757671425040249</v>
      </c>
      <c r="U244" s="24">
        <f>(J244/AVERAGE(J243,J245)-1)*1000-2.05</f>
        <v>-4.693357533638868</v>
      </c>
      <c r="V244" s="28">
        <f>2*SQRT((K244*SQRT(20)*1000/AVERAGE(J243,J245))^2+((K243*SQRT(20))*1000*J244/AVERAGE(J243,J245)/AVERAGE(J243,J245))^2)</f>
        <v>0.13357759557326818</v>
      </c>
      <c r="W244" s="26">
        <f>AVERAGE(S238:S244)</f>
        <v>-2.3588610845782201</v>
      </c>
      <c r="X244" s="27">
        <f>AVERAGE(T238:T244)</f>
        <v>0.10480032482213117</v>
      </c>
      <c r="Y244" s="26">
        <f>AVERAGE(U238:U244)</f>
        <v>-4.6407034724781395</v>
      </c>
      <c r="Z244" s="27">
        <f>AVERAGE(V238:V244)</f>
        <v>0.13274179858325336</v>
      </c>
      <c r="AA244" s="10"/>
      <c r="AB244" s="6"/>
      <c r="AC244" s="13" t="s">
        <v>46</v>
      </c>
      <c r="AD244" s="14">
        <f>AVERAGE(AD241:AD243)</f>
        <v>-1.0943507737093745</v>
      </c>
      <c r="AE244" s="14">
        <f>2*STDEV(AD241:AD243)</f>
        <v>2.3545921431154263E-2</v>
      </c>
      <c r="AF244" s="14">
        <f>AVERAGE(AF241:AF243)</f>
        <v>-2.1643939919126223</v>
      </c>
      <c r="AG244" s="14">
        <f>2*STDEV(AF241:AF243)</f>
        <v>4.8027762124811454E-2</v>
      </c>
      <c r="AH244" s="42" t="s">
        <v>46</v>
      </c>
      <c r="AI244" s="35">
        <f>AVERAGE(AI241:AI243)</f>
        <v>-1.0943507737093745</v>
      </c>
      <c r="AJ244" s="35">
        <f>AVERAGE(AJ241:AJ243)</f>
        <v>0.10815145810716802</v>
      </c>
      <c r="AK244" s="35">
        <f>AVERAGE(AK241:AK243)</f>
        <v>-2.1643939919126223</v>
      </c>
      <c r="AL244" s="35">
        <f>AVERAGE(AL241:AL243)</f>
        <v>0.12129308954151642</v>
      </c>
    </row>
    <row r="245" spans="1:38">
      <c r="A245" s="6" t="s">
        <v>30</v>
      </c>
      <c r="B245" s="8">
        <v>10.036068100329199</v>
      </c>
      <c r="C245" s="8">
        <v>8.6415139542341708E-3</v>
      </c>
      <c r="D245" s="8">
        <v>1.3653806064875</v>
      </c>
      <c r="E245" s="8">
        <v>1.17821497838298E-3</v>
      </c>
      <c r="F245" s="8">
        <v>1.6111874403399</v>
      </c>
      <c r="G245" s="8">
        <v>1.3968389558454101E-3</v>
      </c>
      <c r="H245" s="7">
        <v>0.136046830660185</v>
      </c>
      <c r="I245" s="7">
        <v>1.43986292401135E-6</v>
      </c>
      <c r="J245" s="7">
        <v>0.16053969015692099</v>
      </c>
      <c r="K245" s="7">
        <v>1.55501209137293E-6</v>
      </c>
      <c r="L245" s="6"/>
      <c r="M245" s="6"/>
      <c r="N245" s="6"/>
      <c r="O245" s="6"/>
      <c r="P245" s="6"/>
      <c r="Q245" s="6"/>
      <c r="R245" s="23"/>
      <c r="S245" s="23"/>
      <c r="T245" s="25"/>
      <c r="U245" s="23"/>
      <c r="V245" s="25"/>
      <c r="W245" s="6"/>
      <c r="X245" s="6"/>
      <c r="Y245" s="6"/>
      <c r="Z245" s="6"/>
      <c r="AA245" s="6"/>
      <c r="AB245" s="6"/>
      <c r="AC245" s="6" t="s">
        <v>15</v>
      </c>
      <c r="AD245" s="12">
        <v>-0.78745028689311236</v>
      </c>
      <c r="AE245" s="12">
        <v>5.9365261881553499E-2</v>
      </c>
      <c r="AF245" s="12">
        <v>-1.5360409576817315</v>
      </c>
      <c r="AG245" s="12">
        <v>9.7321110414078982E-2</v>
      </c>
      <c r="AH245" s="6"/>
      <c r="AI245" s="37">
        <v>-0.78745028689311236</v>
      </c>
      <c r="AJ245" s="37">
        <v>0.10720066480981684</v>
      </c>
      <c r="AK245" s="37">
        <v>-1.5360409576817315</v>
      </c>
      <c r="AL245" s="37">
        <v>0.12933378977744836</v>
      </c>
    </row>
    <row r="246" spans="1:38">
      <c r="A246" s="6" t="s">
        <v>23</v>
      </c>
      <c r="B246" s="8">
        <v>9.3127034020434891</v>
      </c>
      <c r="C246" s="8">
        <v>2.0465588348576601E-2</v>
      </c>
      <c r="D246" s="8">
        <v>1.2652449955485201</v>
      </c>
      <c r="E246" s="8">
        <v>2.7863554483909302E-3</v>
      </c>
      <c r="F246" s="8">
        <v>1.4913226406712701</v>
      </c>
      <c r="G246" s="8">
        <v>3.29714760280662E-3</v>
      </c>
      <c r="H246" s="7">
        <v>0.13586345001602301</v>
      </c>
      <c r="I246" s="7">
        <v>1.4415526586527E-6</v>
      </c>
      <c r="J246" s="7">
        <v>0.16013834968225499</v>
      </c>
      <c r="K246" s="7">
        <v>2.5951816990930901E-6</v>
      </c>
      <c r="L246" s="6"/>
      <c r="M246" s="9">
        <f>(H246/AVERAGE(H245,H247)-1)*1000-1.03</f>
        <v>-2.3840619766490017</v>
      </c>
      <c r="N246" s="9">
        <f>I246/H246*1000</f>
        <v>1.0610305115045224E-2</v>
      </c>
      <c r="O246" s="9">
        <f>(J246/AVERAGE(J245,J247)-1)*1000-2.05</f>
        <v>-4.5867343558637677</v>
      </c>
      <c r="P246" s="9">
        <f>K246/J246*1000</f>
        <v>1.6205872636020201E-2</v>
      </c>
      <c r="Q246" s="6"/>
      <c r="R246" s="23"/>
      <c r="S246" s="24">
        <f>(H246/AVERAGE(H245,H247)-1)*1000-1.03</f>
        <v>-2.3840619766490017</v>
      </c>
      <c r="T246" s="28">
        <f>2*SQRT((I246*SQRT(20)*1000/AVERAGE(H245,H247))^2+((I245*SQRT(20))*1000*H246/AVERAGE(H245,H247)/AVERAGE(H245,H247))^2)</f>
        <v>0.133860112761158</v>
      </c>
      <c r="U246" s="24">
        <f>(J246/AVERAGE(J245,J247)-1)*1000-2.05</f>
        <v>-4.5867343558637677</v>
      </c>
      <c r="V246" s="28">
        <f>2*SQRT((K246*SQRT(20)*1000/AVERAGE(J245,J247))^2+((K245*SQRT(20))*1000*J246/AVERAGE(J245,J247)/AVERAGE(J245,J247))^2)</f>
        <v>0.16843724997125245</v>
      </c>
      <c r="W246" s="6"/>
      <c r="X246" s="6"/>
      <c r="Y246" s="6"/>
      <c r="Z246" s="6"/>
      <c r="AA246" s="6"/>
      <c r="AB246" s="6"/>
      <c r="AC246" s="6" t="s">
        <v>15</v>
      </c>
      <c r="AD246" s="12">
        <v>-0.77422125415562948</v>
      </c>
      <c r="AE246" s="12">
        <v>7.418843785925644E-2</v>
      </c>
      <c r="AF246" s="12">
        <v>-1.5498316562596628</v>
      </c>
      <c r="AG246" s="12">
        <v>9.6158661673470064E-2</v>
      </c>
      <c r="AH246" s="6"/>
      <c r="AI246" s="37">
        <v>-0.77422125415562948</v>
      </c>
      <c r="AJ246" s="37">
        <v>9.6747468374275059E-2</v>
      </c>
      <c r="AK246" s="37">
        <v>-1.5498316562596628</v>
      </c>
      <c r="AL246" s="37">
        <v>0.12878314863040771</v>
      </c>
    </row>
    <row r="247" spans="1:38">
      <c r="A247" s="6" t="s">
        <v>30</v>
      </c>
      <c r="B247" s="8">
        <v>10.1065726310187</v>
      </c>
      <c r="C247" s="8">
        <v>9.2184880558579194E-3</v>
      </c>
      <c r="D247" s="8">
        <v>1.3749841150452899</v>
      </c>
      <c r="E247" s="8">
        <v>1.25520379533946E-3</v>
      </c>
      <c r="F247" s="8">
        <v>1.62261867664823</v>
      </c>
      <c r="G247" s="8">
        <v>1.4901774118459101E-3</v>
      </c>
      <c r="H247" s="7">
        <v>0.136048503317624</v>
      </c>
      <c r="I247" s="7">
        <v>1.4324883116652001E-6</v>
      </c>
      <c r="J247" s="7">
        <v>0.16055153234307101</v>
      </c>
      <c r="K247" s="7">
        <v>1.4951423925150599E-6</v>
      </c>
      <c r="L247" s="6"/>
      <c r="M247" s="6"/>
      <c r="N247" s="6"/>
      <c r="O247" s="6"/>
      <c r="P247" s="6"/>
      <c r="Q247" s="6"/>
      <c r="R247" s="23"/>
      <c r="S247" s="23"/>
      <c r="T247" s="25"/>
      <c r="U247" s="23"/>
      <c r="V247" s="25"/>
      <c r="W247" s="6"/>
      <c r="X247" s="6"/>
      <c r="Y247" s="6"/>
      <c r="Z247" s="6"/>
      <c r="AA247" s="6"/>
      <c r="AB247" s="6"/>
      <c r="AC247" s="6" t="s">
        <v>15</v>
      </c>
      <c r="AD247" s="12">
        <v>-0.76527981035897885</v>
      </c>
      <c r="AE247" s="12">
        <v>4.1356848745710564E-2</v>
      </c>
      <c r="AF247" s="12">
        <v>-1.5049653585836911</v>
      </c>
      <c r="AG247" s="12">
        <v>8.6131759437683503E-2</v>
      </c>
      <c r="AH247" s="6"/>
      <c r="AI247" s="37">
        <v>-0.76527981035897885</v>
      </c>
      <c r="AJ247" s="37">
        <v>0.10669069199467329</v>
      </c>
      <c r="AK247" s="37">
        <v>-1.5049653585836911</v>
      </c>
      <c r="AL247" s="37">
        <v>0.1155112680200622</v>
      </c>
    </row>
    <row r="248" spans="1:38">
      <c r="A248" s="6" t="s">
        <v>23</v>
      </c>
      <c r="B248" s="8">
        <v>9.2782451826804007</v>
      </c>
      <c r="C248" s="8">
        <v>1.32802539387723E-2</v>
      </c>
      <c r="D248" s="8">
        <v>1.2605953667711001</v>
      </c>
      <c r="E248" s="8">
        <v>1.80777110253891E-3</v>
      </c>
      <c r="F248" s="8">
        <v>1.4857753496424</v>
      </c>
      <c r="G248" s="8">
        <v>2.1378376564030999E-3</v>
      </c>
      <c r="H248" s="7">
        <v>0.13586750951007601</v>
      </c>
      <c r="I248" s="7">
        <v>1.2948845210133001E-6</v>
      </c>
      <c r="J248" s="7">
        <v>0.16013954517437101</v>
      </c>
      <c r="K248" s="7">
        <v>1.5294700342178201E-6</v>
      </c>
      <c r="L248" s="6"/>
      <c r="M248" s="9">
        <f>(H248/AVERAGE(H247,H249)-1)*1000-1.03</f>
        <v>-2.359991224045535</v>
      </c>
      <c r="N248" s="9">
        <f>I248/H248*1000</f>
        <v>9.5304942710918734E-3</v>
      </c>
      <c r="O248" s="9">
        <f>(J248/AVERAGE(J247,J249)-1)*1000-2.05</f>
        <v>-4.611995465901523</v>
      </c>
      <c r="P248" s="9">
        <f>K248/J248*1000</f>
        <v>9.5508578630745296E-3</v>
      </c>
      <c r="Q248" s="6"/>
      <c r="R248" s="23"/>
      <c r="S248" s="24">
        <f>(H248/AVERAGE(H247,H249)-1)*1000-1.03</f>
        <v>-2.359991224045535</v>
      </c>
      <c r="T248" s="28">
        <f>2*SQRT((I248*SQRT(20)*1000/AVERAGE(H247,H249))^2+((I247*SQRT(20))*1000*H248/AVERAGE(H247,H249)/AVERAGE(H247,H249))^2)</f>
        <v>0.12685717915105882</v>
      </c>
      <c r="U248" s="24">
        <f>(J248/AVERAGE(J247,J249)-1)*1000-2.05</f>
        <v>-4.611995465901523</v>
      </c>
      <c r="V248" s="28">
        <f>2*SQRT((K248*SQRT(20)*1000/AVERAGE(J247,J249))^2+((K247*SQRT(20))*1000*J248/AVERAGE(J247,J249)/AVERAGE(J247,J249))^2)</f>
        <v>0.1190066774630117</v>
      </c>
      <c r="W248" s="6"/>
      <c r="X248" s="6"/>
      <c r="Y248" s="6"/>
      <c r="Z248" s="6"/>
      <c r="AA248" s="6"/>
      <c r="AB248" s="6"/>
      <c r="AC248" s="13" t="s">
        <v>46</v>
      </c>
      <c r="AD248" s="14">
        <f>AVERAGE(AD245:AD247)</f>
        <v>-0.7756504504692403</v>
      </c>
      <c r="AE248" s="14">
        <f>2*STDEV(AD245:AD247)</f>
        <v>2.2308245920714617E-2</v>
      </c>
      <c r="AF248" s="14">
        <f>AVERAGE(AF245:AF247)</f>
        <v>-1.5302793241750283</v>
      </c>
      <c r="AG248" s="14">
        <f>2*STDEV(AF245:AF247)</f>
        <v>4.5962745013169048E-2</v>
      </c>
      <c r="AH248" s="42" t="s">
        <v>46</v>
      </c>
      <c r="AI248" s="35">
        <f>AVERAGE(AI245:AI247)</f>
        <v>-0.7756504504692403</v>
      </c>
      <c r="AJ248" s="35">
        <f>AVERAGE(AJ245:AJ247)</f>
        <v>0.1035462750595884</v>
      </c>
      <c r="AK248" s="35">
        <f>AVERAGE(AK245:AK247)</f>
        <v>-1.5302793241750283</v>
      </c>
      <c r="AL248" s="35">
        <f>AVERAGE(AL245:AL247)</f>
        <v>0.12454273547597276</v>
      </c>
    </row>
    <row r="249" spans="1:38">
      <c r="A249" s="6" t="s">
        <v>30</v>
      </c>
      <c r="B249" s="8">
        <v>10.113306170525499</v>
      </c>
      <c r="C249" s="8">
        <v>1.0683546590208801E-2</v>
      </c>
      <c r="D249" s="8">
        <v>1.3759030373552099</v>
      </c>
      <c r="E249" s="8">
        <v>1.45714976187421E-3</v>
      </c>
      <c r="F249" s="8">
        <v>1.62369375769272</v>
      </c>
      <c r="G249" s="8">
        <v>1.71827001175722E-3</v>
      </c>
      <c r="H249" s="7">
        <v>0.136048402198955</v>
      </c>
      <c r="I249" s="7">
        <v>1.2073347396778201E-6</v>
      </c>
      <c r="J249" s="7">
        <v>0.160550219237313</v>
      </c>
      <c r="K249" s="7">
        <v>1.3657682250040901E-6</v>
      </c>
      <c r="L249" s="6"/>
      <c r="M249" s="6"/>
      <c r="N249" s="6"/>
      <c r="O249" s="6"/>
      <c r="P249" s="6"/>
      <c r="Q249" s="6"/>
      <c r="R249" s="23"/>
      <c r="S249" s="23"/>
      <c r="T249" s="25"/>
      <c r="U249" s="23"/>
      <c r="V249" s="25"/>
      <c r="W249" s="6"/>
      <c r="X249" s="6"/>
      <c r="Y249" s="6"/>
      <c r="Z249" s="6"/>
      <c r="AA249" s="6"/>
      <c r="AB249" s="6"/>
      <c r="AC249" s="15" t="s">
        <v>36</v>
      </c>
      <c r="AD249" s="16">
        <v>-0.86409400899619926</v>
      </c>
      <c r="AE249" s="17">
        <v>5.8064996282910994E-2</v>
      </c>
      <c r="AF249" s="16">
        <v>-1.7263747604009985</v>
      </c>
      <c r="AG249" s="17">
        <v>0.11422355866945121</v>
      </c>
      <c r="AH249" s="6"/>
      <c r="AI249" s="37">
        <v>-0.86409400899619926</v>
      </c>
      <c r="AJ249" s="37">
        <v>0.12177056632742783</v>
      </c>
      <c r="AK249" s="37">
        <v>-1.7263747604009985</v>
      </c>
      <c r="AL249" s="37">
        <v>0.13158532232011216</v>
      </c>
    </row>
    <row r="250" spans="1:38">
      <c r="A250" s="6" t="s">
        <v>23</v>
      </c>
      <c r="B250" s="8">
        <v>9.39863663896746</v>
      </c>
      <c r="C250" s="8">
        <v>9.0551837629814294E-3</v>
      </c>
      <c r="D250" s="8">
        <v>1.27700799205849</v>
      </c>
      <c r="E250" s="8">
        <v>1.2317865828287899E-3</v>
      </c>
      <c r="F250" s="8">
        <v>1.50521419087536</v>
      </c>
      <c r="G250" s="8">
        <v>1.45854558557179E-3</v>
      </c>
      <c r="H250" s="7">
        <v>0.13586709180373099</v>
      </c>
      <c r="I250" s="7">
        <v>1.1175899202826301E-6</v>
      </c>
      <c r="J250" s="7">
        <v>0.16014028628477001</v>
      </c>
      <c r="K250" s="7">
        <v>1.3356723422549999E-6</v>
      </c>
      <c r="L250" s="6"/>
      <c r="M250" s="9">
        <f>(H250/AVERAGE(H249,H251)-1)*1000-1.03</f>
        <v>-2.3310150066296025</v>
      </c>
      <c r="N250" s="9">
        <f>I250/H250*1000</f>
        <v>8.2256115549824427E-3</v>
      </c>
      <c r="O250" s="9">
        <f>(J250/AVERAGE(J249,J251)-1)*1000-2.05</f>
        <v>-4.536658439120548</v>
      </c>
      <c r="P250" s="9">
        <f>K250/J250*1000</f>
        <v>8.3406391560948995E-3</v>
      </c>
      <c r="Q250" s="6"/>
      <c r="R250" s="23"/>
      <c r="S250" s="24">
        <f>(H250/AVERAGE(H249,H251)-1)*1000-1.03</f>
        <v>-2.3310150066296025</v>
      </c>
      <c r="T250" s="28">
        <f>2*SQRT((I250*SQRT(20)*1000/AVERAGE(H249,H251))^2+((I249*SQRT(20))*1000*H250/AVERAGE(H249,H251)/AVERAGE(H249,H251))^2)</f>
        <v>0.10808818467872763</v>
      </c>
      <c r="U250" s="24">
        <f>(J250/AVERAGE(J249,J251)-1)*1000-2.05</f>
        <v>-4.536658439120548</v>
      </c>
      <c r="V250" s="28">
        <f>2*SQRT((K250*SQRT(20)*1000/AVERAGE(J249,J251))^2+((K249*SQRT(20))*1000*J250/AVERAGE(J249,J251)/AVERAGE(J249,J251))^2)</f>
        <v>0.10629637628674275</v>
      </c>
      <c r="W250" s="6"/>
      <c r="X250" s="6"/>
      <c r="Y250" s="6"/>
      <c r="Z250" s="6"/>
      <c r="AA250" s="6"/>
      <c r="AB250" s="6"/>
      <c r="AC250" s="15" t="s">
        <v>36</v>
      </c>
      <c r="AD250" s="16">
        <v>-0.85724716815496449</v>
      </c>
      <c r="AE250" s="17">
        <v>3.8910574162228082E-2</v>
      </c>
      <c r="AF250" s="16">
        <v>-1.7162228962101547</v>
      </c>
      <c r="AG250" s="17">
        <v>9.8665773600639051E-2</v>
      </c>
      <c r="AH250" s="6"/>
      <c r="AI250" s="37">
        <v>-0.85724716815496449</v>
      </c>
      <c r="AJ250" s="37">
        <v>0.11217193156358982</v>
      </c>
      <c r="AK250" s="37">
        <v>-1.7162228962101547</v>
      </c>
      <c r="AL250" s="37">
        <v>0.13450974830452034</v>
      </c>
    </row>
    <row r="251" spans="1:38">
      <c r="A251" s="6" t="s">
        <v>37</v>
      </c>
      <c r="B251" s="8">
        <v>9.8583108884140493</v>
      </c>
      <c r="C251" s="8">
        <v>1.1711168077108499E-2</v>
      </c>
      <c r="D251" s="8">
        <v>1.34112255550496</v>
      </c>
      <c r="E251" s="8">
        <v>1.59727138755363E-3</v>
      </c>
      <c r="F251" s="8">
        <v>1.58255673869956</v>
      </c>
      <c r="G251" s="8">
        <v>1.8863981912007699E-3</v>
      </c>
      <c r="H251" s="7">
        <v>0.13603977220653499</v>
      </c>
      <c r="I251" s="7">
        <v>1.0891875881996901E-6</v>
      </c>
      <c r="J251" s="7">
        <v>0.16052876710323499</v>
      </c>
      <c r="K251" s="7">
        <v>1.5701553111183199E-6</v>
      </c>
      <c r="L251" s="6"/>
      <c r="M251" s="6"/>
      <c r="N251" s="6"/>
      <c r="O251" s="6"/>
      <c r="P251" s="6"/>
      <c r="Q251" s="6"/>
      <c r="R251" s="23"/>
      <c r="S251" s="23"/>
      <c r="T251" s="25"/>
      <c r="U251" s="23"/>
      <c r="V251" s="25"/>
      <c r="W251" s="6"/>
      <c r="X251" s="6"/>
      <c r="Y251" s="6"/>
      <c r="Z251" s="6"/>
      <c r="AA251" s="6"/>
      <c r="AB251" s="6"/>
      <c r="AC251" s="15" t="s">
        <v>38</v>
      </c>
      <c r="AD251" s="16">
        <v>-0.84092963915929597</v>
      </c>
      <c r="AE251" s="17">
        <v>4.410672748206669E-2</v>
      </c>
      <c r="AF251" s="16">
        <v>-1.6555139147837497</v>
      </c>
      <c r="AG251" s="17">
        <v>6.1280842685867386E-2</v>
      </c>
      <c r="AH251" s="6"/>
      <c r="AI251" s="37">
        <v>-0.84092963915929597</v>
      </c>
      <c r="AJ251" s="37">
        <v>0.1178965779344234</v>
      </c>
      <c r="AK251" s="37">
        <v>-1.6555139147837497</v>
      </c>
      <c r="AL251" s="37">
        <v>0.1188780352802003</v>
      </c>
    </row>
    <row r="252" spans="1:38">
      <c r="A252" s="6" t="s">
        <v>44</v>
      </c>
      <c r="B252" s="8">
        <v>9.3663939644193608</v>
      </c>
      <c r="C252" s="8">
        <v>9.0295188199242503E-3</v>
      </c>
      <c r="D252" s="8">
        <v>1.27261596985906</v>
      </c>
      <c r="E252" s="8">
        <v>1.2342398599772301E-3</v>
      </c>
      <c r="F252" s="8">
        <v>1.5000008521822601</v>
      </c>
      <c r="G252" s="8">
        <v>1.4552890475439399E-3</v>
      </c>
      <c r="H252" s="7">
        <v>0.135870917211557</v>
      </c>
      <c r="I252" s="7">
        <v>1.1528630776371401E-6</v>
      </c>
      <c r="J252" s="7">
        <v>0.16014901245718299</v>
      </c>
      <c r="K252" s="7">
        <v>1.4059479729657699E-6</v>
      </c>
      <c r="L252" s="6"/>
      <c r="M252" s="9">
        <f>(H252/AVERAGE(H251,H253)-1)*1000-1.03</f>
        <v>-2.3291558814050566</v>
      </c>
      <c r="N252" s="9">
        <f>I252/H252*1000</f>
        <v>8.4849878200357002E-3</v>
      </c>
      <c r="O252" s="9">
        <f>(J252/AVERAGE(J251,J253)-1)*1000-2.05</f>
        <v>-4.5265682602121418</v>
      </c>
      <c r="P252" s="9">
        <f>K252/J252*1000</f>
        <v>8.7789987049820897E-3</v>
      </c>
      <c r="Q252" s="6"/>
      <c r="R252" s="23"/>
      <c r="S252" s="24">
        <f>(H252/AVERAGE(H251,H253)-1)*1000-1.03</f>
        <v>-2.3291558814050566</v>
      </c>
      <c r="T252" s="28">
        <f>2*SQRT((I252*SQRT(20)*1000/AVERAGE(H251,H253))^2+((I251*SQRT(20))*1000*H252/AVERAGE(H251,H253)/AVERAGE(H251,H253))^2)</f>
        <v>0.10420614249534946</v>
      </c>
      <c r="U252" s="24">
        <f>(J252/AVERAGE(J251,J253)-1)*1000-2.05</f>
        <v>-4.5265682602121418</v>
      </c>
      <c r="V252" s="28">
        <f>2*SQRT((K252*SQRT(20)*1000/AVERAGE(J251,J253))^2+((K251*SQRT(20))*1000*J252/AVERAGE(J251,J253)/AVERAGE(J251,J253))^2)</f>
        <v>0.11725729480377819</v>
      </c>
      <c r="W252" s="26">
        <f>AVERAGE(S246:S252)</f>
        <v>-2.3510560221822989</v>
      </c>
      <c r="X252" s="27">
        <f>AVERAGE(T246:T252)</f>
        <v>0.11825290477157346</v>
      </c>
      <c r="Y252" s="26">
        <f>AVERAGE(U246:U252)</f>
        <v>-4.5654891302744947</v>
      </c>
      <c r="Z252" s="27">
        <f>AVERAGE(V246:V252)</f>
        <v>0.12774939963119628</v>
      </c>
      <c r="AA252" s="10"/>
      <c r="AB252" s="6"/>
      <c r="AC252" s="13" t="s">
        <v>46</v>
      </c>
      <c r="AD252" s="14">
        <f>AVERAGE(AD249:AD251)</f>
        <v>-0.85409027210348665</v>
      </c>
      <c r="AE252" s="14">
        <f>2*STDEV(AD249:AD251)</f>
        <v>2.3800966534583114E-2</v>
      </c>
      <c r="AF252" s="14">
        <f>AVERAGE(AF249:AF251)</f>
        <v>-1.6993705237983008</v>
      </c>
      <c r="AG252" s="14">
        <f>2*STDEV(AF249:AF251)</f>
        <v>7.6637241660402922E-2</v>
      </c>
      <c r="AH252" s="42" t="s">
        <v>46</v>
      </c>
      <c r="AI252" s="35">
        <f>AVERAGE(AI249:AI251)</f>
        <v>-0.85409027210348665</v>
      </c>
      <c r="AJ252" s="35">
        <f>AVERAGE(AJ249:AJ251)</f>
        <v>0.11727969194181369</v>
      </c>
      <c r="AK252" s="35">
        <f>AVERAGE(AK249:AK251)</f>
        <v>-1.6993705237983008</v>
      </c>
      <c r="AL252" s="35">
        <f>AVERAGE(AL249:AL251)</f>
        <v>0.12832436863494426</v>
      </c>
    </row>
    <row r="253" spans="1:38">
      <c r="A253" s="6" t="s">
        <v>37</v>
      </c>
      <c r="B253" s="8">
        <v>10.183300964984999</v>
      </c>
      <c r="C253" s="8">
        <v>8.2992612657124907E-3</v>
      </c>
      <c r="D253" s="8">
        <v>1.38549469607371</v>
      </c>
      <c r="E253" s="8">
        <v>1.1297332926289501E-3</v>
      </c>
      <c r="F253" s="8">
        <v>1.63508327445542</v>
      </c>
      <c r="G253" s="8">
        <v>1.33459441881516E-3</v>
      </c>
      <c r="H253" s="7">
        <v>0.13605555646312301</v>
      </c>
      <c r="I253" s="7">
        <v>9.8277426101810708E-7</v>
      </c>
      <c r="J253" s="7">
        <v>0.16056446712358599</v>
      </c>
      <c r="K253" s="7">
        <v>1.6211280514927801E-6</v>
      </c>
      <c r="L253" s="6"/>
      <c r="M253" s="6"/>
      <c r="N253" s="6"/>
      <c r="O253" s="6"/>
      <c r="P253" s="6"/>
      <c r="Q253" s="6"/>
      <c r="R253" s="23"/>
      <c r="S253" s="23"/>
      <c r="T253" s="25"/>
      <c r="U253" s="23"/>
      <c r="V253" s="25"/>
      <c r="W253" s="6"/>
      <c r="X253" s="6"/>
      <c r="Y253" s="6"/>
      <c r="Z253" s="6"/>
      <c r="AA253" s="6"/>
      <c r="AB253" s="6"/>
      <c r="AC253" s="6" t="s">
        <v>21</v>
      </c>
      <c r="AD253" s="12">
        <v>-1.4033686708317641</v>
      </c>
      <c r="AE253" s="12">
        <v>2.8839521979004891E-2</v>
      </c>
      <c r="AF253" s="12">
        <v>-2.7672595765098373</v>
      </c>
      <c r="AG253" s="12">
        <v>9.3182047045385519E-2</v>
      </c>
      <c r="AH253" s="6"/>
      <c r="AI253" s="37">
        <v>-1.4033686708317641</v>
      </c>
      <c r="AJ253" s="37">
        <v>0.12039103527453261</v>
      </c>
      <c r="AK253" s="37">
        <v>-2.7672595765098373</v>
      </c>
      <c r="AL253" s="37">
        <v>0.12698746127150512</v>
      </c>
    </row>
    <row r="254" spans="1:38">
      <c r="A254" s="6"/>
      <c r="B254" s="8"/>
      <c r="C254" s="8"/>
      <c r="D254" s="8"/>
      <c r="E254" s="8"/>
      <c r="F254" s="8"/>
      <c r="G254" s="8"/>
      <c r="H254" s="7"/>
      <c r="I254" s="7"/>
      <c r="J254" s="7"/>
      <c r="K254" s="7"/>
      <c r="L254" s="6"/>
      <c r="M254" s="6"/>
      <c r="N254" s="6"/>
      <c r="O254" s="6"/>
      <c r="P254" s="6"/>
      <c r="Q254" s="6"/>
      <c r="R254" s="23"/>
      <c r="S254" s="24"/>
      <c r="T254" s="28"/>
      <c r="U254" s="24"/>
      <c r="V254" s="28"/>
      <c r="W254" s="6"/>
      <c r="X254" s="6"/>
      <c r="Y254" s="6"/>
      <c r="Z254" s="6"/>
      <c r="AA254" s="6"/>
      <c r="AB254" s="6"/>
      <c r="AC254" s="6" t="s">
        <v>21</v>
      </c>
      <c r="AD254" s="12">
        <v>-1.4341042611577783</v>
      </c>
      <c r="AE254" s="12">
        <v>7.190108767635052E-2</v>
      </c>
      <c r="AF254" s="12">
        <v>-2.8131530902104664</v>
      </c>
      <c r="AG254" s="12">
        <v>8.847942317078257E-2</v>
      </c>
      <c r="AH254" s="6"/>
      <c r="AI254" s="37">
        <v>-1.4341042611577783</v>
      </c>
      <c r="AJ254" s="37">
        <v>0.12197987419429754</v>
      </c>
      <c r="AK254" s="37">
        <v>-2.8131530902104664</v>
      </c>
      <c r="AL254" s="37">
        <v>0.12541868108761162</v>
      </c>
    </row>
    <row r="255" spans="1:38">
      <c r="A255" s="6" t="s">
        <v>30</v>
      </c>
      <c r="B255" s="8">
        <v>9.4437919703928408</v>
      </c>
      <c r="C255" s="8">
        <v>1.9793591846220902E-2</v>
      </c>
      <c r="D255" s="8">
        <v>1.2848133637359</v>
      </c>
      <c r="E255" s="8">
        <v>2.69718962650988E-3</v>
      </c>
      <c r="F255" s="8">
        <v>1.5161793968513699</v>
      </c>
      <c r="G255" s="8">
        <v>3.1903330969354298E-3</v>
      </c>
      <c r="H255" s="7">
        <v>0.136049026307173</v>
      </c>
      <c r="I255" s="7">
        <v>1.36935792585492E-6</v>
      </c>
      <c r="J255" s="7">
        <v>0.16054850914449101</v>
      </c>
      <c r="K255" s="7">
        <v>1.73865974564144E-6</v>
      </c>
      <c r="L255" s="6"/>
      <c r="M255" s="6"/>
      <c r="N255" s="6"/>
      <c r="O255" s="6"/>
      <c r="P255" s="6"/>
      <c r="Q255" s="6"/>
      <c r="R255" s="23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 t="s">
        <v>21</v>
      </c>
      <c r="AD255" s="12">
        <v>-1.4250345297186742</v>
      </c>
      <c r="AE255" s="12">
        <v>5.0439887559298895E-2</v>
      </c>
      <c r="AF255" s="12">
        <v>-2.8030066449427382</v>
      </c>
      <c r="AG255" s="12">
        <v>8.591585740311955E-2</v>
      </c>
      <c r="AH255" s="6"/>
      <c r="AI255" s="37">
        <v>-1.4250345297186742</v>
      </c>
      <c r="AJ255" s="37">
        <v>0.10928085390034745</v>
      </c>
      <c r="AK255" s="37">
        <v>-2.8030066449427387</v>
      </c>
      <c r="AL255" s="37">
        <v>0.13196181032364795</v>
      </c>
    </row>
    <row r="256" spans="1:38">
      <c r="A256" s="6" t="s">
        <v>22</v>
      </c>
      <c r="B256" s="8">
        <v>9.7400240206333404</v>
      </c>
      <c r="C256" s="8">
        <v>8.8134579596771505E-3</v>
      </c>
      <c r="D256" s="8">
        <v>1.32504047159663</v>
      </c>
      <c r="E256" s="8">
        <v>1.2031261929068299E-3</v>
      </c>
      <c r="F256" s="8">
        <v>1.5636578108279999</v>
      </c>
      <c r="G256" s="8">
        <v>1.42120813470919E-3</v>
      </c>
      <c r="H256" s="7">
        <v>0.13604075086546</v>
      </c>
      <c r="I256" s="7">
        <v>1.29677848119448E-6</v>
      </c>
      <c r="J256" s="7">
        <v>0.160529997155548</v>
      </c>
      <c r="K256" s="7">
        <v>1.24899258842157E-6</v>
      </c>
      <c r="L256" s="6"/>
      <c r="M256" s="9">
        <f>(H256/AVERAGE(H255,H257)-1)*1000-1.03</f>
        <v>-1.1762464803213548</v>
      </c>
      <c r="N256" s="9">
        <f>I256/H256*1000</f>
        <v>9.5322796510947886E-3</v>
      </c>
      <c r="O256" s="9">
        <f>(J256/AVERAGE(J255,J257)-1)*1000-2.05</f>
        <v>-2.3349942942610982</v>
      </c>
      <c r="P256" s="9">
        <f>K256/J256*1000</f>
        <v>7.7804311378099605E-3</v>
      </c>
      <c r="Q256" s="6"/>
      <c r="R256" s="23"/>
      <c r="S256" s="24">
        <f>(H256/AVERAGE(H255,H257)-1)*1000-1.03</f>
        <v>-1.1762464803213548</v>
      </c>
      <c r="T256" s="28">
        <f>2*SQRT((I256*SQRT(20)*1000/AVERAGE(H255,H257))^2+((I255*SQRT(20))*1000*H256/AVERAGE(H255,H257)/AVERAGE(H255,H257))^2)</f>
        <v>0.12396731646332768</v>
      </c>
      <c r="U256" s="24">
        <f>(J256/AVERAGE(J255,J257)-1)*1000-2.05</f>
        <v>-2.3349942942610982</v>
      </c>
      <c r="V256" s="28">
        <f>2*SQRT((K256*SQRT(20)*1000/AVERAGE(J255,J257))^2+((K255*SQRT(20))*1000*J256/AVERAGE(J255,J257)/AVERAGE(J255,J257))^2)</f>
        <v>0.11922148014044906</v>
      </c>
      <c r="W256" s="6"/>
      <c r="X256" s="6"/>
      <c r="Y256" s="6"/>
      <c r="Z256" s="6"/>
      <c r="AA256" s="6"/>
      <c r="AB256" s="6"/>
      <c r="AC256" s="13" t="s">
        <v>46</v>
      </c>
      <c r="AD256" s="14">
        <f>AVERAGE(AD253:AD255)</f>
        <v>-1.4208358205694056</v>
      </c>
      <c r="AE256" s="14">
        <f>2*STDEV(AD253:AD255)</f>
        <v>3.1584236388569498E-2</v>
      </c>
      <c r="AF256" s="14">
        <f>AVERAGE(AF253:AF255)</f>
        <v>-2.7944731038876807</v>
      </c>
      <c r="AG256" s="14">
        <f>2*STDEV(AF253:AF255)</f>
        <v>4.8214920601457899E-2</v>
      </c>
      <c r="AH256" s="42" t="s">
        <v>46</v>
      </c>
      <c r="AI256" s="35">
        <f>AVERAGE(AI253:AI255)</f>
        <v>-1.4208358205694056</v>
      </c>
      <c r="AJ256" s="35">
        <f>AVERAGE(AJ253:AJ255)</f>
        <v>0.11721725445639253</v>
      </c>
      <c r="AK256" s="35">
        <f>AVERAGE(AK253:AK255)</f>
        <v>-2.7944731038876807</v>
      </c>
      <c r="AL256" s="35">
        <f>AVERAGE(AL253:AL255)</f>
        <v>0.1281226508942549</v>
      </c>
    </row>
    <row r="257" spans="1:38">
      <c r="A257" s="6" t="s">
        <v>30</v>
      </c>
      <c r="B257" s="8">
        <v>9.7471209764373299</v>
      </c>
      <c r="C257" s="8">
        <v>1.7276032699105399E-2</v>
      </c>
      <c r="D257" s="8">
        <v>1.32631351934331</v>
      </c>
      <c r="E257" s="8">
        <v>2.3596041254590298E-3</v>
      </c>
      <c r="F257" s="8">
        <v>1.5654022846761899</v>
      </c>
      <c r="G257" s="8">
        <v>2.7880665839171599E-3</v>
      </c>
      <c r="H257" s="7">
        <v>0.13607227220587501</v>
      </c>
      <c r="I257" s="7">
        <v>1.5286060693206801E-6</v>
      </c>
      <c r="J257" s="7">
        <v>0.16060301151758699</v>
      </c>
      <c r="K257" s="7">
        <v>1.8774447166419701E-6</v>
      </c>
      <c r="L257" s="6"/>
      <c r="M257" s="6"/>
      <c r="N257" s="6"/>
      <c r="O257" s="6"/>
      <c r="P257" s="6"/>
      <c r="Q257" s="6"/>
      <c r="R257" s="23"/>
      <c r="S257" s="23"/>
      <c r="T257" s="25"/>
      <c r="U257" s="23"/>
      <c r="V257" s="25"/>
      <c r="W257" s="6"/>
      <c r="X257" s="6"/>
      <c r="Y257" s="6"/>
      <c r="Z257" s="6"/>
      <c r="AA257" s="6"/>
      <c r="AB257" s="6"/>
      <c r="AC257" s="15" t="s">
        <v>22</v>
      </c>
      <c r="AD257" s="18">
        <v>-1.1760624081616458</v>
      </c>
      <c r="AE257" s="18">
        <v>5.9507772749256158E-2</v>
      </c>
      <c r="AF257" s="18">
        <v>-2.3425291424049624</v>
      </c>
      <c r="AG257" s="18">
        <v>7.7486507895743822E-2</v>
      </c>
      <c r="AH257" s="6"/>
      <c r="AI257" s="37">
        <v>-1.1760624081616458</v>
      </c>
      <c r="AJ257" s="37">
        <v>0.10391340286720546</v>
      </c>
      <c r="AK257" s="37">
        <v>-2.3425291424049624</v>
      </c>
      <c r="AL257" s="37">
        <v>0.11076004318859936</v>
      </c>
    </row>
    <row r="258" spans="1:38">
      <c r="A258" s="6" t="s">
        <v>22</v>
      </c>
      <c r="B258" s="8">
        <v>9.5259882536313807</v>
      </c>
      <c r="C258" s="8">
        <v>1.83936187267357E-2</v>
      </c>
      <c r="D258" s="8">
        <v>1.2958974013451201</v>
      </c>
      <c r="E258" s="8">
        <v>2.5107119822239199E-3</v>
      </c>
      <c r="F258" s="8">
        <v>1.52926717171129</v>
      </c>
      <c r="G258" s="8">
        <v>2.9649477486234301E-3</v>
      </c>
      <c r="H258" s="7">
        <v>0.13604615303559001</v>
      </c>
      <c r="I258" s="7">
        <v>1.24734753903614E-6</v>
      </c>
      <c r="J258" s="7">
        <v>0.16054561917938401</v>
      </c>
      <c r="K258" s="7">
        <v>1.4796740239409499E-6</v>
      </c>
      <c r="L258" s="6"/>
      <c r="M258" s="9">
        <f>(H258/AVERAGE(H257,H259)-1)*1000-1.03</f>
        <v>-1.2026366427935444</v>
      </c>
      <c r="N258" s="9">
        <f>I258/H258*1000</f>
        <v>9.168561632976354E-3</v>
      </c>
      <c r="O258" s="9">
        <f>(J258/AVERAGE(J257,J259)-1)*1000-2.05</f>
        <v>-2.3900548683835101</v>
      </c>
      <c r="P258" s="9">
        <f>K258/J258*1000</f>
        <v>9.2165331667359383E-3</v>
      </c>
      <c r="Q258" s="6"/>
      <c r="R258" s="23"/>
      <c r="S258" s="24">
        <f>(H258/AVERAGE(H257,H259)-1)*1000-1.03</f>
        <v>-1.2026366427935444</v>
      </c>
      <c r="T258" s="28">
        <f>2*SQRT((I258*SQRT(20)*1000/AVERAGE(H257,H259))^2+((I257*SQRT(20))*1000*H258/AVERAGE(H257,H259)/AVERAGE(H257,H259))^2)</f>
        <v>0.12967424878288958</v>
      </c>
      <c r="U258" s="24">
        <f>(J258/AVERAGE(J257,J259)-1)*1000-2.05</f>
        <v>-2.3900548683835101</v>
      </c>
      <c r="V258" s="28">
        <f>2*SQRT((K258*SQRT(20)*1000/AVERAGE(J257,J259))^2+((K257*SQRT(20))*1000*J258/AVERAGE(J257,J259)/AVERAGE(J257,J259))^2)</f>
        <v>0.13310265828615003</v>
      </c>
      <c r="W258" s="6"/>
      <c r="X258" s="6"/>
      <c r="Y258" s="6"/>
      <c r="Z258" s="6"/>
      <c r="AA258" s="6"/>
      <c r="AB258" s="6"/>
      <c r="AC258" s="15" t="s">
        <v>22</v>
      </c>
      <c r="AD258" s="18">
        <v>-1.190980121772486</v>
      </c>
      <c r="AE258" s="18">
        <v>4.4185570207507241E-2</v>
      </c>
      <c r="AF258" s="18">
        <v>-2.3617237282327932</v>
      </c>
      <c r="AG258" s="18">
        <v>7.7515246624609666E-2</v>
      </c>
      <c r="AH258" s="6"/>
      <c r="AI258" s="37">
        <v>-1.190980121772486</v>
      </c>
      <c r="AJ258" s="37">
        <v>0.12355503970609213</v>
      </c>
      <c r="AK258" s="37">
        <v>-2.3617237282327932</v>
      </c>
      <c r="AL258" s="37">
        <v>0.11748203198730534</v>
      </c>
    </row>
    <row r="259" spans="1:38">
      <c r="A259" s="6" t="s">
        <v>30</v>
      </c>
      <c r="B259" s="8">
        <v>9.5087535449485792</v>
      </c>
      <c r="C259" s="8">
        <v>1.3642519934653799E-2</v>
      </c>
      <c r="D259" s="8">
        <v>1.29382724408899</v>
      </c>
      <c r="E259" s="8">
        <v>1.8567077514447001E-3</v>
      </c>
      <c r="F259" s="8">
        <v>1.5270740904244899</v>
      </c>
      <c r="G259" s="8">
        <v>2.2001658305215999E-3</v>
      </c>
      <c r="H259" s="7">
        <v>0.13606701507823399</v>
      </c>
      <c r="I259" s="7">
        <v>1.5178250545209099E-6</v>
      </c>
      <c r="J259" s="7">
        <v>0.160597452622739</v>
      </c>
      <c r="K259" s="7">
        <v>1.5139111393900501E-6</v>
      </c>
      <c r="L259" s="6"/>
      <c r="M259" s="6"/>
      <c r="N259" s="6"/>
      <c r="O259" s="6"/>
      <c r="P259" s="6"/>
      <c r="Q259" s="6"/>
      <c r="R259" s="23"/>
      <c r="S259" s="23"/>
      <c r="T259" s="25"/>
      <c r="U259" s="23"/>
      <c r="V259" s="25"/>
      <c r="W259" s="6"/>
      <c r="X259" s="6"/>
      <c r="Y259" s="6"/>
      <c r="Z259" s="6"/>
      <c r="AA259" s="6"/>
      <c r="AB259" s="6"/>
      <c r="AC259" s="15" t="s">
        <v>22</v>
      </c>
      <c r="AD259" s="18">
        <v>-1.2165129695392543</v>
      </c>
      <c r="AE259" s="18">
        <v>3.5712706421711989E-2</v>
      </c>
      <c r="AF259" s="18">
        <v>-2.3847491770994691</v>
      </c>
      <c r="AG259" s="18">
        <v>2.7338276392759802E-2</v>
      </c>
      <c r="AH259" s="6"/>
      <c r="AI259" s="37">
        <v>-1.2165129695392543</v>
      </c>
      <c r="AJ259" s="37">
        <v>0.12140779745519334</v>
      </c>
      <c r="AK259" s="37">
        <v>-2.3847491770994691</v>
      </c>
      <c r="AL259" s="37">
        <v>0.13342555368005643</v>
      </c>
    </row>
    <row r="260" spans="1:38">
      <c r="A260" s="6" t="s">
        <v>22</v>
      </c>
      <c r="B260" s="8">
        <v>9.5214142058863906</v>
      </c>
      <c r="C260" s="8">
        <v>8.3394317496301006E-3</v>
      </c>
      <c r="D260" s="8">
        <v>1.29536645004661</v>
      </c>
      <c r="E260" s="8">
        <v>1.1366634495595001E-3</v>
      </c>
      <c r="F260" s="8">
        <v>1.5287475867517399</v>
      </c>
      <c r="G260" s="8">
        <v>1.3466779912133201E-3</v>
      </c>
      <c r="H260" s="7">
        <v>0.136047686897216</v>
      </c>
      <c r="I260" s="7">
        <v>1.4675500309459699E-6</v>
      </c>
      <c r="J260" s="7">
        <v>0.160549542794308</v>
      </c>
      <c r="K260" s="7">
        <v>1.5510157489072801E-6</v>
      </c>
      <c r="L260" s="6"/>
      <c r="M260" s="9">
        <f>(H260/AVERAGE(H259,H261)-1)*1000-1.03</f>
        <v>-1.1689965174067865</v>
      </c>
      <c r="N260" s="9">
        <f>I260/H260*1000</f>
        <v>1.0787026699356555E-2</v>
      </c>
      <c r="O260" s="9">
        <f>(J260/AVERAGE(J259,J261)-1)*1000-2.05</f>
        <v>-2.322270182996248</v>
      </c>
      <c r="P260" s="9">
        <f>K260/J260*1000</f>
        <v>9.6606674918682401E-3</v>
      </c>
      <c r="Q260" s="6"/>
      <c r="R260" s="23"/>
      <c r="S260" s="24">
        <f>(H260/AVERAGE(H259,H261)-1)*1000-1.03</f>
        <v>-1.1689965174067865</v>
      </c>
      <c r="T260" s="28">
        <f>2*SQRT((I260*SQRT(20)*1000/AVERAGE(H259,H261))^2+((I259*SQRT(20))*1000*H260/AVERAGE(H259,H261)/AVERAGE(H259,H261))^2)</f>
        <v>0.13877388388238915</v>
      </c>
      <c r="U260" s="24">
        <f>(J260/AVERAGE(J259,J261)-1)*1000-2.05</f>
        <v>-2.322270182996248</v>
      </c>
      <c r="V260" s="28">
        <f>2*SQRT((K260*SQRT(20)*1000/AVERAGE(J259,J261))^2+((K259*SQRT(20))*1000*J260/AVERAGE(J259,J261)/AVERAGE(J259,J261))^2)</f>
        <v>0.12069712120905014</v>
      </c>
      <c r="W260" s="6"/>
      <c r="X260" s="6"/>
      <c r="Y260" s="6"/>
      <c r="Z260" s="6"/>
      <c r="AA260" s="6"/>
      <c r="AB260" s="6"/>
      <c r="AC260" s="19" t="s">
        <v>46</v>
      </c>
      <c r="AD260" s="20">
        <f>AVERAGE(AD257:AD259)</f>
        <v>-1.194518499824462</v>
      </c>
      <c r="AE260" s="20">
        <f>2*STDEV(AD257:AD259)</f>
        <v>4.0912202012111112E-2</v>
      </c>
      <c r="AF260" s="20">
        <f>AVERAGE(AF257:AF259)</f>
        <v>-2.363000682579075</v>
      </c>
      <c r="AG260" s="20">
        <f>2*STDEV(AF257:AF259)</f>
        <v>4.2277927655134856E-2</v>
      </c>
      <c r="AH260" s="42" t="s">
        <v>46</v>
      </c>
      <c r="AI260" s="35">
        <f>AVERAGE(AI257:AI259)</f>
        <v>-1.194518499824462</v>
      </c>
      <c r="AJ260" s="35">
        <f>AVERAGE(AJ257:AJ259)</f>
        <v>0.11629208000949698</v>
      </c>
      <c r="AK260" s="35">
        <f>AVERAGE(AK257:AK259)</f>
        <v>-2.363000682579075</v>
      </c>
      <c r="AL260" s="35">
        <f>AVERAGE(AL257:AL259)</f>
        <v>0.12055587628532038</v>
      </c>
    </row>
    <row r="261" spans="1:38">
      <c r="A261" s="6" t="s">
        <v>30</v>
      </c>
      <c r="B261" s="8">
        <v>9.3569146150997202</v>
      </c>
      <c r="C261" s="8">
        <v>1.05036239674251E-2</v>
      </c>
      <c r="D261" s="8">
        <v>1.27315291499834</v>
      </c>
      <c r="E261" s="8">
        <v>1.4325336364699099E-3</v>
      </c>
      <c r="F261" s="8">
        <v>1.50262358002673</v>
      </c>
      <c r="G261" s="8">
        <v>1.6934516257627601E-3</v>
      </c>
      <c r="H261" s="7">
        <v>0.13606618428317999</v>
      </c>
      <c r="I261" s="7">
        <v>8.4001844075112699E-7</v>
      </c>
      <c r="J261" s="7">
        <v>0.16058908248256601</v>
      </c>
      <c r="K261" s="7">
        <v>1.2707141205694E-6</v>
      </c>
      <c r="L261" s="6"/>
      <c r="M261" s="6"/>
      <c r="N261" s="6"/>
      <c r="O261" s="6"/>
      <c r="P261" s="6"/>
      <c r="Q261" s="6"/>
      <c r="R261" s="23"/>
      <c r="S261" s="23"/>
      <c r="T261" s="25"/>
      <c r="U261" s="23"/>
      <c r="V261" s="25"/>
      <c r="W261" s="6"/>
      <c r="X261" s="6"/>
      <c r="Y261" s="6"/>
      <c r="Z261" s="6"/>
      <c r="AA261" s="6"/>
      <c r="AB261" s="6"/>
      <c r="AC261" s="6" t="s">
        <v>47</v>
      </c>
      <c r="AD261" s="12">
        <v>-1.0072059978904726</v>
      </c>
      <c r="AE261" s="12">
        <v>3.1718414167125189E-2</v>
      </c>
      <c r="AF261" s="12">
        <v>-2.0049628390256848</v>
      </c>
      <c r="AG261" s="12">
        <v>8.3611186168637802E-2</v>
      </c>
      <c r="AH261" s="6"/>
      <c r="AI261" s="37">
        <v>-1.0072059978904726</v>
      </c>
      <c r="AJ261" s="37">
        <v>0.11436785824891342</v>
      </c>
      <c r="AK261" s="37">
        <v>-2.0049628390256848</v>
      </c>
      <c r="AL261" s="37">
        <v>0.13149526165929365</v>
      </c>
    </row>
    <row r="262" spans="1:38">
      <c r="A262" s="6" t="s">
        <v>22</v>
      </c>
      <c r="B262" s="8">
        <v>9.3664884441117007</v>
      </c>
      <c r="C262" s="8">
        <v>9.8156434549056294E-3</v>
      </c>
      <c r="D262" s="8">
        <v>1.27424598820798</v>
      </c>
      <c r="E262" s="8">
        <v>1.33835608294561E-3</v>
      </c>
      <c r="F262" s="8">
        <v>1.5037581135711799</v>
      </c>
      <c r="G262" s="8">
        <v>1.5830357705270499E-3</v>
      </c>
      <c r="H262" s="7">
        <v>0.13604353674258299</v>
      </c>
      <c r="I262" s="7">
        <v>1.30125368204945E-6</v>
      </c>
      <c r="J262" s="7">
        <v>0.16054075942323401</v>
      </c>
      <c r="K262" s="7">
        <v>1.1891085558617499E-6</v>
      </c>
      <c r="L262" s="6"/>
      <c r="M262" s="9">
        <f>(H262/AVERAGE(H261,H263)-1)*1000-1.03</f>
        <v>-1.2160408465682584</v>
      </c>
      <c r="N262" s="9">
        <f>I262/H262*1000</f>
        <v>9.5649798087184303E-3</v>
      </c>
      <c r="O262" s="9">
        <f>(J262/AVERAGE(J261,J263)-1)*1000-2.05</f>
        <v>-2.3995755672903165</v>
      </c>
      <c r="P262" s="9">
        <f>K262/J262*1000</f>
        <v>7.4068950473001067E-3</v>
      </c>
      <c r="Q262" s="6"/>
      <c r="R262" s="23"/>
      <c r="S262" s="24">
        <f>(H262/AVERAGE(H261,H263)-1)*1000-1.03</f>
        <v>-1.2160408465682584</v>
      </c>
      <c r="T262" s="28">
        <f>2*SQRT((I262*SQRT(20)*1000/AVERAGE(H261,H263))^2+((I261*SQRT(20))*1000*H262/AVERAGE(H261,H263)/AVERAGE(H261,H263))^2)</f>
        <v>0.10180470969576212</v>
      </c>
      <c r="U262" s="24">
        <f>(J262/AVERAGE(J261,J263)-1)*1000-2.05</f>
        <v>-2.3995755672903165</v>
      </c>
      <c r="V262" s="28">
        <f>2*SQRT((K262*SQRT(20)*1000/AVERAGE(J261,J263))^2+((K261*SQRT(20))*1000*J262/AVERAGE(J261,J263)/AVERAGE(J261,J263))^2)</f>
        <v>9.6906868313572161E-2</v>
      </c>
      <c r="W262" s="26">
        <f>AVERAGE(S256:S262)</f>
        <v>-1.190980121772486</v>
      </c>
      <c r="X262" s="27">
        <f>AVERAGE(T256:T262)</f>
        <v>0.12355503970609213</v>
      </c>
      <c r="Y262" s="26">
        <f>AVERAGE(U256:U262)</f>
        <v>-2.3617237282327932</v>
      </c>
      <c r="Z262" s="27">
        <f>AVERAGE(V256:V262)</f>
        <v>0.11748203198730534</v>
      </c>
      <c r="AA262" s="10"/>
      <c r="AB262" s="6"/>
      <c r="AC262" s="6" t="s">
        <v>47</v>
      </c>
      <c r="AD262" s="12">
        <v>-1.0284165145777704</v>
      </c>
      <c r="AE262" s="12">
        <v>5.7334270870340688E-2</v>
      </c>
      <c r="AF262" s="12">
        <v>-2.0405717692515184</v>
      </c>
      <c r="AG262" s="12">
        <v>8.8823202899273479E-2</v>
      </c>
      <c r="AH262" s="6"/>
      <c r="AI262" s="37">
        <v>-1.0284165145777704</v>
      </c>
      <c r="AJ262" s="37">
        <v>0.10858903181949203</v>
      </c>
      <c r="AK262" s="37">
        <v>-2.0405717692515184</v>
      </c>
      <c r="AL262" s="37">
        <v>0.1193268957026944</v>
      </c>
    </row>
    <row r="263" spans="1:38">
      <c r="A263" s="6" t="s">
        <v>30</v>
      </c>
      <c r="B263" s="8">
        <v>9.4185550177940804</v>
      </c>
      <c r="C263" s="8">
        <v>1.13850651791887E-2</v>
      </c>
      <c r="D263" s="8">
        <v>1.28159831047693</v>
      </c>
      <c r="E263" s="8">
        <v>1.5571684757288099E-3</v>
      </c>
      <c r="F263" s="8">
        <v>1.51266399767037</v>
      </c>
      <c r="G263" s="8">
        <v>1.83932499433559E-3</v>
      </c>
      <c r="H263" s="7">
        <v>0.13607151793048899</v>
      </c>
      <c r="I263" s="7">
        <v>1.65691811462312E-6</v>
      </c>
      <c r="J263" s="7">
        <v>0.16060471786887001</v>
      </c>
      <c r="K263" s="7">
        <v>1.63375221475185E-6</v>
      </c>
      <c r="L263" s="6"/>
      <c r="M263" s="6"/>
      <c r="N263" s="6"/>
      <c r="O263" s="6"/>
      <c r="P263" s="6"/>
      <c r="Q263" s="6"/>
      <c r="R263" s="23"/>
      <c r="S263" s="23"/>
      <c r="T263" s="25"/>
      <c r="U263" s="23"/>
      <c r="V263" s="25"/>
      <c r="W263" s="6"/>
      <c r="X263" s="6"/>
      <c r="Y263" s="6"/>
      <c r="Z263" s="6"/>
      <c r="AA263" s="6"/>
      <c r="AB263" s="6"/>
      <c r="AC263" s="6" t="s">
        <v>47</v>
      </c>
      <c r="AD263" s="12">
        <v>-1.0510150481199101</v>
      </c>
      <c r="AE263" s="12">
        <v>6.2082160061843E-2</v>
      </c>
      <c r="AF263" s="12">
        <v>-2.0865925760820447</v>
      </c>
      <c r="AG263" s="12">
        <v>9.3344644131755056E-2</v>
      </c>
      <c r="AH263" s="6"/>
      <c r="AI263" s="37">
        <v>-1.0510150481199101</v>
      </c>
      <c r="AJ263" s="37">
        <v>0.10753884982133395</v>
      </c>
      <c r="AK263" s="37">
        <v>-2.0865925760820447</v>
      </c>
      <c r="AL263" s="37">
        <v>0.12174918516741366</v>
      </c>
    </row>
    <row r="264" spans="1:38">
      <c r="A264" s="6" t="s">
        <v>22</v>
      </c>
      <c r="B264" s="8">
        <v>9.0263658113485796</v>
      </c>
      <c r="C264" s="8">
        <v>9.1649025134598102E-3</v>
      </c>
      <c r="D264" s="8">
        <v>1.2280018470455001</v>
      </c>
      <c r="E264" s="8">
        <v>1.24965591143777E-3</v>
      </c>
      <c r="F264" s="8">
        <v>1.4492024923712701</v>
      </c>
      <c r="G264" s="8">
        <v>1.4802705359155E-3</v>
      </c>
      <c r="H264" s="7">
        <v>0.13604546129173301</v>
      </c>
      <c r="I264" s="7">
        <v>1.2929891075580401E-6</v>
      </c>
      <c r="J264" s="7">
        <v>0.16055089182618101</v>
      </c>
      <c r="K264" s="7">
        <v>1.48776285817726E-6</v>
      </c>
      <c r="L264" s="6"/>
      <c r="M264" s="9">
        <f>(H264/AVERAGE(H263,H265)-1)*1000-1.03</f>
        <v>-1.2114560235453566</v>
      </c>
      <c r="N264" s="9">
        <f>I264/H264*1000</f>
        <v>9.5040958756086799E-3</v>
      </c>
      <c r="O264" s="9">
        <f>(J264/AVERAGE(J263,J265)-1)*1000-2.05</f>
        <v>-2.3921007047135214</v>
      </c>
      <c r="P264" s="9">
        <f>K264/J264*1000</f>
        <v>9.2666122327615171E-3</v>
      </c>
      <c r="Q264" s="6"/>
      <c r="R264" s="23"/>
      <c r="S264" s="24">
        <f>(H264/AVERAGE(H263,H265)-1)*1000-1.03</f>
        <v>-1.2114560235453566</v>
      </c>
      <c r="T264" s="28">
        <f>2*SQRT((I264*SQRT(20)*1000/AVERAGE(H263,H265))^2+((I263*SQRT(20))*1000*H264/AVERAGE(H263,H265)/AVERAGE(H263,H265))^2)</f>
        <v>0.13813591215764728</v>
      </c>
      <c r="U264" s="24">
        <f>(J264/AVERAGE(J263,J265)-1)*1000-2.05</f>
        <v>-2.3921007047135214</v>
      </c>
      <c r="V264" s="28">
        <f>2*SQRT((K264*SQRT(20)*1000/AVERAGE(J263,J265))^2+((K263*SQRT(20))*1000*J264/AVERAGE(J263,J265)/AVERAGE(J263,J265))^2)</f>
        <v>0.1230346227212563</v>
      </c>
      <c r="W264" s="6"/>
      <c r="X264" s="6"/>
      <c r="Y264" s="6"/>
      <c r="Z264" s="6"/>
      <c r="AA264" s="6"/>
      <c r="AB264" s="6"/>
      <c r="AC264" s="13" t="s">
        <v>46</v>
      </c>
      <c r="AD264" s="14">
        <f>AVERAGE(AD261:AD263)</f>
        <v>-1.0288791868627178</v>
      </c>
      <c r="AE264" s="14">
        <f>2*STDEV(AD261:AD263)</f>
        <v>4.3816379117119567E-2</v>
      </c>
      <c r="AF264" s="14">
        <f>AVERAGE(AF261:AF263)</f>
        <v>-2.0440423947864157</v>
      </c>
      <c r="AG264" s="14">
        <f>2*STDEV(AF261:AF263)</f>
        <v>8.1850777007313164E-2</v>
      </c>
      <c r="AH264" s="42" t="s">
        <v>46</v>
      </c>
      <c r="AI264" s="35">
        <f>AVERAGE(AI261:AI263)</f>
        <v>-1.0288791868627178</v>
      </c>
      <c r="AJ264" s="35">
        <f>AVERAGE(AJ261:AJ263)</f>
        <v>0.11016524662991313</v>
      </c>
      <c r="AK264" s="35">
        <f>AVERAGE(AK261:AK263)</f>
        <v>-2.0440423947864157</v>
      </c>
      <c r="AL264" s="35">
        <f>AVERAGE(AL261:AL263)</f>
        <v>0.12419044750980057</v>
      </c>
    </row>
    <row r="265" spans="1:38">
      <c r="A265" s="6" t="s">
        <v>30</v>
      </c>
      <c r="B265" s="8">
        <v>9.4604396637600701</v>
      </c>
      <c r="C265" s="8">
        <v>1.2495273210126501E-2</v>
      </c>
      <c r="D265" s="8">
        <v>1.28726050136089</v>
      </c>
      <c r="E265" s="8">
        <v>1.7049083697134801E-3</v>
      </c>
      <c r="F265" s="8">
        <v>1.51941204482956</v>
      </c>
      <c r="G265" s="8">
        <v>2.0167556334080099E-3</v>
      </c>
      <c r="H265" s="7">
        <v>0.13606878615040199</v>
      </c>
      <c r="I265" s="7">
        <v>8.6358348948052604E-7</v>
      </c>
      <c r="J265" s="7">
        <v>0.16060695252229501</v>
      </c>
      <c r="K265" s="7">
        <v>1.63441268328885E-6</v>
      </c>
      <c r="L265" s="6"/>
      <c r="M265" s="6"/>
      <c r="N265" s="6"/>
      <c r="O265" s="6"/>
      <c r="P265" s="6"/>
      <c r="Q265" s="6"/>
      <c r="R265" s="23"/>
      <c r="S265" s="23"/>
      <c r="T265" s="25"/>
      <c r="U265" s="23"/>
      <c r="V265" s="25"/>
      <c r="W265" s="6"/>
      <c r="X265" s="6"/>
      <c r="Y265" s="6"/>
      <c r="Z265" s="6"/>
      <c r="AA265" s="6"/>
      <c r="AB265" s="6"/>
      <c r="AC265" s="6" t="s">
        <v>13</v>
      </c>
      <c r="AD265" s="12">
        <v>-1.288929240980671</v>
      </c>
      <c r="AE265" s="12">
        <v>3.0316274792782365E-2</v>
      </c>
      <c r="AF265" s="12">
        <v>-2.5436448176874884</v>
      </c>
      <c r="AG265" s="12">
        <v>9.0333696414367601E-2</v>
      </c>
      <c r="AH265" s="6"/>
      <c r="AI265" s="37">
        <v>-1.288929240980671</v>
      </c>
      <c r="AJ265" s="37">
        <v>0.10896496874205218</v>
      </c>
      <c r="AK265" s="37">
        <v>-2.5436448176874884</v>
      </c>
      <c r="AL265" s="37">
        <v>0.12071753338574326</v>
      </c>
    </row>
    <row r="266" spans="1:38">
      <c r="A266" s="6" t="s">
        <v>22</v>
      </c>
      <c r="B266" s="8">
        <v>9.0170268520035197</v>
      </c>
      <c r="C266" s="8">
        <v>1.09066496567759E-2</v>
      </c>
      <c r="D266" s="8">
        <v>1.22672032142992</v>
      </c>
      <c r="E266" s="8">
        <v>1.4867393267129999E-3</v>
      </c>
      <c r="F266" s="8">
        <v>1.44769437720993</v>
      </c>
      <c r="G266" s="8">
        <v>1.7582336629539199E-3</v>
      </c>
      <c r="H266" s="7">
        <v>0.13604595891226501</v>
      </c>
      <c r="I266" s="7">
        <v>1.4742240295763299E-6</v>
      </c>
      <c r="J266" s="7">
        <v>0.16054959378419101</v>
      </c>
      <c r="K266" s="7">
        <v>1.65859455545142E-6</v>
      </c>
      <c r="L266" s="6"/>
      <c r="M266" s="9">
        <f>(H266/AVERAGE(H265,H267)-1)*1000-1.03</f>
        <v>-1.1968631949844901</v>
      </c>
      <c r="N266" s="9">
        <f>I266/H266*1000</f>
        <v>1.0836220651927233E-2</v>
      </c>
      <c r="O266" s="9">
        <f>(J266/AVERAGE(J265,J267)-1)*1000-2.05</f>
        <v>-2.3654894030144016</v>
      </c>
      <c r="P266" s="9">
        <f>K266/J266*1000</f>
        <v>1.0330730314278369E-2</v>
      </c>
      <c r="Q266" s="6"/>
      <c r="R266" s="23"/>
      <c r="S266" s="24">
        <f>(H266/AVERAGE(H265,H267)-1)*1000-1.03</f>
        <v>-1.1968631949844901</v>
      </c>
      <c r="T266" s="28">
        <f>2*SQRT((I266*SQRT(20)*1000/AVERAGE(H265,H267))^2+((I265*SQRT(20))*1000*H266/AVERAGE(H265,H267)/AVERAGE(H265,H267))^2)</f>
        <v>0.11230363375548884</v>
      </c>
      <c r="U266" s="24">
        <f>(J266/AVERAGE(J265,J267)-1)*1000-2.05</f>
        <v>-2.3654894030144016</v>
      </c>
      <c r="V266" s="28">
        <f>2*SQRT((K266*SQRT(20)*1000/AVERAGE(J265,J267))^2+((K265*SQRT(20))*1000*J266/AVERAGE(J265,J267)/AVERAGE(J265,J267))^2)</f>
        <v>0.12966436607396409</v>
      </c>
      <c r="W266" s="6"/>
      <c r="X266" s="6"/>
      <c r="Y266" s="6"/>
      <c r="Z266" s="6"/>
      <c r="AA266" s="6"/>
      <c r="AB266" s="6"/>
      <c r="AC266" s="6" t="s">
        <v>13</v>
      </c>
      <c r="AD266" s="12">
        <v>-1.2800676984818207</v>
      </c>
      <c r="AE266" s="12">
        <v>3.0032523111210983E-2</v>
      </c>
      <c r="AF266" s="12">
        <v>-2.5056327136465422</v>
      </c>
      <c r="AG266" s="12">
        <v>9.490669358070869E-2</v>
      </c>
      <c r="AH266" s="6"/>
      <c r="AI266" s="37">
        <v>-1.2800676984818207</v>
      </c>
      <c r="AJ266" s="37">
        <v>0.11786266929296545</v>
      </c>
      <c r="AK266" s="37">
        <v>-2.5056327136465422</v>
      </c>
      <c r="AL266" s="37">
        <v>0.13870314996574246</v>
      </c>
    </row>
    <row r="267" spans="1:38">
      <c r="A267" s="6" t="s">
        <v>30</v>
      </c>
      <c r="B267" s="8">
        <v>9.4262799866394609</v>
      </c>
      <c r="C267" s="8">
        <v>1.8671440683673501E-2</v>
      </c>
      <c r="D267" s="8">
        <v>1.28262533385633</v>
      </c>
      <c r="E267" s="8">
        <v>2.5460879202846998E-3</v>
      </c>
      <c r="F267" s="8">
        <v>1.5138099833918199</v>
      </c>
      <c r="G267" s="8">
        <v>3.01196760817959E-3</v>
      </c>
      <c r="H267" s="7">
        <v>0.136068541378074</v>
      </c>
      <c r="I267" s="7">
        <v>1.2573981894989099E-6</v>
      </c>
      <c r="J267" s="7">
        <v>0.16059357040731401</v>
      </c>
      <c r="K267" s="7">
        <v>1.8967802097824E-6</v>
      </c>
      <c r="L267" s="6"/>
      <c r="M267" s="6"/>
      <c r="N267" s="6"/>
      <c r="O267" s="6"/>
      <c r="P267" s="6"/>
      <c r="Q267" s="6"/>
      <c r="R267" s="23"/>
      <c r="S267" s="23"/>
      <c r="T267" s="25"/>
      <c r="U267" s="23"/>
      <c r="V267" s="25"/>
      <c r="W267" s="6"/>
      <c r="X267" s="6"/>
      <c r="Y267" s="6"/>
      <c r="Z267" s="6"/>
      <c r="AA267" s="6"/>
      <c r="AB267" s="6"/>
      <c r="AC267" s="6" t="s">
        <v>13</v>
      </c>
      <c r="AD267" s="12">
        <v>-1.3084810811117256</v>
      </c>
      <c r="AE267" s="12">
        <v>3.4753669634604224E-2</v>
      </c>
      <c r="AF267" s="12">
        <v>-2.5768062671400784</v>
      </c>
      <c r="AG267" s="12">
        <v>7.1848651738797925E-2</v>
      </c>
      <c r="AH267" s="6"/>
      <c r="AI267" s="37">
        <v>-1.3084810811117256</v>
      </c>
      <c r="AJ267" s="37">
        <v>0.10257325741547703</v>
      </c>
      <c r="AK267" s="37">
        <v>-2.5768062671400784</v>
      </c>
      <c r="AL267" s="37">
        <v>0.12979108153345389</v>
      </c>
    </row>
    <row r="268" spans="1:38">
      <c r="A268" s="6" t="s">
        <v>22</v>
      </c>
      <c r="B268" s="8">
        <v>8.7452340336199192</v>
      </c>
      <c r="C268" s="8">
        <v>1.69097996673792E-2</v>
      </c>
      <c r="D268" s="8">
        <v>1.1895841899981301</v>
      </c>
      <c r="E268" s="8">
        <v>2.3062208072659701E-3</v>
      </c>
      <c r="F268" s="8">
        <v>1.4037273743096199</v>
      </c>
      <c r="G268" s="8">
        <v>2.7254455070887199E-3</v>
      </c>
      <c r="H268" s="7">
        <v>0.13603983886951301</v>
      </c>
      <c r="I268" s="7">
        <v>1.2131018126468601E-6</v>
      </c>
      <c r="J268" s="7">
        <v>0.16053204618535</v>
      </c>
      <c r="K268" s="7">
        <v>1.87994772969953E-6</v>
      </c>
      <c r="L268" s="6"/>
      <c r="M268" s="9">
        <f>(H268/AVERAGE(H267,H269)-1)*1000-1.03</f>
        <v>-1.2179198535084115</v>
      </c>
      <c r="N268" s="9">
        <f>I268/H268*1000</f>
        <v>8.9172541126753737E-3</v>
      </c>
      <c r="O268" s="9">
        <f>(J268/AVERAGE(J267,J269)-1)*1000-2.05</f>
        <v>-2.3963887639932882</v>
      </c>
      <c r="P268" s="9">
        <f>K268/J268*1000</f>
        <v>1.1710731747161224E-2</v>
      </c>
      <c r="Q268" s="6"/>
      <c r="R268" s="23"/>
      <c r="S268" s="24">
        <f>(H268/AVERAGE(H267,H269)-1)*1000-1.03</f>
        <v>-1.2179198535084115</v>
      </c>
      <c r="T268" s="28">
        <f>2*SQRT((I268*SQRT(20)*1000/AVERAGE(H267,H269))^2+((I267*SQRT(20))*1000*H268/AVERAGE(H267,H269)/AVERAGE(H267,H269))^2)</f>
        <v>0.11484038908133709</v>
      </c>
      <c r="U268" s="24">
        <f>(J268/AVERAGE(J267,J269)-1)*1000-2.05</f>
        <v>-2.3963887639932882</v>
      </c>
      <c r="V268" s="28">
        <f>2*SQRT((K268*SQRT(20)*1000/AVERAGE(J267,J269))^2+((K267*SQRT(20))*1000*J268/AVERAGE(J267,J269)/AVERAGE(J267,J269))^2)</f>
        <v>0.14871744653198074</v>
      </c>
      <c r="W268" s="6"/>
      <c r="X268" s="6"/>
      <c r="Y268" s="6"/>
      <c r="Z268" s="6"/>
      <c r="AA268" s="6"/>
      <c r="AB268" s="6"/>
      <c r="AC268" s="13" t="s">
        <v>46</v>
      </c>
      <c r="AD268" s="14">
        <f>AVERAGE(AD265:AD267)</f>
        <v>-1.2924926735247391</v>
      </c>
      <c r="AE268" s="14">
        <f>2*STDEV(AD265:AD267)</f>
        <v>2.9076011881992207E-2</v>
      </c>
      <c r="AF268" s="14">
        <f>AVERAGE(AF265:AF267)</f>
        <v>-2.5420279328247033</v>
      </c>
      <c r="AG268" s="14">
        <f>2*STDEV(AF265:AF267)</f>
        <v>7.1228629545118882E-2</v>
      </c>
      <c r="AH268" s="42" t="s">
        <v>46</v>
      </c>
      <c r="AI268" s="35">
        <f>AVERAGE(AI265:AI267)</f>
        <v>-1.2924926735247391</v>
      </c>
      <c r="AJ268" s="35">
        <f>AVERAGE(AJ265:AJ267)</f>
        <v>0.10980029848349822</v>
      </c>
      <c r="AK268" s="35">
        <f>AVERAGE(AK265:AK267)</f>
        <v>-2.5420279328247033</v>
      </c>
      <c r="AL268" s="35">
        <f>AVERAGE(AL265:AL267)</f>
        <v>0.12973725496164654</v>
      </c>
    </row>
    <row r="269" spans="1:38">
      <c r="A269" s="6" t="s">
        <v>30</v>
      </c>
      <c r="B269" s="8">
        <v>9.3165056676928106</v>
      </c>
      <c r="C269" s="8">
        <v>1.0719771664676799E-2</v>
      </c>
      <c r="D269" s="8">
        <v>1.2676207779914599</v>
      </c>
      <c r="E269" s="8">
        <v>1.4625363685831E-3</v>
      </c>
      <c r="F269" s="8">
        <v>1.49605289238253</v>
      </c>
      <c r="G269" s="8">
        <v>1.7319214434672299E-3</v>
      </c>
      <c r="H269" s="7">
        <v>0.136062275144128</v>
      </c>
      <c r="I269" s="7">
        <v>1.27465381487909E-6</v>
      </c>
      <c r="J269" s="7">
        <v>0.160581773493785</v>
      </c>
      <c r="K269" s="7">
        <v>1.6861982764985301E-6</v>
      </c>
      <c r="L269" s="6"/>
      <c r="M269" s="6"/>
      <c r="N269" s="6"/>
      <c r="O269" s="6"/>
      <c r="P269" s="6"/>
      <c r="Q269" s="6"/>
      <c r="R269" s="23"/>
      <c r="S269" s="23"/>
      <c r="T269" s="25"/>
      <c r="U269" s="23"/>
      <c r="V269" s="25"/>
      <c r="W269" s="6"/>
      <c r="X269" s="6"/>
      <c r="Y269" s="6"/>
      <c r="Z269" s="6"/>
      <c r="AA269" s="6"/>
      <c r="AB269" s="6"/>
      <c r="AC269" s="6" t="s">
        <v>48</v>
      </c>
      <c r="AD269" s="12">
        <v>-0.86079137649033544</v>
      </c>
      <c r="AE269" s="12">
        <v>5.2579300171913292E-2</v>
      </c>
      <c r="AF269" s="12">
        <v>-1.7122547844435934</v>
      </c>
      <c r="AG269" s="12">
        <v>6.1222096263105992E-2</v>
      </c>
      <c r="AH269" s="6"/>
      <c r="AI269" s="37">
        <v>-0.86079137649033544</v>
      </c>
      <c r="AJ269" s="37">
        <v>0.11467133831887215</v>
      </c>
      <c r="AK269" s="37">
        <v>-1.7122547844435934</v>
      </c>
      <c r="AL269" s="37">
        <v>0.11350593992392458</v>
      </c>
    </row>
    <row r="270" spans="1:38">
      <c r="A270" s="6" t="s">
        <v>22</v>
      </c>
      <c r="B270" s="8">
        <v>8.9959764489447807</v>
      </c>
      <c r="C270" s="8">
        <v>1.0924835203103099E-2</v>
      </c>
      <c r="D270" s="8">
        <v>1.2237834892200901</v>
      </c>
      <c r="E270" s="8">
        <v>1.49059844947786E-3</v>
      </c>
      <c r="F270" s="8">
        <v>1.44416524159208</v>
      </c>
      <c r="G270" s="8">
        <v>1.76729828126837E-3</v>
      </c>
      <c r="H270" s="7">
        <v>0.13603723740836099</v>
      </c>
      <c r="I270" s="7">
        <v>1.3145260951478E-6</v>
      </c>
      <c r="J270" s="7">
        <v>0.160536419133435</v>
      </c>
      <c r="K270" s="7">
        <v>1.6732840122896901E-6</v>
      </c>
      <c r="L270" s="6"/>
      <c r="M270" s="9">
        <f>(H270/AVERAGE(H269,H271)-1)*1000-1.03</f>
        <v>-1.2398128061187588</v>
      </c>
      <c r="N270" s="9">
        <f>I270/H270*1000</f>
        <v>9.6629872834142674E-3</v>
      </c>
      <c r="O270" s="9">
        <f>(J270/AVERAGE(J269,J271)-1)*1000-2.05</f>
        <v>-2.3850178366766652</v>
      </c>
      <c r="P270" s="9">
        <f>K270/J270*1000</f>
        <v>1.0423080453158024E-2</v>
      </c>
      <c r="Q270" s="6"/>
      <c r="R270" s="23"/>
      <c r="S270" s="24">
        <f>(H270/AVERAGE(H269,H271)-1)*1000-1.03</f>
        <v>-1.2398128061187588</v>
      </c>
      <c r="T270" s="28">
        <f>2*SQRT((I270*SQRT(20)*1000/AVERAGE(H269,H271))^2+((I269*SQRT(20))*1000*H270/AVERAGE(H269,H271)/AVERAGE(H269,H271))^2)</f>
        <v>0.12035125482630014</v>
      </c>
      <c r="U270" s="24">
        <f>(J270/AVERAGE(J269,J271)-1)*1000-2.05</f>
        <v>-2.3850178366766652</v>
      </c>
      <c r="V270" s="28">
        <f>2*SQRT((K270*SQRT(20)*1000/AVERAGE(J269,J271))^2+((K269*SQRT(20))*1000*J270/AVERAGE(J269,J271)/AVERAGE(J269,J271))^2)</f>
        <v>0.13228577939302452</v>
      </c>
      <c r="W270" s="26">
        <f>AVERAGE(S264:S270)</f>
        <v>-1.2165129695392543</v>
      </c>
      <c r="X270" s="27">
        <f>AVERAGE(T264:T270)</f>
        <v>0.12140779745519334</v>
      </c>
      <c r="Y270" s="26">
        <f>AVERAGE(U264:U270)</f>
        <v>-2.3847491770994691</v>
      </c>
      <c r="Z270" s="27">
        <f>AVERAGE(V264:V270)</f>
        <v>0.13342555368005643</v>
      </c>
      <c r="AA270" s="10"/>
      <c r="AB270" s="6"/>
      <c r="AC270" s="6" t="s">
        <v>48</v>
      </c>
      <c r="AD270" s="12">
        <v>-0.87015414977023275</v>
      </c>
      <c r="AE270" s="12">
        <v>3.2366515167600557E-2</v>
      </c>
      <c r="AF270" s="12">
        <v>-1.7097504784061615</v>
      </c>
      <c r="AG270" s="12">
        <v>3.8732900655879844E-2</v>
      </c>
      <c r="AH270" s="6"/>
      <c r="AI270" s="37">
        <v>-0.87015414977023275</v>
      </c>
      <c r="AJ270" s="37">
        <v>0.10443619368427551</v>
      </c>
      <c r="AK270" s="37">
        <v>-1.7097504784061615</v>
      </c>
      <c r="AL270" s="37">
        <v>0.11035463723696641</v>
      </c>
    </row>
    <row r="271" spans="1:38">
      <c r="A271" s="6" t="s">
        <v>30</v>
      </c>
      <c r="B271" s="8">
        <v>9.5012177373530804</v>
      </c>
      <c r="C271" s="8">
        <v>7.5999015606321701E-3</v>
      </c>
      <c r="D271" s="8">
        <v>1.29281803017846</v>
      </c>
      <c r="E271" s="8">
        <v>1.03521412936159E-3</v>
      </c>
      <c r="F271" s="8">
        <v>1.52588578265087</v>
      </c>
      <c r="G271" s="8">
        <v>1.2229712086410901E-3</v>
      </c>
      <c r="H271" s="7">
        <v>0.13606929636124501</v>
      </c>
      <c r="I271" s="7">
        <v>1.05143078053746E-6</v>
      </c>
      <c r="J271" s="7">
        <v>0.16059866594909</v>
      </c>
      <c r="K271" s="7">
        <v>9.3059564166648099E-7</v>
      </c>
      <c r="L271" s="6"/>
      <c r="M271" s="6"/>
      <c r="N271" s="6"/>
      <c r="O271" s="6"/>
      <c r="P271" s="6"/>
      <c r="Q271" s="6"/>
      <c r="R271" s="23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 t="s">
        <v>48</v>
      </c>
      <c r="AD271" s="12">
        <v>-0.86687157205608512</v>
      </c>
      <c r="AE271" s="12">
        <v>1.3483248878007878E-2</v>
      </c>
      <c r="AF271" s="12">
        <v>-1.7112331235978364</v>
      </c>
      <c r="AG271" s="12">
        <v>1.9789990738942768E-2</v>
      </c>
      <c r="AH271" s="6"/>
      <c r="AI271" s="37">
        <v>-0.86687157205608512</v>
      </c>
      <c r="AJ271" s="37">
        <v>0.10875820148344428</v>
      </c>
      <c r="AK271" s="37">
        <v>-1.7112331235978364</v>
      </c>
      <c r="AL271" s="37">
        <v>0.12051033788761752</v>
      </c>
    </row>
    <row r="272" spans="1:38">
      <c r="A272" s="6"/>
      <c r="B272" s="8"/>
      <c r="C272" s="8"/>
      <c r="D272" s="8"/>
      <c r="E272" s="8"/>
      <c r="F272" s="8"/>
      <c r="G272" s="8"/>
      <c r="H272" s="7"/>
      <c r="I272" s="7"/>
      <c r="J272" s="7"/>
      <c r="K272" s="7"/>
      <c r="L272" s="6"/>
      <c r="M272" s="6"/>
      <c r="N272" s="6"/>
      <c r="O272" s="6"/>
      <c r="P272" s="6"/>
      <c r="Q272" s="6"/>
      <c r="R272" s="23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13" t="s">
        <v>46</v>
      </c>
      <c r="AD272" s="14">
        <f>AVERAGE(AD269:AD271)</f>
        <v>-0.86593903277221784</v>
      </c>
      <c r="AE272" s="14">
        <f>2*STDEV(AD269:AD271)</f>
        <v>9.5010742570841265E-3</v>
      </c>
      <c r="AF272" s="14">
        <f>AVERAGE(AF269:AF271)</f>
        <v>-1.7110794621491969</v>
      </c>
      <c r="AG272" s="14">
        <f>2*STDEV(AF269:AF271)</f>
        <v>2.5184090715194975E-3</v>
      </c>
      <c r="AH272" s="42" t="s">
        <v>46</v>
      </c>
      <c r="AI272" s="35">
        <f>AVERAGE(AI269:AI271)</f>
        <v>-0.86593903277221784</v>
      </c>
      <c r="AJ272" s="35">
        <f>AVERAGE(AJ269:AJ271)</f>
        <v>0.10928857782886398</v>
      </c>
      <c r="AK272" s="35">
        <f>AVERAGE(AK269:AK271)</f>
        <v>-1.7110794621491969</v>
      </c>
      <c r="AL272" s="35">
        <f>AVERAGE(AL269:AL271)</f>
        <v>0.11479030501616949</v>
      </c>
    </row>
    <row r="273" spans="1:38">
      <c r="A273" s="21" t="s">
        <v>37</v>
      </c>
      <c r="B273" s="8">
        <v>10.9959579601184</v>
      </c>
      <c r="C273" s="8">
        <v>1.9885819757211199E-2</v>
      </c>
      <c r="D273" s="8">
        <v>1.49621358265202</v>
      </c>
      <c r="E273" s="8">
        <v>2.7097308727695598E-3</v>
      </c>
      <c r="F273" s="8">
        <v>1.76591798546192</v>
      </c>
      <c r="G273" s="8">
        <v>3.2067608282682599E-3</v>
      </c>
      <c r="H273" s="7">
        <v>0.13606983210017701</v>
      </c>
      <c r="I273" s="7">
        <v>1.1516156389900899E-6</v>
      </c>
      <c r="J273" s="7">
        <v>0.16059852820284901</v>
      </c>
      <c r="K273" s="7">
        <v>1.5663585025109201E-6</v>
      </c>
      <c r="L273" s="6"/>
      <c r="M273" s="6"/>
      <c r="N273" s="6"/>
      <c r="O273" s="6"/>
      <c r="P273" s="6"/>
      <c r="Q273" s="6"/>
      <c r="R273" s="23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 t="s">
        <v>23</v>
      </c>
      <c r="AD273" s="12">
        <v>-2.3660217591363115</v>
      </c>
      <c r="AE273" s="12">
        <v>6.8253515703879447E-3</v>
      </c>
      <c r="AF273" s="12">
        <v>-4.5754196781024543</v>
      </c>
      <c r="AG273" s="12">
        <v>8.2262617692940437E-3</v>
      </c>
      <c r="AH273" s="6"/>
      <c r="AI273" s="37">
        <v>-2.3660217591363115</v>
      </c>
      <c r="AJ273" s="37">
        <v>0.11446906496622082</v>
      </c>
      <c r="AK273" s="37">
        <v>-4.5754196781024552</v>
      </c>
      <c r="AL273" s="37">
        <v>0.13110428085609652</v>
      </c>
    </row>
    <row r="274" spans="1:38">
      <c r="A274" s="21" t="s">
        <v>45</v>
      </c>
      <c r="B274" s="8">
        <v>10.8580658546243</v>
      </c>
      <c r="C274" s="8">
        <v>9.7368928647065204E-3</v>
      </c>
      <c r="D274" s="8">
        <v>1.4772263290533301</v>
      </c>
      <c r="E274" s="8">
        <v>1.32618310849771E-3</v>
      </c>
      <c r="F274" s="8">
        <v>1.7432442606282099</v>
      </c>
      <c r="G274" s="8">
        <v>1.57173123969491E-3</v>
      </c>
      <c r="H274" s="7">
        <v>0.13604828760131299</v>
      </c>
      <c r="I274" s="7">
        <v>1.1730400306750101E-6</v>
      </c>
      <c r="J274" s="7">
        <v>0.16054821958143101</v>
      </c>
      <c r="K274" s="7">
        <v>1.3819631287603799E-6</v>
      </c>
      <c r="L274" s="6"/>
      <c r="M274" s="9">
        <f>(H274/AVERAGE(H273,H275)-1)*1000-1.03</f>
        <v>-1.1597420308479236</v>
      </c>
      <c r="N274" s="9">
        <f>I274/H274*1000</f>
        <v>8.6222329685808497E-3</v>
      </c>
      <c r="O274" s="9">
        <f>(J274/AVERAGE(J273,J275)-1)*1000-2.05</f>
        <v>-2.3200843868546075</v>
      </c>
      <c r="P274" s="9">
        <f>K274/J274*1000</f>
        <v>8.6077761084073553E-3</v>
      </c>
      <c r="Q274" s="6"/>
      <c r="R274" s="23"/>
      <c r="S274" s="24">
        <f>(H274/AVERAGE(H273,H275)-1)*1000-1.03</f>
        <v>-1.1597420308479236</v>
      </c>
      <c r="T274" s="28">
        <f>2*SQRT((I274*SQRT(20)*1000/AVERAGE(H273,H275))^2+((I273*SQRT(20))*1000*H274/AVERAGE(H273,H275)/AVERAGE(H273,H275))^2)</f>
        <v>0.10805129819443111</v>
      </c>
      <c r="U274" s="24">
        <f>(J274/AVERAGE(J273,J275)-1)*1000-2.05</f>
        <v>-2.3200843868546075</v>
      </c>
      <c r="V274" s="28">
        <f>2*SQRT((K274*SQRT(20)*1000/AVERAGE(J273,J275))^2+((K273*SQRT(20))*1000*J274/AVERAGE(J273,J275)/AVERAGE(J273,J275))^2)</f>
        <v>0.11632252486493067</v>
      </c>
      <c r="W274" s="6"/>
      <c r="X274" s="6"/>
      <c r="Y274" s="6"/>
      <c r="Z274" s="6"/>
      <c r="AA274" s="6"/>
      <c r="AB274" s="6"/>
      <c r="AC274" s="6" t="s">
        <v>23</v>
      </c>
      <c r="AD274" s="12">
        <v>-2.3588610845782201</v>
      </c>
      <c r="AE274" s="12">
        <v>6.9236854877778573E-2</v>
      </c>
      <c r="AF274" s="12">
        <v>-4.6407034724781395</v>
      </c>
      <c r="AG274" s="12">
        <v>9.0174967346610485E-2</v>
      </c>
      <c r="AH274" s="6"/>
      <c r="AI274" s="37">
        <v>-2.3588610845782201</v>
      </c>
      <c r="AJ274" s="37">
        <v>0.10480032482213117</v>
      </c>
      <c r="AK274" s="37">
        <v>-4.6407034724781395</v>
      </c>
      <c r="AL274" s="37">
        <v>0.13274179858325336</v>
      </c>
    </row>
    <row r="275" spans="1:38">
      <c r="A275" s="21" t="s">
        <v>37</v>
      </c>
      <c r="B275" s="8">
        <v>10.9373876545062</v>
      </c>
      <c r="C275" s="8">
        <v>1.3278997129164E-2</v>
      </c>
      <c r="D275" s="8">
        <v>1.4881636373431899</v>
      </c>
      <c r="E275" s="8">
        <v>1.81212582080459E-3</v>
      </c>
      <c r="F275" s="8">
        <v>1.7563615500859799</v>
      </c>
      <c r="G275" s="8">
        <v>2.14646671098966E-3</v>
      </c>
      <c r="H275" s="7">
        <v>0.13606205004549701</v>
      </c>
      <c r="I275" s="7">
        <v>1.2284775341420301E-6</v>
      </c>
      <c r="J275" s="7">
        <v>0.160584657523798</v>
      </c>
      <c r="K275" s="7">
        <v>1.7836251660652501E-6</v>
      </c>
      <c r="L275" s="6"/>
      <c r="M275" s="9"/>
      <c r="N275" s="9"/>
      <c r="O275" s="9"/>
      <c r="P275" s="9"/>
      <c r="Q275" s="6"/>
      <c r="R275" s="23"/>
      <c r="S275" s="23"/>
      <c r="T275" s="25"/>
      <c r="U275" s="23"/>
      <c r="V275" s="25"/>
      <c r="W275" s="6"/>
      <c r="X275" s="6"/>
      <c r="Y275" s="6"/>
      <c r="Z275" s="6"/>
      <c r="AA275" s="6"/>
      <c r="AB275" s="6"/>
      <c r="AC275" s="6" t="s">
        <v>23</v>
      </c>
      <c r="AD275" s="12">
        <v>-2.3510560221822985</v>
      </c>
      <c r="AE275" s="12">
        <v>5.2287529845923872E-2</v>
      </c>
      <c r="AF275" s="12">
        <v>-4.5654891302744947</v>
      </c>
      <c r="AG275" s="12">
        <v>8.1324385376242633E-2</v>
      </c>
      <c r="AH275" s="6"/>
      <c r="AI275" s="37">
        <v>-2.3510560221822989</v>
      </c>
      <c r="AJ275" s="37">
        <v>0.11825290477157346</v>
      </c>
      <c r="AK275" s="37">
        <v>-4.5654891302744947</v>
      </c>
      <c r="AL275" s="37">
        <v>0.12774939963119628</v>
      </c>
    </row>
    <row r="276" spans="1:38">
      <c r="A276" s="21" t="s">
        <v>45</v>
      </c>
      <c r="B276" s="8">
        <v>10.7978008934719</v>
      </c>
      <c r="C276" s="8">
        <v>1.7490901751067899E-2</v>
      </c>
      <c r="D276" s="8">
        <v>1.4689340535489801</v>
      </c>
      <c r="E276" s="8">
        <v>2.38477558318582E-3</v>
      </c>
      <c r="F276" s="8">
        <v>1.7334496222151401</v>
      </c>
      <c r="G276" s="8">
        <v>2.8228594422427598E-3</v>
      </c>
      <c r="H276" s="7">
        <v>0.136039592989429</v>
      </c>
      <c r="I276" s="7">
        <v>1.08138759954012E-6</v>
      </c>
      <c r="J276" s="7">
        <v>0.160537824702566</v>
      </c>
      <c r="K276" s="7">
        <v>1.8159912319070699E-6</v>
      </c>
      <c r="L276" s="6"/>
      <c r="M276" s="9">
        <f>(H276/AVERAGE(H275,H277)-1)*1000-1.03</f>
        <v>-1.1972075474251633</v>
      </c>
      <c r="N276" s="9">
        <f>I276/H276*1000</f>
        <v>7.9490652373838677E-3</v>
      </c>
      <c r="O276" s="9">
        <f>(J276/AVERAGE(J275,J277)-1)*1000-2.05</f>
        <v>-2.3250189197057161</v>
      </c>
      <c r="P276" s="9">
        <f>K276/J276*1000</f>
        <v>1.1311921257632709E-2</v>
      </c>
      <c r="Q276" s="6"/>
      <c r="R276" s="23"/>
      <c r="S276" s="24">
        <f>(H276/AVERAGE(H275,H277)-1)*1000-1.03</f>
        <v>-1.1972075474251633</v>
      </c>
      <c r="T276" s="28">
        <f>2*SQRT((I276*SQRT(20)*1000/AVERAGE(H275,H277))^2+((I275*SQRT(20))*1000*H276/AVERAGE(H275,H277)/AVERAGE(H275,H277))^2)</f>
        <v>0.10757627756489566</v>
      </c>
      <c r="U276" s="24">
        <f>(J276/AVERAGE(J275,J277)-1)*1000-2.05</f>
        <v>-2.3250189197057161</v>
      </c>
      <c r="V276" s="28">
        <f>2*SQRT((K276*SQRT(20)*1000/AVERAGE(J275,J277))^2+((K275*SQRT(20))*1000*J276/AVERAGE(J275,J277)/AVERAGE(J275,J277))^2)</f>
        <v>0.14175823496812948</v>
      </c>
      <c r="W276" s="6"/>
      <c r="X276" s="6"/>
      <c r="Y276" s="6"/>
      <c r="Z276" s="6"/>
      <c r="AA276" s="6"/>
      <c r="AB276" s="6"/>
      <c r="AC276" s="13" t="s">
        <v>46</v>
      </c>
      <c r="AD276" s="14">
        <f>AVERAGE(AD273:AD275)</f>
        <v>-2.358646288632277</v>
      </c>
      <c r="AE276" s="14">
        <f>2*STDEV(AD273:AD275)</f>
        <v>1.4970360532461893E-2</v>
      </c>
      <c r="AF276" s="14">
        <f>AVERAGE(AF273:AF275)</f>
        <v>-4.5938707602850295</v>
      </c>
      <c r="AG276" s="14">
        <f>2*STDEV(AF273:AF275)</f>
        <v>8.1722240389329903E-2</v>
      </c>
      <c r="AH276" s="42" t="s">
        <v>46</v>
      </c>
      <c r="AI276" s="35">
        <f>AVERAGE(AI273:AI275)</f>
        <v>-2.358646288632277</v>
      </c>
      <c r="AJ276" s="35">
        <f>AVERAGE(AJ273:AJ275)</f>
        <v>0.11250743151997515</v>
      </c>
      <c r="AK276" s="35">
        <f>AVERAGE(AK273:AK275)</f>
        <v>-4.5938707602850295</v>
      </c>
      <c r="AL276" s="35">
        <f>AVERAGE(AL273:AL275)</f>
        <v>0.13053182635684871</v>
      </c>
    </row>
    <row r="277" spans="1:38">
      <c r="A277" s="6" t="s">
        <v>37</v>
      </c>
      <c r="B277" s="8">
        <v>11.110039660229599</v>
      </c>
      <c r="C277" s="8">
        <v>1.50614904592982E-2</v>
      </c>
      <c r="D277" s="8">
        <v>1.5116566690822599</v>
      </c>
      <c r="E277" s="8">
        <v>2.0577951391255E-3</v>
      </c>
      <c r="F277" s="8">
        <v>1.78404925270197</v>
      </c>
      <c r="G277" s="8">
        <v>2.4301849720809198E-3</v>
      </c>
      <c r="H277" s="7">
        <v>0.13606263723491499</v>
      </c>
      <c r="I277" s="7">
        <v>1.3034020889065599E-6</v>
      </c>
      <c r="J277" s="7">
        <v>0.160579318050945</v>
      </c>
      <c r="K277" s="7">
        <v>1.40621503487276E-6</v>
      </c>
      <c r="L277" s="6"/>
      <c r="M277" s="9"/>
      <c r="N277" s="9"/>
      <c r="O277" s="9"/>
      <c r="P277" s="9"/>
      <c r="Q277" s="6"/>
      <c r="R277" s="23"/>
      <c r="S277" s="23"/>
      <c r="T277" s="25"/>
      <c r="U277" s="23"/>
      <c r="V277" s="25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37"/>
      <c r="AJ277" s="37"/>
      <c r="AK277" s="37"/>
      <c r="AL277" s="37"/>
    </row>
    <row r="278" spans="1:38">
      <c r="A278" s="6" t="s">
        <v>45</v>
      </c>
      <c r="B278" s="8">
        <v>10.9023442701428</v>
      </c>
      <c r="C278" s="8">
        <v>2.3710221082956E-2</v>
      </c>
      <c r="D278" s="8">
        <v>1.4831542548101899</v>
      </c>
      <c r="E278" s="8">
        <v>3.23076761627843E-3</v>
      </c>
      <c r="F278" s="8">
        <v>1.7501635291904301</v>
      </c>
      <c r="G278" s="8">
        <v>3.8239740953062199E-3</v>
      </c>
      <c r="H278" s="7">
        <v>0.136039898464344</v>
      </c>
      <c r="I278" s="7">
        <v>1.1599807968812699E-6</v>
      </c>
      <c r="J278" s="7">
        <v>0.16053128128031099</v>
      </c>
      <c r="K278" s="7">
        <v>1.6591085186997499E-6</v>
      </c>
      <c r="L278" s="6"/>
      <c r="M278" s="9">
        <f>(H278/AVERAGE(H277,H279)-1)*1000-1.03</f>
        <v>-1.2064121466959479</v>
      </c>
      <c r="N278" s="9">
        <f>I278/H278*1000</f>
        <v>8.5267690580149939E-3</v>
      </c>
      <c r="O278" s="9">
        <f>(J278/AVERAGE(J277,J279)-1)*1000-2.05</f>
        <v>-2.3583443769500425</v>
      </c>
      <c r="P278" s="9">
        <f>K278/J278*1000</f>
        <v>1.0335110425006231E-2</v>
      </c>
      <c r="Q278" s="6"/>
      <c r="R278" s="23"/>
      <c r="S278" s="24">
        <f>(H278/AVERAGE(H277,H279)-1)*1000-1.03</f>
        <v>-1.2064121466959479</v>
      </c>
      <c r="T278" s="28">
        <f>2*SQRT((I278*SQRT(20)*1000/AVERAGE(H277,H279))^2+((I277*SQRT(20))*1000*H278/AVERAGE(H277,H279)/AVERAGE(H277,H279))^2)</f>
        <v>0.1146861739270246</v>
      </c>
      <c r="U278" s="24">
        <f>(J278/AVERAGE(J277,J279)-1)*1000-2.05</f>
        <v>-2.3583443769500425</v>
      </c>
      <c r="V278" s="28">
        <f>2*SQRT((K278*SQRT(20)*1000/AVERAGE(J277,J279))^2+((K277*SQRT(20))*1000*J278/AVERAGE(J277,J279)/AVERAGE(J277,J279))^2)</f>
        <v>0.12112386843450369</v>
      </c>
      <c r="W278" s="26">
        <f>AVERAGE(S274:S278)</f>
        <v>-1.1877872416563449</v>
      </c>
      <c r="X278" s="27">
        <f>AVERAGE(T274:T278)</f>
        <v>0.1101045832287838</v>
      </c>
      <c r="Y278" s="26">
        <f>AVERAGE(U274:U278)</f>
        <v>-2.3344825611701219</v>
      </c>
      <c r="Z278" s="27">
        <f>AVERAGE(V274:V278)</f>
        <v>0.12640154275585461</v>
      </c>
      <c r="AA278" s="10"/>
      <c r="AB278" s="6"/>
      <c r="AC278" s="6"/>
      <c r="AD278" s="6"/>
      <c r="AE278" s="6"/>
      <c r="AF278" s="6"/>
      <c r="AG278" s="6"/>
      <c r="AH278" s="6"/>
    </row>
    <row r="279" spans="1:38">
      <c r="A279" s="6" t="s">
        <v>37</v>
      </c>
      <c r="B279" s="8">
        <v>11.212146342264599</v>
      </c>
      <c r="C279" s="8">
        <v>1.21694406203357E-2</v>
      </c>
      <c r="D279" s="8">
        <v>1.5255828105906699</v>
      </c>
      <c r="E279" s="8">
        <v>1.6618167086760399E-3</v>
      </c>
      <c r="F279" s="8">
        <v>1.8004920040016501</v>
      </c>
      <c r="G279" s="8">
        <v>1.9632258432293898E-3</v>
      </c>
      <c r="H279" s="7">
        <v>0.13606516634377799</v>
      </c>
      <c r="I279" s="7">
        <v>1.07408082805829E-6</v>
      </c>
      <c r="J279" s="7">
        <v>0.160582272880333</v>
      </c>
      <c r="K279" s="7">
        <v>1.18756014235981E-6</v>
      </c>
      <c r="L279" s="6"/>
      <c r="M279" s="6"/>
      <c r="N279" s="6"/>
      <c r="O279" s="6"/>
      <c r="P279" s="6"/>
      <c r="Q279" s="6"/>
      <c r="R279" s="23"/>
      <c r="S279" s="23"/>
      <c r="T279" s="25"/>
      <c r="U279" s="23"/>
      <c r="V279" s="25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8">
      <c r="A280" s="6" t="s">
        <v>31</v>
      </c>
      <c r="B280" s="8">
        <v>11.2832059502629</v>
      </c>
      <c r="C280" s="8">
        <v>2.5665827504087201E-2</v>
      </c>
      <c r="D280" s="8">
        <v>1.5349446452551001</v>
      </c>
      <c r="E280" s="8">
        <v>3.4953411680425702E-3</v>
      </c>
      <c r="F280" s="8">
        <v>1.81130217909324</v>
      </c>
      <c r="G280" s="8">
        <v>4.1347198843253996E-3</v>
      </c>
      <c r="H280" s="7">
        <v>0.13604195858403301</v>
      </c>
      <c r="I280" s="7">
        <v>1.1118351447917301E-6</v>
      </c>
      <c r="J280" s="7">
        <v>0.160531605952176</v>
      </c>
      <c r="K280" s="7">
        <v>1.6861449884766301E-6</v>
      </c>
      <c r="L280" s="6"/>
      <c r="M280" s="9">
        <f>(H280/AVERAGE(H279,H281)-1)*1000-1.03</f>
        <v>-1.1658065383580964</v>
      </c>
      <c r="N280" s="9">
        <f>I280/H280*1000</f>
        <v>8.1727369729461107E-3</v>
      </c>
      <c r="O280" s="9">
        <f>(J280/AVERAGE(J279,J281)-1)*1000-2.05</f>
        <v>-2.2976757244052051</v>
      </c>
      <c r="P280" s="9">
        <f>K280/J280*1000</f>
        <v>1.0503507882297956E-2</v>
      </c>
      <c r="Q280" s="6"/>
      <c r="R280" s="23"/>
      <c r="S280" s="24">
        <f>(H280/AVERAGE(H279,H281)-1)*1000-1.03</f>
        <v>-1.1658065383580964</v>
      </c>
      <c r="T280" s="28">
        <f>2*SQRT((I280*SQRT(20)*1000/AVERAGE(H279,H281))^2+((I279*SQRT(20))*1000*H280/AVERAGE(H279,H281)/AVERAGE(H279,H281))^2)</f>
        <v>0.10161735702298468</v>
      </c>
      <c r="U280" s="24">
        <f>(J280/AVERAGE(J279,J281)-1)*1000-2.05</f>
        <v>-2.2976757244052051</v>
      </c>
      <c r="V280" s="28">
        <f>2*SQRT((K280*SQRT(20)*1000/AVERAGE(J279,J281))^2+((K279*SQRT(20))*1000*J280/AVERAGE(J279,J281)/AVERAGE(J279,J281))^2)</f>
        <v>0.11487049674632313</v>
      </c>
      <c r="W280" s="6"/>
      <c r="X280" s="6"/>
      <c r="Y280" s="6"/>
      <c r="Z280" s="6"/>
      <c r="AA280" s="6"/>
      <c r="AB280" s="6"/>
      <c r="AC280" s="6"/>
      <c r="AD280" s="12"/>
      <c r="AE280" s="12"/>
      <c r="AF280" s="12"/>
      <c r="AG280" s="12"/>
      <c r="AH280" s="6"/>
    </row>
    <row r="281" spans="1:38">
      <c r="A281" s="6" t="s">
        <v>30</v>
      </c>
      <c r="B281" s="8">
        <v>11.115255005527199</v>
      </c>
      <c r="C281" s="8">
        <v>9.0099438634317196E-3</v>
      </c>
      <c r="D281" s="8">
        <v>1.5122904090106</v>
      </c>
      <c r="E281" s="8">
        <v>1.2261154695266999E-3</v>
      </c>
      <c r="F281" s="8">
        <v>1.7846832575350799</v>
      </c>
      <c r="G281" s="8">
        <v>1.45617814667416E-3</v>
      </c>
      <c r="H281" s="7">
        <v>0.13605570661805999</v>
      </c>
      <c r="I281" s="7">
        <v>8.9898603254330804E-7</v>
      </c>
      <c r="J281" s="7">
        <v>0.16056047828755199</v>
      </c>
      <c r="K281" s="7">
        <v>1.4468006478222E-6</v>
      </c>
      <c r="L281" s="6"/>
      <c r="M281" s="9"/>
      <c r="N281" s="9"/>
      <c r="O281" s="9"/>
      <c r="P281" s="9"/>
      <c r="Q281" s="6"/>
      <c r="R281" s="23"/>
      <c r="S281" s="23"/>
      <c r="T281" s="25"/>
      <c r="U281" s="23"/>
      <c r="V281" s="25"/>
      <c r="W281" s="6"/>
      <c r="X281" s="6"/>
      <c r="Y281" s="6"/>
      <c r="Z281" s="6"/>
      <c r="AA281" s="6"/>
      <c r="AB281" s="6"/>
      <c r="AC281" s="6" t="s">
        <v>49</v>
      </c>
      <c r="AD281" s="34">
        <v>-1.1859441894286862</v>
      </c>
      <c r="AE281" s="34">
        <v>0.10593887603635244</v>
      </c>
      <c r="AF281" s="34">
        <v>-2.3523851409222898</v>
      </c>
      <c r="AG281" s="34">
        <v>0.11353606955699418</v>
      </c>
      <c r="AH281" s="6"/>
    </row>
    <row r="282" spans="1:38">
      <c r="A282" s="6" t="s">
        <v>32</v>
      </c>
      <c r="B282" s="8">
        <v>10.0946577299722</v>
      </c>
      <c r="C282" s="8">
        <v>1.2255231895978399E-2</v>
      </c>
      <c r="D282" s="8">
        <v>1.37329200984816</v>
      </c>
      <c r="E282" s="8">
        <v>1.6729925575712701E-3</v>
      </c>
      <c r="F282" s="8">
        <v>1.62053724830803</v>
      </c>
      <c r="G282" s="8">
        <v>1.9770693182341401E-3</v>
      </c>
      <c r="H282" s="7">
        <v>0.13604132165142099</v>
      </c>
      <c r="I282" s="7">
        <v>1.10782036982501E-6</v>
      </c>
      <c r="J282" s="7">
        <v>0.16053017172378201</v>
      </c>
      <c r="K282" s="7">
        <v>1.5314717753317901E-6</v>
      </c>
      <c r="L282" s="6"/>
      <c r="M282" s="9">
        <f>(H282/AVERAGE(H281,H283)-1)*1000-1.03</f>
        <v>-1.1392214112546897</v>
      </c>
      <c r="N282" s="9">
        <f>I282/H282*1000</f>
        <v>8.1432637993886954E-3</v>
      </c>
      <c r="O282" s="9">
        <f>(J282/AVERAGE(J281,J283)-1)*1000-2.05</f>
        <v>-2.2699837440453043</v>
      </c>
      <c r="P282" s="9">
        <f>K282/J282*1000</f>
        <v>9.5400868191116983E-3</v>
      </c>
      <c r="Q282" s="6"/>
      <c r="R282" s="23"/>
      <c r="S282" s="24">
        <f>(H282/AVERAGE(H281,H283)-1)*1000-1.03</f>
        <v>-1.1392214112546897</v>
      </c>
      <c r="T282" s="28">
        <f>2*SQRT((I282*SQRT(20)*1000/AVERAGE(H281,H283))^2+((I281*SQRT(20))*1000*H282/AVERAGE(H281,H283)/AVERAGE(H281,H283))^2)</f>
        <v>9.3785831079960649E-2</v>
      </c>
      <c r="U282" s="24">
        <f>(J282/AVERAGE(J281,J283)-1)*1000-2.05</f>
        <v>-2.2699837440453043</v>
      </c>
      <c r="V282" s="28">
        <f>2*SQRT((K282*SQRT(20)*1000/AVERAGE(J281,J283))^2+((K281*SQRT(20))*1000*J282/AVERAGE(J281,J283)/AVERAGE(J281,J283))^2)</f>
        <v>0.11734715895210114</v>
      </c>
      <c r="W282" s="6"/>
      <c r="X282" s="6"/>
      <c r="Y282" s="6"/>
      <c r="Z282" s="6"/>
      <c r="AA282" s="6"/>
      <c r="AB282" s="6"/>
      <c r="AC282" s="6" t="s">
        <v>49</v>
      </c>
      <c r="AD282" s="34">
        <v>-1.1804679731847703</v>
      </c>
      <c r="AE282" s="34">
        <v>0.11053572134591877</v>
      </c>
      <c r="AF282" s="34">
        <v>-2.3402740840203808</v>
      </c>
      <c r="AG282" s="34">
        <v>0.11994927873106032</v>
      </c>
      <c r="AH282" s="6"/>
    </row>
    <row r="283" spans="1:38">
      <c r="A283" s="6" t="s">
        <v>30</v>
      </c>
      <c r="B283" s="8">
        <v>11.265580239798</v>
      </c>
      <c r="C283" s="8">
        <v>2.2123899635004499E-2</v>
      </c>
      <c r="D283" s="8">
        <v>1.53275789265652</v>
      </c>
      <c r="E283" s="8">
        <v>3.0192384485294502E-3</v>
      </c>
      <c r="F283" s="8">
        <v>1.8089113442367499</v>
      </c>
      <c r="G283" s="8">
        <v>3.57052382159222E-3</v>
      </c>
      <c r="H283" s="7">
        <v>0.13605665718117599</v>
      </c>
      <c r="I283" s="7">
        <v>1.47879299764472E-6</v>
      </c>
      <c r="J283" s="7">
        <v>0.16057050875687101</v>
      </c>
      <c r="K283" s="7">
        <v>1.92959044981062E-6</v>
      </c>
      <c r="L283" s="6"/>
      <c r="M283" s="9"/>
      <c r="N283" s="9"/>
      <c r="O283" s="9"/>
      <c r="P283" s="9"/>
      <c r="Q283" s="6"/>
      <c r="R283" s="23"/>
      <c r="S283" s="23"/>
      <c r="T283" s="25"/>
      <c r="U283" s="23"/>
      <c r="V283" s="25"/>
      <c r="W283" s="6"/>
      <c r="X283" s="6"/>
      <c r="Y283" s="6"/>
      <c r="Z283" s="6"/>
      <c r="AA283" s="6"/>
      <c r="AB283" s="6"/>
      <c r="AC283" s="6" t="s">
        <v>49</v>
      </c>
      <c r="AD283" s="34">
        <v>-1.2053650238581206</v>
      </c>
      <c r="AE283" s="34">
        <v>0.10444292305413194</v>
      </c>
      <c r="AF283" s="34">
        <v>-2.3693276682399711</v>
      </c>
      <c r="AG283" s="34">
        <v>0.12642477310119205</v>
      </c>
      <c r="AH283" s="6"/>
    </row>
    <row r="284" spans="1:38">
      <c r="A284" s="6" t="s">
        <v>32</v>
      </c>
      <c r="B284" s="8">
        <v>10.032658702638701</v>
      </c>
      <c r="C284" s="8">
        <v>1.3245348421377499E-2</v>
      </c>
      <c r="D284" s="8">
        <v>1.36479795724131</v>
      </c>
      <c r="E284" s="8">
        <v>1.8061123885556799E-3</v>
      </c>
      <c r="F284" s="8">
        <v>1.61047322507646</v>
      </c>
      <c r="G284" s="8">
        <v>2.1333185771158498E-3</v>
      </c>
      <c r="H284" s="7">
        <v>0.13603598755402399</v>
      </c>
      <c r="I284" s="7">
        <v>1.24318032477517E-6</v>
      </c>
      <c r="J284" s="7">
        <v>0.16052307894031101</v>
      </c>
      <c r="K284" s="7">
        <v>1.3010863189982E-6</v>
      </c>
      <c r="L284" s="6"/>
      <c r="M284" s="9">
        <f>(H284/AVERAGE(H283,H285)-1)*1000-1.03</f>
        <v>-1.1928802021480525</v>
      </c>
      <c r="N284" s="9">
        <f>I284/H284*1000</f>
        <v>9.1386135913591651E-3</v>
      </c>
      <c r="O284" s="9">
        <f>(J284/AVERAGE(J283,J285)-1)*1000-2.05</f>
        <v>-2.3471213310192232</v>
      </c>
      <c r="P284" s="9">
        <f>K284/J284*1000</f>
        <v>8.1052913237603472E-3</v>
      </c>
      <c r="Q284" s="6"/>
      <c r="R284" s="23"/>
      <c r="S284" s="24">
        <f>(H284/AVERAGE(H283,H285)-1)*1000-1.03</f>
        <v>-1.1928802021480525</v>
      </c>
      <c r="T284" s="28">
        <f>2*SQRT((I284*SQRT(20)*1000/AVERAGE(H283,H285))^2+((I283*SQRT(20))*1000*H284/AVERAGE(H283,H285)/AVERAGE(H283,H285))^2)</f>
        <v>0.12698978179355569</v>
      </c>
      <c r="U284" s="24">
        <f>(J284/AVERAGE(J283,J285)-1)*1000-2.05</f>
        <v>-2.3471213310192232</v>
      </c>
      <c r="V284" s="28">
        <f>2*SQRT((K284*SQRT(20)*1000/AVERAGE(J283,J285))^2+((K283*SQRT(20))*1000*J284/AVERAGE(J283,J285)/AVERAGE(J283,J285))^2)</f>
        <v>0.12960891674231706</v>
      </c>
      <c r="W284" s="26">
        <f>AVERAGE(S280:S284)</f>
        <v>-1.1659693839202794</v>
      </c>
      <c r="X284" s="27">
        <f>AVERAGE(T280:T284)</f>
        <v>0.10746432329883367</v>
      </c>
      <c r="Y284" s="26">
        <f>AVERAGE(U280:U284)</f>
        <v>-2.3049269331565774</v>
      </c>
      <c r="Z284" s="27">
        <f>AVERAGE(V280:V284)</f>
        <v>0.12060885748024712</v>
      </c>
      <c r="AA284" s="10"/>
      <c r="AB284" s="6"/>
      <c r="AC284" s="6" t="s">
        <v>49</v>
      </c>
      <c r="AD284" s="34">
        <v>-1.1877872416563449</v>
      </c>
      <c r="AE284" s="34">
        <v>0.1101045832287838</v>
      </c>
      <c r="AF284" s="34">
        <v>-2.3344825611701219</v>
      </c>
      <c r="AG284" s="34">
        <v>0.12640154275585461</v>
      </c>
      <c r="AH284" s="6"/>
    </row>
    <row r="285" spans="1:38">
      <c r="A285" s="6" t="s">
        <v>30</v>
      </c>
      <c r="B285" s="8">
        <v>11.366552167678099</v>
      </c>
      <c r="C285" s="8">
        <v>1.33487609452911E-2</v>
      </c>
      <c r="D285" s="8">
        <v>1.54652894047478</v>
      </c>
      <c r="E285" s="8">
        <v>1.82204980292637E-3</v>
      </c>
      <c r="F285" s="8">
        <v>1.82513082038366</v>
      </c>
      <c r="G285" s="8">
        <v>2.1557175311928299E-3</v>
      </c>
      <c r="H285" s="7">
        <v>0.136059640284411</v>
      </c>
      <c r="I285" s="7">
        <v>1.03939643865258E-6</v>
      </c>
      <c r="J285" s="7">
        <v>0.16057106713622599</v>
      </c>
      <c r="K285" s="7">
        <v>1.43359806910481E-6</v>
      </c>
      <c r="L285" s="6"/>
      <c r="M285" s="6"/>
      <c r="N285" s="6"/>
      <c r="O285" s="6"/>
      <c r="P285" s="6"/>
      <c r="Q285" s="6"/>
      <c r="R285" s="23"/>
      <c r="S285" s="23"/>
      <c r="T285" s="25"/>
      <c r="U285" s="23"/>
      <c r="V285" s="25"/>
      <c r="W285" s="6"/>
      <c r="X285" s="6"/>
      <c r="Y285" s="6"/>
      <c r="Z285" s="6"/>
      <c r="AA285" s="6"/>
      <c r="AB285" s="6"/>
      <c r="AC285" s="6" t="s">
        <v>49</v>
      </c>
      <c r="AD285" s="34">
        <v>-1.1659693839202794</v>
      </c>
      <c r="AE285" s="34">
        <v>0.10746432329883367</v>
      </c>
      <c r="AF285" s="34">
        <v>-2.3049269331565774</v>
      </c>
      <c r="AG285" s="34">
        <v>0.12060885748024712</v>
      </c>
      <c r="AH285" s="6"/>
    </row>
    <row r="286" spans="1:38">
      <c r="A286" s="6" t="s">
        <v>32</v>
      </c>
      <c r="B286" s="8">
        <v>10.050486549873799</v>
      </c>
      <c r="C286" s="8">
        <v>1.09111883982218E-2</v>
      </c>
      <c r="D286" s="8">
        <v>1.36724752473775</v>
      </c>
      <c r="E286" s="8">
        <v>1.4918696100355399E-3</v>
      </c>
      <c r="F286" s="8">
        <v>1.6133619836373101</v>
      </c>
      <c r="G286" s="8">
        <v>1.7622313683485801E-3</v>
      </c>
      <c r="H286" s="7">
        <v>0.136037912115056</v>
      </c>
      <c r="I286" s="7">
        <v>1.3871234088058E-6</v>
      </c>
      <c r="J286" s="7">
        <v>0.16052571406077201</v>
      </c>
      <c r="K286" s="7">
        <v>1.6116645814518299E-6</v>
      </c>
      <c r="L286" s="6"/>
      <c r="M286" s="9">
        <f>(H286/AVERAGE(H285,H287)-1)*1000-1.03</f>
        <v>-1.1923251916588187</v>
      </c>
      <c r="N286" s="9">
        <f>I286/H286*1000</f>
        <v>1.0196594370197484E-2</v>
      </c>
      <c r="O286" s="9">
        <f>(J286/AVERAGE(J285,J287)-1)*1000-2.05</f>
        <v>-2.347565042355674</v>
      </c>
      <c r="P286" s="9">
        <f>K286/J286*1000</f>
        <v>1.0039915354880054E-2</v>
      </c>
      <c r="Q286" s="6"/>
      <c r="R286" s="23"/>
      <c r="S286" s="24">
        <f>(H286/AVERAGE(H285,H287)-1)*1000-1.03</f>
        <v>-1.1923251916588187</v>
      </c>
      <c r="T286" s="28">
        <f>2*SQRT((I286*SQRT(20)*1000/AVERAGE(H285,H287))^2+((I285*SQRT(20))*1000*H286/AVERAGE(H285,H287)/AVERAGE(H285,H287))^2)</f>
        <v>0.11393892839921722</v>
      </c>
      <c r="U286" s="24">
        <f>(J286/AVERAGE(J285,J287)-1)*1000-2.05</f>
        <v>-2.347565042355674</v>
      </c>
      <c r="V286" s="28">
        <f>2*SQRT((K286*SQRT(20)*1000/AVERAGE(J285,J287))^2+((K285*SQRT(20))*1000*J286/AVERAGE(J285,J287)/AVERAGE(J285,J287))^2)</f>
        <v>0.12013373916283841</v>
      </c>
      <c r="W286" s="6"/>
      <c r="X286" s="6"/>
      <c r="Y286" s="6"/>
      <c r="Z286" s="6"/>
      <c r="AA286" s="6"/>
      <c r="AB286" s="6"/>
      <c r="AC286" s="6" t="s">
        <v>49</v>
      </c>
      <c r="AD286" s="34">
        <v>-1.1928305098648011</v>
      </c>
      <c r="AE286" s="34">
        <v>0.10740664795988668</v>
      </c>
      <c r="AF286" s="34">
        <v>-2.3607641393306955</v>
      </c>
      <c r="AG286" s="34">
        <v>0.10739535830334739</v>
      </c>
      <c r="AH286" s="6"/>
    </row>
    <row r="287" spans="1:38">
      <c r="A287" s="6" t="s">
        <v>30</v>
      </c>
      <c r="B287" s="8">
        <v>11.4135528669885</v>
      </c>
      <c r="C287" s="8">
        <v>7.5387331709063504E-3</v>
      </c>
      <c r="D287" s="8">
        <v>1.55293570307471</v>
      </c>
      <c r="E287" s="8">
        <v>1.02852480502084E-3</v>
      </c>
      <c r="F287" s="8">
        <v>1.8327351969189001</v>
      </c>
      <c r="G287" s="8">
        <v>1.2098419802852899E-3</v>
      </c>
      <c r="H287" s="7">
        <v>0.136060355876232</v>
      </c>
      <c r="I287" s="7">
        <v>8.1182882663578702E-7</v>
      </c>
      <c r="J287" s="7">
        <v>0.16057592310307101</v>
      </c>
      <c r="K287" s="7">
        <v>1.15019794982568E-6</v>
      </c>
      <c r="L287" s="6"/>
      <c r="M287" s="9"/>
      <c r="N287" s="9"/>
      <c r="O287" s="9"/>
      <c r="P287" s="9"/>
      <c r="Q287" s="6"/>
      <c r="R287" s="23"/>
      <c r="S287" s="23"/>
      <c r="T287" s="25"/>
      <c r="U287" s="23"/>
      <c r="V287" s="25"/>
      <c r="W287" s="6"/>
      <c r="X287" s="6"/>
      <c r="Y287" s="6"/>
      <c r="Z287" s="6"/>
      <c r="AA287" s="6"/>
      <c r="AB287" s="6"/>
      <c r="AC287" s="6" t="s">
        <v>49</v>
      </c>
      <c r="AD287" s="34">
        <v>-1.1720864907571613</v>
      </c>
      <c r="AE287" s="34">
        <v>0.10306274159096564</v>
      </c>
      <c r="AF287" s="34">
        <v>-2.2984628516935168</v>
      </c>
      <c r="AG287" s="34">
        <v>0.11822181063822419</v>
      </c>
      <c r="AH287" s="6"/>
    </row>
    <row r="288" spans="1:38">
      <c r="A288" s="6" t="s">
        <v>32</v>
      </c>
      <c r="B288" s="8">
        <v>9.9428238185029105</v>
      </c>
      <c r="C288" s="8">
        <v>1.8256987378991701E-2</v>
      </c>
      <c r="D288" s="8">
        <v>1.35256095464264</v>
      </c>
      <c r="E288" s="8">
        <v>2.4882185714466499E-3</v>
      </c>
      <c r="F288" s="8">
        <v>1.5959497286558499</v>
      </c>
      <c r="G288" s="8">
        <v>2.9422060804261099E-3</v>
      </c>
      <c r="H288" s="7">
        <v>0.136034649126722</v>
      </c>
      <c r="I288" s="7">
        <v>1.19789276356175E-6</v>
      </c>
      <c r="J288" s="7">
        <v>0.160513325968583</v>
      </c>
      <c r="K288" s="7">
        <v>1.18253920625011E-6</v>
      </c>
      <c r="L288" s="6"/>
      <c r="M288" s="9">
        <f>(H288/AVERAGE(H287,H289)-1)*1000-1.03</f>
        <v>-1.1903539767844886</v>
      </c>
      <c r="N288" s="9">
        <f>I288/H288*1000</f>
        <v>8.8057915483419416E-3</v>
      </c>
      <c r="O288" s="9">
        <f>(J288/AVERAGE(J287,J289)-1)*1000-2.05</f>
        <v>-2.3826838302765143</v>
      </c>
      <c r="P288" s="9">
        <f>K288/J288*1000</f>
        <v>7.3672338362832657E-3</v>
      </c>
      <c r="Q288" s="6"/>
      <c r="R288" s="23"/>
      <c r="S288" s="24">
        <f>(H288/AVERAGE(H287,H289)-1)*1000-1.03</f>
        <v>-1.1903539767844886</v>
      </c>
      <c r="T288" s="28">
        <f>2*SQRT((I288*SQRT(20)*1000/AVERAGE(H287,H289))^2+((I287*SQRT(20))*1000*H288/AVERAGE(H287,H289)/AVERAGE(H287,H289))^2)</f>
        <v>9.5124762871891977E-2</v>
      </c>
      <c r="U288" s="24">
        <f>(J288/AVERAGE(J287,J289)-1)*1000-2.05</f>
        <v>-2.3826838302765143</v>
      </c>
      <c r="V288" s="28">
        <f>2*SQRT((K288*SQRT(20)*1000/AVERAGE(J287,J289))^2+((K287*SQRT(20))*1000*J288/AVERAGE(J287,J289)/AVERAGE(J287,J289))^2)</f>
        <v>9.1878034956677859E-2</v>
      </c>
      <c r="W288" s="6"/>
      <c r="X288" s="6"/>
      <c r="Y288" s="6"/>
      <c r="Z288" s="6"/>
      <c r="AA288" s="6"/>
      <c r="AB288" s="6"/>
      <c r="AC288" s="6" t="s">
        <v>49</v>
      </c>
      <c r="AD288" s="34">
        <v>-1.2068154258133814</v>
      </c>
      <c r="AE288" s="34">
        <v>9.9188818181962804E-2</v>
      </c>
      <c r="AF288" s="34">
        <v>-2.3703061292514906</v>
      </c>
      <c r="AG288" s="34">
        <v>0.13055395771477307</v>
      </c>
      <c r="AH288" s="6"/>
    </row>
    <row r="289" spans="1:34">
      <c r="A289" s="6" t="s">
        <v>30</v>
      </c>
      <c r="B289" s="8">
        <v>11.2047010647393</v>
      </c>
      <c r="C289" s="8">
        <v>1.45412221260449E-2</v>
      </c>
      <c r="D289" s="8">
        <v>1.5244240602941099</v>
      </c>
      <c r="E289" s="8">
        <v>1.9856392618208202E-3</v>
      </c>
      <c r="F289" s="8">
        <v>1.7989927710103899</v>
      </c>
      <c r="G289" s="8">
        <v>2.34666772668127E-3</v>
      </c>
      <c r="H289" s="7">
        <v>0.13605257676809601</v>
      </c>
      <c r="I289" s="7">
        <v>1.1600174959018601E-6</v>
      </c>
      <c r="J289" s="7">
        <v>0.16055756475286501</v>
      </c>
      <c r="K289" s="7">
        <v>1.36989719378378E-6</v>
      </c>
      <c r="L289" s="6"/>
      <c r="M289" s="9"/>
      <c r="N289" s="9"/>
      <c r="O289" s="9"/>
      <c r="P289" s="9"/>
      <c r="Q289" s="6"/>
      <c r="R289" s="23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 t="s">
        <v>49</v>
      </c>
      <c r="AD289" s="34">
        <v>-1.2018180736418975</v>
      </c>
      <c r="AE289" s="34">
        <v>0.10749746010277723</v>
      </c>
      <c r="AF289" s="34">
        <v>-2.3456587340010953</v>
      </c>
      <c r="AG289" s="34">
        <v>0.12497964106168903</v>
      </c>
      <c r="AH289" s="6"/>
    </row>
    <row r="290" spans="1:34">
      <c r="A290" s="6" t="s">
        <v>33</v>
      </c>
      <c r="B290" s="8">
        <v>10.596732478723601</v>
      </c>
      <c r="C290" s="8">
        <v>1.3125224482967501E-2</v>
      </c>
      <c r="D290" s="8">
        <v>1.4414704456962499</v>
      </c>
      <c r="E290" s="8">
        <v>1.79017004267931E-3</v>
      </c>
      <c r="F290" s="8">
        <v>1.7008820198121299</v>
      </c>
      <c r="G290" s="8">
        <v>2.1199743695555599E-3</v>
      </c>
      <c r="H290" s="7">
        <v>0.13603076415322499</v>
      </c>
      <c r="I290" s="7">
        <v>1.27180593255203E-6</v>
      </c>
      <c r="J290" s="7">
        <v>0.16051086814906099</v>
      </c>
      <c r="K290" s="7">
        <v>1.42688549185723E-6</v>
      </c>
      <c r="L290" s="6"/>
      <c r="M290" s="9">
        <f>(H290/AVERAGE(H289,H291)-1)*1000-1.03</f>
        <v>-1.1958123611510965</v>
      </c>
      <c r="N290" s="9">
        <f>I290/H290*1000</f>
        <v>9.349399310287403E-3</v>
      </c>
      <c r="O290" s="9">
        <f>(J290/AVERAGE(J289,J291)-1)*1000-2.05</f>
        <v>-2.3520435453598978</v>
      </c>
      <c r="P290" s="9">
        <f>K290/J290*1000</f>
        <v>8.8896503290489346E-3</v>
      </c>
      <c r="Q290" s="6"/>
      <c r="R290" s="23"/>
      <c r="S290" s="24">
        <f>(H290/AVERAGE(H289,H291)-1)*1000-1.03</f>
        <v>-1.1958123611510965</v>
      </c>
      <c r="T290" s="28">
        <f>2*SQRT((I290*SQRT(20)*1000/AVERAGE(H289,H291))^2+((I289*SQRT(20))*1000*H290/AVERAGE(H289,H291)/AVERAGE(H289,H291))^2)</f>
        <v>0.11315625260855083</v>
      </c>
      <c r="U290" s="24">
        <f>(J290/AVERAGE(J289,J291)-1)*1000-2.05</f>
        <v>-2.3520435453598978</v>
      </c>
      <c r="V290" s="28">
        <f>2*SQRT((K290*SQRT(20)*1000/AVERAGE(J289,J291))^2+((K289*SQRT(20))*1000*J290/AVERAGE(J289,J291)/AVERAGE(J289,J291))^2)</f>
        <v>0.11017430079052588</v>
      </c>
      <c r="W290" s="26">
        <f>AVERAGE(S286:S290)</f>
        <v>-1.1928305098648011</v>
      </c>
      <c r="X290" s="27">
        <f>AVERAGE(T286:T290)</f>
        <v>0.10740664795988668</v>
      </c>
      <c r="Y290" s="26">
        <f>AVERAGE(U286:U290)</f>
        <v>-2.3607641393306955</v>
      </c>
      <c r="Z290" s="27">
        <f>AVERAGE(V286:V290)</f>
        <v>0.10739535830334739</v>
      </c>
      <c r="AA290" s="10"/>
      <c r="AB290" s="6"/>
      <c r="AC290" s="6" t="s">
        <v>49</v>
      </c>
      <c r="AD290" s="34">
        <v>-1.2111819680521687</v>
      </c>
      <c r="AE290" s="34">
        <v>0.10812689852741164</v>
      </c>
      <c r="AF290" s="34">
        <v>-2.3747026888318161</v>
      </c>
      <c r="AG290" s="34">
        <v>0.11414111261724331</v>
      </c>
      <c r="AH290" s="6"/>
    </row>
    <row r="291" spans="1:34">
      <c r="A291" s="6" t="s">
        <v>30</v>
      </c>
      <c r="B291" s="8">
        <v>11.492715971251201</v>
      </c>
      <c r="C291" s="8">
        <v>1.14594225099677E-2</v>
      </c>
      <c r="D291" s="8">
        <v>1.5636301836004001</v>
      </c>
      <c r="E291" s="8">
        <v>1.56350140733391E-3</v>
      </c>
      <c r="F291" s="8">
        <v>1.84527729194637</v>
      </c>
      <c r="G291" s="8">
        <v>1.85209537291485E-3</v>
      </c>
      <c r="H291" s="7">
        <v>0.13605407018397001</v>
      </c>
      <c r="I291" s="7">
        <v>9.5977137495386797E-7</v>
      </c>
      <c r="J291" s="7">
        <v>0.160561163384385</v>
      </c>
      <c r="K291" s="7">
        <v>1.52838001646579E-6</v>
      </c>
      <c r="L291" s="6"/>
      <c r="M291" s="6"/>
      <c r="N291" s="6"/>
      <c r="O291" s="6"/>
      <c r="P291" s="6"/>
      <c r="Q291" s="6"/>
      <c r="R291" s="23"/>
      <c r="S291" s="23"/>
      <c r="T291" s="25"/>
      <c r="U291" s="23"/>
      <c r="V291" s="25"/>
      <c r="W291" s="6"/>
      <c r="X291" s="6"/>
      <c r="Y291" s="6"/>
      <c r="Z291" s="6"/>
      <c r="AA291" s="6"/>
      <c r="AB291" s="6"/>
      <c r="AC291" s="6" t="s">
        <v>49</v>
      </c>
      <c r="AD291" s="34">
        <v>-1.1875510490977317</v>
      </c>
      <c r="AE291" s="34">
        <v>0.10733436688413359</v>
      </c>
      <c r="AF291" s="34">
        <v>-2.3240344343052368</v>
      </c>
      <c r="AG291" s="34">
        <v>0.11193133709332864</v>
      </c>
      <c r="AH291" s="6"/>
    </row>
    <row r="292" spans="1:34">
      <c r="A292" s="6" t="s">
        <v>33</v>
      </c>
      <c r="B292" s="8">
        <v>10.7537298199526</v>
      </c>
      <c r="C292" s="8">
        <v>1.22919054403952E-2</v>
      </c>
      <c r="D292" s="8">
        <v>1.4628485651016701</v>
      </c>
      <c r="E292" s="8">
        <v>1.67611339294054E-3</v>
      </c>
      <c r="F292" s="8">
        <v>1.72611158218745</v>
      </c>
      <c r="G292" s="8">
        <v>1.9776624169413398E-3</v>
      </c>
      <c r="H292" s="7">
        <v>0.13603260852244201</v>
      </c>
      <c r="I292" s="7">
        <v>1.16723150604219E-6</v>
      </c>
      <c r="J292" s="7">
        <v>0.16051111389122699</v>
      </c>
      <c r="K292" s="7">
        <v>1.0411845201025601E-6</v>
      </c>
      <c r="L292" s="6"/>
      <c r="M292" s="9">
        <f>(H292/AVERAGE(H291,H293)-1)*1000-1.03</f>
        <v>-1.168442442624176</v>
      </c>
      <c r="N292" s="9">
        <f>I292/H292*1000</f>
        <v>8.5805272626939735E-3</v>
      </c>
      <c r="O292" s="9">
        <f>(J292/AVERAGE(J291,J293)-1)*1000-2.05</f>
        <v>-2.3168691825645773</v>
      </c>
      <c r="P292" s="9">
        <f>K292/J292*1000</f>
        <v>6.4866817933126797E-3</v>
      </c>
      <c r="Q292" s="6"/>
      <c r="R292" s="23"/>
      <c r="S292" s="24">
        <f>(H292/AVERAGE(H291,H293)-1)*1000-1.03</f>
        <v>-1.168442442624176</v>
      </c>
      <c r="T292" s="28">
        <f>2*SQRT((I292*SQRT(20)*1000/AVERAGE(H291,H293))^2+((I291*SQRT(20))*1000*H292/AVERAGE(H291,H293)/AVERAGE(H291,H293))^2)</f>
        <v>9.934058142207168E-2</v>
      </c>
      <c r="U292" s="24">
        <f>(J292/AVERAGE(J291,J293)-1)*1000-2.05</f>
        <v>-2.3168691825645773</v>
      </c>
      <c r="V292" s="28">
        <f>2*SQRT((K292*SQRT(20)*1000/AVERAGE(J291,J293))^2+((K291*SQRT(20))*1000*J292/AVERAGE(J291,J293)/AVERAGE(J291,J293))^2)</f>
        <v>0.10300505411978289</v>
      </c>
      <c r="W292" s="6"/>
      <c r="X292" s="6"/>
      <c r="Y292" s="6"/>
      <c r="Z292" s="6"/>
      <c r="AA292" s="6"/>
      <c r="AB292" s="6"/>
      <c r="AC292" s="42" t="s">
        <v>46</v>
      </c>
      <c r="AD292" s="35">
        <f>AVERAGE(AD281:AD291)</f>
        <v>-1.1907106662977582</v>
      </c>
      <c r="AE292" s="35">
        <f>AVERAGE(AE281:AE291)</f>
        <v>0.10646394183737802</v>
      </c>
      <c r="AF292" s="35">
        <f>AVERAGE(AF281:AF291)</f>
        <v>-2.3432113968111992</v>
      </c>
      <c r="AG292" s="35">
        <f>AVERAGE(AG281:AG291)</f>
        <v>0.11946761264126854</v>
      </c>
      <c r="AH292" s="6"/>
    </row>
    <row r="293" spans="1:34">
      <c r="A293" s="6" t="s">
        <v>30</v>
      </c>
      <c r="B293" s="8">
        <v>11.465110409626501</v>
      </c>
      <c r="C293" s="8">
        <v>8.9490791988320294E-3</v>
      </c>
      <c r="D293" s="8">
        <v>1.5598198216960699</v>
      </c>
      <c r="E293" s="8">
        <v>1.2226268724629199E-3</v>
      </c>
      <c r="F293" s="8">
        <v>1.8406804021616101</v>
      </c>
      <c r="G293" s="8">
        <v>1.4434334663702699E-3</v>
      </c>
      <c r="H293" s="7">
        <v>0.13604881744932301</v>
      </c>
      <c r="I293" s="7">
        <v>1.18329887651594E-6</v>
      </c>
      <c r="J293" s="7">
        <v>0.16054675820661901</v>
      </c>
      <c r="K293" s="7">
        <v>1.2614982696654999E-6</v>
      </c>
      <c r="L293" s="6"/>
      <c r="M293" s="9"/>
      <c r="N293" s="9"/>
      <c r="O293" s="9"/>
      <c r="P293" s="9"/>
      <c r="Q293" s="6"/>
      <c r="R293" s="23"/>
      <c r="S293" s="23"/>
      <c r="T293" s="25"/>
      <c r="U293" s="23"/>
      <c r="V293" s="25"/>
      <c r="W293" s="6"/>
      <c r="X293" s="6"/>
      <c r="Y293" s="6"/>
      <c r="Z293" s="6"/>
      <c r="AA293" s="6"/>
      <c r="AB293" s="6"/>
      <c r="AC293" s="6"/>
      <c r="AD293" s="12"/>
      <c r="AE293" s="12"/>
      <c r="AF293" s="12"/>
      <c r="AG293" s="12"/>
      <c r="AH293" s="6"/>
    </row>
    <row r="294" spans="1:34">
      <c r="A294" s="6" t="s">
        <v>33</v>
      </c>
      <c r="B294" s="8">
        <v>10.624607872852099</v>
      </c>
      <c r="C294" s="8">
        <v>2.1642396773198899E-2</v>
      </c>
      <c r="D294" s="8">
        <v>1.44520112096244</v>
      </c>
      <c r="E294" s="8">
        <v>2.9499109398335899E-3</v>
      </c>
      <c r="F294" s="8">
        <v>1.7052043429066399</v>
      </c>
      <c r="G294" s="8">
        <v>3.4873563925244102E-3</v>
      </c>
      <c r="H294" s="7">
        <v>0.13602355836388</v>
      </c>
      <c r="I294" s="7">
        <v>1.0092459301826201E-6</v>
      </c>
      <c r="J294" s="7">
        <v>0.160495676164705</v>
      </c>
      <c r="K294" s="7">
        <v>1.72624588225338E-6</v>
      </c>
      <c r="L294" s="6"/>
      <c r="M294" s="9">
        <f>(H294/AVERAGE(H293,H295)-1)*1000-1.03</f>
        <v>-1.1816111371848705</v>
      </c>
      <c r="N294" s="9">
        <f>I294/H294*1000</f>
        <v>7.4196407028462022E-3</v>
      </c>
      <c r="O294" s="9">
        <f>(J294/AVERAGE(J293,J295)-1)*1000-2.05</f>
        <v>-2.3064994115754613</v>
      </c>
      <c r="P294" s="9">
        <f>K294/J294*1000</f>
        <v>1.0755715814311782E-2</v>
      </c>
      <c r="Q294" s="6"/>
      <c r="R294" s="23"/>
      <c r="S294" s="24">
        <f>(H294/AVERAGE(H293,H295)-1)*1000-1.03</f>
        <v>-1.1816111371848705</v>
      </c>
      <c r="T294" s="28">
        <f>2*SQRT((I294*SQRT(20)*1000/AVERAGE(H293,H295))^2+((I293*SQRT(20))*1000*H294/AVERAGE(H293,H295)/AVERAGE(H293,H295))^2)</f>
        <v>0.10224086243397094</v>
      </c>
      <c r="U294" s="24">
        <f>(J294/AVERAGE(J293,J295)-1)*1000-2.05</f>
        <v>-2.3064994115754613</v>
      </c>
      <c r="V294" s="28">
        <f>2*SQRT((K294*SQRT(20)*1000/AVERAGE(J293,J295))^2+((K293*SQRT(20))*1000*J294/AVERAGE(J293,J295)/AVERAGE(J293,J295))^2)</f>
        <v>0.11911088719582301</v>
      </c>
      <c r="W294" s="6"/>
      <c r="X294" s="6"/>
      <c r="Y294" s="6"/>
      <c r="Z294" s="6"/>
      <c r="AA294" s="6"/>
      <c r="AB294" s="6"/>
      <c r="AC294" s="6"/>
      <c r="AD294" s="12"/>
      <c r="AE294" s="12"/>
      <c r="AF294" s="12"/>
      <c r="AG294" s="12"/>
      <c r="AH294" s="6"/>
    </row>
    <row r="295" spans="1:34">
      <c r="A295" s="6" t="s">
        <v>30</v>
      </c>
      <c r="B295" s="8">
        <v>11.2518478576386</v>
      </c>
      <c r="C295" s="8">
        <v>1.72579690309408E-2</v>
      </c>
      <c r="D295" s="8">
        <v>1.5306914555828399</v>
      </c>
      <c r="E295" s="8">
        <v>2.35529775499902E-3</v>
      </c>
      <c r="F295" s="8">
        <v>1.8062060209480899</v>
      </c>
      <c r="G295" s="8">
        <v>2.7886456588055099E-3</v>
      </c>
      <c r="H295" s="7">
        <v>0.136039550905378</v>
      </c>
      <c r="I295" s="7">
        <v>1.1135865833481301E-6</v>
      </c>
      <c r="J295" s="7">
        <v>0.16052694933984901</v>
      </c>
      <c r="K295" s="7">
        <v>1.8059062663270699E-6</v>
      </c>
      <c r="L295" s="6"/>
      <c r="M295" s="9"/>
      <c r="N295" s="9"/>
      <c r="O295" s="9"/>
      <c r="P295" s="9"/>
      <c r="Q295" s="6"/>
      <c r="R295" s="23"/>
      <c r="S295" s="23"/>
      <c r="T295" s="25"/>
      <c r="U295" s="23"/>
      <c r="V295" s="25"/>
      <c r="W295" s="6"/>
      <c r="X295" s="6"/>
      <c r="Y295" s="6"/>
      <c r="Z295" s="6"/>
      <c r="AA295" s="6"/>
      <c r="AB295" s="6"/>
      <c r="AC295" s="6"/>
      <c r="AD295" s="12"/>
      <c r="AE295" s="12"/>
      <c r="AF295" s="12"/>
      <c r="AG295" s="12"/>
      <c r="AH295" s="6"/>
    </row>
    <row r="296" spans="1:34">
      <c r="A296" s="6" t="s">
        <v>33</v>
      </c>
      <c r="B296" s="8">
        <v>10.761571048223701</v>
      </c>
      <c r="C296" s="8">
        <v>1.9020319722059999E-2</v>
      </c>
      <c r="D296" s="8">
        <v>1.46383706618836</v>
      </c>
      <c r="E296" s="8">
        <v>2.5941155775967501E-3</v>
      </c>
      <c r="F296" s="8">
        <v>1.72721252843135</v>
      </c>
      <c r="G296" s="8">
        <v>3.0647324092814101E-3</v>
      </c>
      <c r="H296" s="7">
        <v>0.136024867238177</v>
      </c>
      <c r="I296" s="7">
        <v>1.1996195236198999E-6</v>
      </c>
      <c r="J296" s="7">
        <v>0.16049880621762699</v>
      </c>
      <c r="K296" s="7">
        <v>1.5491838230759501E-6</v>
      </c>
      <c r="L296" s="6"/>
      <c r="M296" s="9">
        <f>(H296/AVERAGE(H295,H297)-1)*1000-1.03</f>
        <v>-1.1662058924624377</v>
      </c>
      <c r="N296" s="9">
        <f>I296/H296*1000</f>
        <v>8.8191192388329155E-3</v>
      </c>
      <c r="O296" s="9">
        <f>(J296/AVERAGE(J295,J297)-1)*1000-2.05</f>
        <v>-2.2720199609405114</v>
      </c>
      <c r="P296" s="9">
        <f>K296/J296*1000</f>
        <v>9.6523074506569689E-3</v>
      </c>
      <c r="Q296" s="6"/>
      <c r="R296" s="23"/>
      <c r="S296" s="24">
        <f>(H296/AVERAGE(H295,H297)-1)*1000-1.03</f>
        <v>-1.1662058924624377</v>
      </c>
      <c r="T296" s="28">
        <f>2*SQRT((I296*SQRT(20)*1000/AVERAGE(H295,H297))^2+((I295*SQRT(20))*1000*H296/AVERAGE(H295,H297)/AVERAGE(H295,H297))^2)</f>
        <v>0.1076067809168543</v>
      </c>
      <c r="U296" s="24">
        <f>(J296/AVERAGE(J295,J297)-1)*1000-2.05</f>
        <v>-2.2720199609405114</v>
      </c>
      <c r="V296" s="28">
        <f>2*SQRT((K296*SQRT(20)*1000/AVERAGE(J295,J297))^2+((K295*SQRT(20))*1000*J296/AVERAGE(J295,J297)/AVERAGE(J295,J297))^2)</f>
        <v>0.13254949059906665</v>
      </c>
      <c r="W296" s="26">
        <f>AVERAGE(S292:S296)</f>
        <v>-1.1720864907571613</v>
      </c>
      <c r="X296" s="27">
        <f>AVERAGE(T292:T296)</f>
        <v>0.10306274159096564</v>
      </c>
      <c r="Y296" s="26">
        <f>AVERAGE(U292:U296)</f>
        <v>-2.2984628516935168</v>
      </c>
      <c r="Z296" s="27">
        <f>AVERAGE(V292:V296)</f>
        <v>0.11822181063822419</v>
      </c>
      <c r="AA296" s="10"/>
      <c r="AB296" s="6"/>
      <c r="AC296" s="6"/>
      <c r="AD296" s="6"/>
      <c r="AE296" s="6"/>
      <c r="AF296" s="6"/>
      <c r="AG296" s="6"/>
      <c r="AH296" s="6"/>
    </row>
    <row r="297" spans="1:34">
      <c r="A297" s="6" t="s">
        <v>30</v>
      </c>
      <c r="B297" s="8">
        <v>11.530322247032201</v>
      </c>
      <c r="C297" s="8">
        <v>1.07715346684614E-2</v>
      </c>
      <c r="D297" s="8">
        <v>1.56865673628208</v>
      </c>
      <c r="E297" s="8">
        <v>1.4696672622375301E-3</v>
      </c>
      <c r="F297" s="8">
        <v>1.85109986245849</v>
      </c>
      <c r="G297" s="8">
        <v>1.73553463463889E-3</v>
      </c>
      <c r="H297" s="7">
        <v>0.13604724339562099</v>
      </c>
      <c r="I297" s="7">
        <v>1.0344184008236699E-6</v>
      </c>
      <c r="J297" s="7">
        <v>0.16054194679918499</v>
      </c>
      <c r="K297" s="7">
        <v>8.1730911852840004E-7</v>
      </c>
      <c r="L297" s="6"/>
      <c r="M297" s="6"/>
      <c r="N297" s="6"/>
      <c r="O297" s="6"/>
      <c r="P297" s="6"/>
      <c r="Q297" s="6"/>
      <c r="R297" s="23"/>
      <c r="S297" s="23"/>
      <c r="T297" s="25"/>
      <c r="U297" s="23"/>
      <c r="V297" s="25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</row>
    <row r="298" spans="1:34">
      <c r="A298" s="6" t="s">
        <v>50</v>
      </c>
      <c r="B298" s="8">
        <v>12.6608804251503</v>
      </c>
      <c r="C298" s="8">
        <v>2.7271695394239698E-2</v>
      </c>
      <c r="D298" s="8">
        <v>1.7221022102782799</v>
      </c>
      <c r="E298" s="8">
        <v>3.7185877506708698E-3</v>
      </c>
      <c r="F298" s="8">
        <v>2.03182693200058</v>
      </c>
      <c r="G298" s="8">
        <v>4.3976507093126003E-3</v>
      </c>
      <c r="H298" s="7">
        <v>0.136018497988356</v>
      </c>
      <c r="I298" s="7">
        <v>1.0413343893466099E-6</v>
      </c>
      <c r="J298" s="7">
        <v>0.16048153120193501</v>
      </c>
      <c r="K298" s="7">
        <v>1.88823979354842E-6</v>
      </c>
      <c r="L298" s="6"/>
      <c r="M298" s="9">
        <f>(H298/AVERAGE(H297,H299)-1)*1000-1.03</f>
        <v>-1.2317403918047611</v>
      </c>
      <c r="N298" s="9">
        <f>I298/H298*1000</f>
        <v>7.6558292051993881E-3</v>
      </c>
      <c r="O298" s="9">
        <f>(J298/AVERAGE(J297,J299)-1)*1000-2.05</f>
        <v>-2.402862749528504</v>
      </c>
      <c r="P298" s="9">
        <f>K298/J298*1000</f>
        <v>1.1766087844541032E-2</v>
      </c>
      <c r="Q298" s="6"/>
      <c r="R298" s="23"/>
      <c r="S298" s="24">
        <f>(H298/AVERAGE(H297,H299)-1)*1000-1.03</f>
        <v>-1.2317403918047611</v>
      </c>
      <c r="T298" s="28">
        <f>2*SQRT((I298*SQRT(20)*1000/AVERAGE(H297,H299))^2+((I297*SQRT(20))*1000*H298/AVERAGE(H297,H299)/AVERAGE(H297,H299))^2)</f>
        <v>9.6489248241560313E-2</v>
      </c>
      <c r="U298" s="24">
        <f>(J298/AVERAGE(J297,J299)-1)*1000-2.05</f>
        <v>-2.402862749528504</v>
      </c>
      <c r="V298" s="28">
        <f>2*SQRT((K298*SQRT(20)*1000/AVERAGE(J297,J299))^2+((K297*SQRT(20))*1000*J298/AVERAGE(J297,J299)/AVERAGE(J297,J299))^2)</f>
        <v>0.11462764706201195</v>
      </c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</row>
    <row r="299" spans="1:34">
      <c r="A299" s="6" t="s">
        <v>30</v>
      </c>
      <c r="B299" s="8">
        <v>11.5163408522459</v>
      </c>
      <c r="C299" s="8">
        <v>9.8218171141845004E-3</v>
      </c>
      <c r="D299" s="8">
        <v>1.5667281395060499</v>
      </c>
      <c r="E299" s="8">
        <v>1.3371851955930199E-3</v>
      </c>
      <c r="F299" s="8">
        <v>1.8487760221266301</v>
      </c>
      <c r="G299" s="8">
        <v>1.58104122414719E-3</v>
      </c>
      <c r="H299" s="7">
        <v>0.13604464450516299</v>
      </c>
      <c r="I299" s="7">
        <v>9.3170320858177601E-7</v>
      </c>
      <c r="J299" s="7">
        <v>0.16053441149128</v>
      </c>
      <c r="K299" s="7">
        <v>1.38527714004663E-6</v>
      </c>
      <c r="L299" s="6"/>
      <c r="M299" s="9"/>
      <c r="N299" s="9"/>
      <c r="O299" s="9"/>
      <c r="P299" s="9"/>
      <c r="Q299" s="6"/>
      <c r="R299" s="23"/>
      <c r="S299" s="23"/>
      <c r="T299" s="25"/>
      <c r="U299" s="23"/>
      <c r="V299" s="25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</row>
    <row r="300" spans="1:34">
      <c r="A300" s="6" t="s">
        <v>50</v>
      </c>
      <c r="B300" s="8">
        <v>12.7424533356051</v>
      </c>
      <c r="C300" s="8">
        <v>2.8291162180001699E-2</v>
      </c>
      <c r="D300" s="8">
        <v>1.73321601860181</v>
      </c>
      <c r="E300" s="8">
        <v>3.8601628423998E-3</v>
      </c>
      <c r="F300" s="8">
        <v>2.0449429017132301</v>
      </c>
      <c r="G300" s="8">
        <v>4.5612631648216497E-3</v>
      </c>
      <c r="H300" s="7">
        <v>0.136020213892766</v>
      </c>
      <c r="I300" s="7">
        <v>1.16528557853381E-6</v>
      </c>
      <c r="J300" s="7">
        <v>0.16048492559042901</v>
      </c>
      <c r="K300" s="7">
        <v>1.71628759544999E-6</v>
      </c>
      <c r="L300" s="6"/>
      <c r="M300" s="9">
        <f>(H300/AVERAGE(H299,H301)-1)*1000-1.03</f>
        <v>-1.1994462682272358</v>
      </c>
      <c r="N300" s="9">
        <f>I300/H300*1000</f>
        <v>8.5670029856921414E-3</v>
      </c>
      <c r="O300" s="9">
        <f>(J300/AVERAGE(J299,J301)-1)*1000-2.05</f>
        <v>-2.342234579023609</v>
      </c>
      <c r="P300" s="9">
        <f>K300/J300*1000</f>
        <v>1.0694385090286298E-2</v>
      </c>
      <c r="Q300" s="6"/>
      <c r="R300" s="23"/>
      <c r="S300" s="24">
        <f>(H300/AVERAGE(H299,H301)-1)*1000-1.03</f>
        <v>-1.1994462682272358</v>
      </c>
      <c r="T300" s="28">
        <f>2*SQRT((I300*SQRT(20)*1000/AVERAGE(H299,H301))^2+((I299*SQRT(20))*1000*H300/AVERAGE(H299,H301)/AVERAGE(H299,H301))^2)</f>
        <v>9.8083974581968408E-2</v>
      </c>
      <c r="U300" s="24">
        <f>(J300/AVERAGE(J299,J301)-1)*1000-2.05</f>
        <v>-2.342234579023609</v>
      </c>
      <c r="V300" s="28">
        <f>2*SQRT((K300*SQRT(20)*1000/AVERAGE(J299,J301))^2+((K299*SQRT(20))*1000*J300/AVERAGE(J299,J301)/AVERAGE(J299,J301))^2)</f>
        <v>0.12287369505273368</v>
      </c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</row>
    <row r="301" spans="1:34">
      <c r="A301" s="6" t="s">
        <v>30</v>
      </c>
      <c r="B301" s="8">
        <v>11.4317516853437</v>
      </c>
      <c r="C301" s="8">
        <v>2.22627676081039E-2</v>
      </c>
      <c r="D301" s="8">
        <v>1.5551872311481401</v>
      </c>
      <c r="E301" s="8">
        <v>3.0362929407442602E-3</v>
      </c>
      <c r="F301" s="8">
        <v>1.83512252834397</v>
      </c>
      <c r="G301" s="8">
        <v>3.5894622612105101E-3</v>
      </c>
      <c r="H301" s="7">
        <v>0.13604188732782299</v>
      </c>
      <c r="I301" s="7">
        <v>1.06486707168497E-6</v>
      </c>
      <c r="J301" s="7">
        <v>0.160529265598092</v>
      </c>
      <c r="K301" s="7">
        <v>1.9444010921914101E-6</v>
      </c>
      <c r="L301" s="6"/>
      <c r="M301" s="9"/>
      <c r="N301" s="9"/>
      <c r="O301" s="9"/>
      <c r="P301" s="9"/>
      <c r="Q301" s="6"/>
      <c r="R301" s="23"/>
      <c r="S301" s="23"/>
      <c r="T301" s="25"/>
      <c r="U301" s="23"/>
      <c r="V301" s="25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</row>
    <row r="302" spans="1:34">
      <c r="A302" s="6" t="s">
        <v>50</v>
      </c>
      <c r="B302" s="8">
        <v>12.702609340367299</v>
      </c>
      <c r="C302" s="8">
        <v>2.9919658739855502E-2</v>
      </c>
      <c r="D302" s="8">
        <v>1.72779166517751</v>
      </c>
      <c r="E302" s="8">
        <v>4.0763474993854099E-3</v>
      </c>
      <c r="F302" s="8">
        <v>2.0384867181687198</v>
      </c>
      <c r="G302" s="8">
        <v>4.8244608278028801E-3</v>
      </c>
      <c r="H302" s="7">
        <v>0.136019030223967</v>
      </c>
      <c r="I302" s="7">
        <v>1.14907166267266E-6</v>
      </c>
      <c r="J302" s="7">
        <v>0.16047878594144199</v>
      </c>
      <c r="K302" s="7">
        <v>1.96902496807898E-6</v>
      </c>
      <c r="L302" s="6"/>
      <c r="M302" s="9">
        <f>(H302/AVERAGE(H301,H303)-1)*1000-1.03</f>
        <v>-1.1892596174081473</v>
      </c>
      <c r="N302" s="9">
        <f>I302/H302*1000</f>
        <v>8.4478742480417271E-3</v>
      </c>
      <c r="O302" s="9">
        <f>(J302/AVERAGE(J301,J303)-1)*1000-2.05</f>
        <v>-2.365821059202359</v>
      </c>
      <c r="P302" s="9">
        <f>K302/J302*1000</f>
        <v>1.2269690081014624E-2</v>
      </c>
      <c r="Q302" s="6"/>
      <c r="R302" s="23"/>
      <c r="S302" s="24">
        <f>(H302/AVERAGE(H301,H303)-1)*1000-1.03</f>
        <v>-1.1892596174081473</v>
      </c>
      <c r="T302" s="28">
        <f>2*SQRT((I302*SQRT(20)*1000/AVERAGE(H301,H303))^2+((I301*SQRT(20))*1000*H302/AVERAGE(H301,H303)/AVERAGE(H301,H303))^2)</f>
        <v>0.1029932317223597</v>
      </c>
      <c r="U302" s="24">
        <f>(J302/AVERAGE(J301,J303)-1)*1000-2.05</f>
        <v>-2.365821059202359</v>
      </c>
      <c r="V302" s="28">
        <f>2*SQRT((K302*SQRT(20)*1000/AVERAGE(J301,J303))^2+((K301*SQRT(20))*1000*J302/AVERAGE(J301,J303)/AVERAGE(J301,J303))^2)</f>
        <v>0.15416053102957356</v>
      </c>
      <c r="W302" s="26">
        <f>AVERAGE(S298:S302)</f>
        <v>-1.2068154258133814</v>
      </c>
      <c r="X302" s="27">
        <f>AVERAGE(T298:T302)</f>
        <v>9.9188818181962804E-2</v>
      </c>
      <c r="Y302" s="26">
        <f>AVERAGE(U298:U302)</f>
        <v>-2.3703061292514906</v>
      </c>
      <c r="Z302" s="27">
        <f>AVERAGE(V298:V302)</f>
        <v>0.13055395771477307</v>
      </c>
      <c r="AA302" s="6"/>
      <c r="AB302" s="6"/>
      <c r="AC302" s="6"/>
      <c r="AD302" s="6"/>
      <c r="AE302" s="6"/>
      <c r="AF302" s="6"/>
      <c r="AG302" s="6"/>
    </row>
    <row r="303" spans="1:34">
      <c r="A303" s="6" t="s">
        <v>30</v>
      </c>
      <c r="B303" s="8">
        <v>11.573532588450201</v>
      </c>
      <c r="C303" s="8">
        <v>1.32440562283851E-2</v>
      </c>
      <c r="D303" s="8">
        <v>1.5744627058638101</v>
      </c>
      <c r="E303" s="8">
        <v>1.80676483712205E-3</v>
      </c>
      <c r="F303" s="8">
        <v>1.8578908844575699</v>
      </c>
      <c r="G303" s="8">
        <v>2.1327780741779898E-3</v>
      </c>
      <c r="H303" s="7">
        <v>0.13603950469850901</v>
      </c>
      <c r="I303" s="7">
        <v>1.16648957627135E-6</v>
      </c>
      <c r="J303" s="7">
        <v>0.16052970346846901</v>
      </c>
      <c r="K303" s="7">
        <v>9.4828607165795599E-7</v>
      </c>
      <c r="L303" s="6"/>
      <c r="M303" s="6"/>
      <c r="N303" s="6"/>
      <c r="O303" s="6"/>
      <c r="P303" s="6"/>
      <c r="Q303" s="6"/>
      <c r="R303" s="23"/>
      <c r="S303" s="23"/>
      <c r="T303" s="25"/>
      <c r="U303" s="23"/>
      <c r="V303" s="25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</row>
    <row r="304" spans="1:34">
      <c r="A304" s="6" t="s">
        <v>50</v>
      </c>
      <c r="B304" s="8">
        <v>12.6977472711228</v>
      </c>
      <c r="C304" s="8">
        <v>2.3505407648515698E-2</v>
      </c>
      <c r="D304" s="8">
        <v>1.72708860476084</v>
      </c>
      <c r="E304" s="8">
        <v>3.2053419106205E-3</v>
      </c>
      <c r="F304" s="8">
        <v>2.0376598931852801</v>
      </c>
      <c r="G304" s="8">
        <v>3.79730027248201E-3</v>
      </c>
      <c r="H304" s="7">
        <v>0.136015307792756</v>
      </c>
      <c r="I304" s="7">
        <v>1.3449643194873801E-6</v>
      </c>
      <c r="J304" s="7">
        <v>0.16047585072123399</v>
      </c>
      <c r="K304" s="7">
        <v>2.0868027373784901E-6</v>
      </c>
      <c r="L304" s="6"/>
      <c r="M304" s="9">
        <f>(H304/AVERAGE(H303,H305)-1)*1000-1.03</f>
        <v>-1.2271285106381338</v>
      </c>
      <c r="N304" s="9">
        <f>I304/H304*1000</f>
        <v>9.8883305218606509E-3</v>
      </c>
      <c r="O304" s="9">
        <f>(J304/AVERAGE(J303,J305)-1)*1000-2.05</f>
        <v>-2.3935227796140248</v>
      </c>
      <c r="P304" s="9">
        <f>K304/J304*1000</f>
        <v>1.3003842808744597E-2</v>
      </c>
      <c r="Q304" s="6"/>
      <c r="R304" s="23"/>
      <c r="S304" s="24">
        <f>(H304/AVERAGE(H303,H305)-1)*1000-1.03</f>
        <v>-1.2271285106381338</v>
      </c>
      <c r="T304" s="28">
        <f>2*SQRT((I304*SQRT(20)*1000/AVERAGE(H303,H305))^2+((I303*SQRT(20))*1000*H304/AVERAGE(H303,H305)/AVERAGE(H303,H305))^2)</f>
        <v>0.11704123834131359</v>
      </c>
      <c r="U304" s="24">
        <f>(J304/AVERAGE(J303,J305)-1)*1000-2.05</f>
        <v>-2.3935227796140248</v>
      </c>
      <c r="V304" s="28">
        <f>2*SQRT((K304*SQRT(20)*1000/AVERAGE(J303,J305))^2+((K303*SQRT(20))*1000*J304/AVERAGE(J303,J305)/AVERAGE(J303,J305))^2)</f>
        <v>0.12770422586058403</v>
      </c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</row>
    <row r="305" spans="1:33">
      <c r="A305" s="6" t="s">
        <v>30</v>
      </c>
      <c r="B305" s="8">
        <v>11.161188402712501</v>
      </c>
      <c r="C305" s="8">
        <v>1.5225081537641299E-2</v>
      </c>
      <c r="D305" s="8">
        <v>1.51819807887696</v>
      </c>
      <c r="E305" s="8">
        <v>2.0757599779569198E-3</v>
      </c>
      <c r="F305" s="8">
        <v>1.79127720964611</v>
      </c>
      <c r="G305" s="8">
        <v>2.4557800136027802E-3</v>
      </c>
      <c r="H305" s="7">
        <v>0.13604474645020001</v>
      </c>
      <c r="I305" s="7">
        <v>1.1728025439805099E-6</v>
      </c>
      <c r="J305" s="7">
        <v>0.16053229008245201</v>
      </c>
      <c r="K305" s="7">
        <v>1.3570534179209601E-6</v>
      </c>
      <c r="L305" s="6"/>
      <c r="M305" s="9"/>
      <c r="N305" s="9"/>
      <c r="O305" s="9"/>
      <c r="P305" s="9"/>
      <c r="Q305" s="6"/>
      <c r="R305" s="23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</row>
    <row r="306" spans="1:33">
      <c r="A306" s="6" t="s">
        <v>51</v>
      </c>
      <c r="B306" s="8">
        <v>11.2594597704223</v>
      </c>
      <c r="C306" s="8">
        <v>1.6350417559000598E-2</v>
      </c>
      <c r="D306" s="8">
        <v>1.53148807647511</v>
      </c>
      <c r="E306" s="8">
        <v>2.2309398773093501E-3</v>
      </c>
      <c r="F306" s="8">
        <v>1.8069206121546999</v>
      </c>
      <c r="G306" s="8">
        <v>2.6368311120082101E-3</v>
      </c>
      <c r="H306" s="7">
        <v>0.136017749111633</v>
      </c>
      <c r="I306" s="7">
        <v>1.07525515471569E-6</v>
      </c>
      <c r="J306" s="7">
        <v>0.16048077629890001</v>
      </c>
      <c r="K306" s="7">
        <v>1.71256067029185E-6</v>
      </c>
      <c r="L306" s="6"/>
      <c r="M306" s="9">
        <f>(H306/AVERAGE(H305,H307)-1)*1000-1.03</f>
        <v>-1.1915676521521392</v>
      </c>
      <c r="N306" s="9">
        <f>I306/H306*1000</f>
        <v>7.9052562017711565E-3</v>
      </c>
      <c r="O306" s="9">
        <f>(J306/AVERAGE(J305,J307)-1)*1000-2.05</f>
        <v>-2.3178148269569245</v>
      </c>
      <c r="P306" s="9">
        <f>K306/J306*1000</f>
        <v>1.067143809861785E-2</v>
      </c>
      <c r="Q306" s="6"/>
      <c r="R306" s="23"/>
      <c r="S306" s="24">
        <f>(H306/AVERAGE(H305,H307)-1)*1000-1.03</f>
        <v>-1.1915676521521392</v>
      </c>
      <c r="T306" s="28">
        <f>2*SQRT((I306*SQRT(20)*1000/AVERAGE(H305,H307))^2+((I305*SQRT(20))*1000*H306/AVERAGE(H305,H307)/AVERAGE(H305,H307))^2)</f>
        <v>0.10460249432003764</v>
      </c>
      <c r="U306" s="24">
        <f>(J306/AVERAGE(J305,J307)-1)*1000-2.05</f>
        <v>-2.3178148269569245</v>
      </c>
      <c r="V306" s="28">
        <f>2*SQRT((K306*SQRT(20)*1000/AVERAGE(J305,J307))^2+((K305*SQRT(20))*1000*J306/AVERAGE(J305,J307)/AVERAGE(J305,J307))^2)</f>
        <v>0.12173706561345427</v>
      </c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</row>
    <row r="307" spans="1:33">
      <c r="A307" s="6" t="s">
        <v>30</v>
      </c>
      <c r="B307" s="8">
        <v>11.470453248222199</v>
      </c>
      <c r="C307" s="8">
        <v>1.0792404968468601E-2</v>
      </c>
      <c r="D307" s="8">
        <v>1.5603796468461699</v>
      </c>
      <c r="E307" s="8">
        <v>1.47004189086117E-3</v>
      </c>
      <c r="F307" s="8">
        <v>1.84119049558387</v>
      </c>
      <c r="G307" s="8">
        <v>1.7419126180978201E-3</v>
      </c>
      <c r="H307" s="7">
        <v>0.13603471101220699</v>
      </c>
      <c r="I307" s="7">
        <v>1.1541351102086801E-6</v>
      </c>
      <c r="J307" s="7">
        <v>0.160515243805081</v>
      </c>
      <c r="K307" s="7">
        <v>1.6360611811298E-6</v>
      </c>
      <c r="L307" s="6"/>
      <c r="M307" s="9"/>
      <c r="N307" s="9"/>
      <c r="O307" s="9"/>
      <c r="P307" s="9"/>
      <c r="Q307" s="6"/>
      <c r="R307" s="23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</row>
    <row r="308" spans="1:33">
      <c r="A308" s="6" t="s">
        <v>51</v>
      </c>
      <c r="B308" s="8">
        <v>11.102889402952201</v>
      </c>
      <c r="C308" s="8">
        <v>1.7855671355360599E-2</v>
      </c>
      <c r="D308" s="8">
        <v>1.51012872512382</v>
      </c>
      <c r="E308" s="8">
        <v>2.4342802666623801E-3</v>
      </c>
      <c r="F308" s="8">
        <v>1.7816450952185801</v>
      </c>
      <c r="G308" s="8">
        <v>2.8793250880851701E-3</v>
      </c>
      <c r="H308" s="7">
        <v>0.13601230372885501</v>
      </c>
      <c r="I308" s="7">
        <v>1.0104259955279301E-6</v>
      </c>
      <c r="J308" s="7">
        <v>0.16046751425123401</v>
      </c>
      <c r="K308" s="7">
        <v>1.54821205485412E-6</v>
      </c>
      <c r="L308" s="6"/>
      <c r="M308" s="9">
        <f>(H308/AVERAGE(H307,H309)-1)*1000-1.03</f>
        <v>-1.18675805813542</v>
      </c>
      <c r="N308" s="9">
        <f>I308/H308*1000</f>
        <v>7.4289308233632121E-3</v>
      </c>
      <c r="O308" s="9">
        <f>(J308/AVERAGE(J307,J309)-1)*1000-2.05</f>
        <v>-2.3256385954323369</v>
      </c>
      <c r="P308" s="9">
        <f>K308/J308*1000</f>
        <v>9.6481338424061376E-3</v>
      </c>
      <c r="Q308" s="6"/>
      <c r="R308" s="23"/>
      <c r="S308" s="24">
        <f>(H308/AVERAGE(H307,H309)-1)*1000-1.03</f>
        <v>-1.18675805813542</v>
      </c>
      <c r="T308" s="28">
        <f>2*SQRT((I308*SQRT(20)*1000/AVERAGE(H307,H309))^2+((I307*SQRT(20))*1000*H308/AVERAGE(H307,H309)/AVERAGE(H307,H309))^2)</f>
        <v>0.10084864764698048</v>
      </c>
      <c r="U308" s="24">
        <f>(J308/AVERAGE(J307,J309)-1)*1000-2.05</f>
        <v>-2.3256385954323369</v>
      </c>
      <c r="V308" s="28">
        <f>2*SQRT((K308*SQRT(20)*1000/AVERAGE(J307,J309))^2+((K307*SQRT(20))*1000*J308/AVERAGE(J307,J309)/AVERAGE(J307,J309))^2)</f>
        <v>0.12549763171102882</v>
      </c>
      <c r="W308" s="26">
        <f>AVERAGE(S304:S308)</f>
        <v>-1.2018180736418975</v>
      </c>
      <c r="X308" s="27">
        <f>AVERAGE(T304:T308)</f>
        <v>0.10749746010277723</v>
      </c>
      <c r="Y308" s="26">
        <f>AVERAGE(U304:U308)</f>
        <v>-2.3456587340010953</v>
      </c>
      <c r="Z308" s="27">
        <f>AVERAGE(V304:V308)</f>
        <v>0.12497964106168903</v>
      </c>
      <c r="AA308" s="6"/>
      <c r="AB308" s="6"/>
      <c r="AC308" s="6"/>
      <c r="AD308" s="6"/>
      <c r="AE308" s="6"/>
      <c r="AF308" s="6"/>
      <c r="AG308" s="6"/>
    </row>
    <row r="309" spans="1:33">
      <c r="A309" s="6" t="s">
        <v>30</v>
      </c>
      <c r="B309" s="8">
        <v>11.4648797530888</v>
      </c>
      <c r="C309" s="8">
        <v>1.8402343473459499E-2</v>
      </c>
      <c r="D309" s="8">
        <v>1.5596051370520101</v>
      </c>
      <c r="E309" s="8">
        <v>2.5083355889289698E-3</v>
      </c>
      <c r="F309" s="8">
        <v>1.8402024185358601</v>
      </c>
      <c r="G309" s="8">
        <v>2.9657674123095201E-3</v>
      </c>
      <c r="H309" s="7">
        <v>0.136032545180266</v>
      </c>
      <c r="I309" s="7">
        <v>8.8851167687554699E-7</v>
      </c>
      <c r="J309" s="7">
        <v>0.160508271168155</v>
      </c>
      <c r="K309" s="7">
        <v>1.4800682299802499E-6</v>
      </c>
      <c r="L309" s="6"/>
      <c r="M309" s="6"/>
      <c r="N309" s="6"/>
      <c r="O309" s="6"/>
      <c r="P309" s="6"/>
      <c r="Q309" s="6"/>
      <c r="R309" s="23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</row>
    <row r="310" spans="1:33">
      <c r="A310" s="6" t="s">
        <v>30</v>
      </c>
      <c r="B310" s="8">
        <v>11.525067188887</v>
      </c>
      <c r="C310" s="8">
        <v>1.3853232621640101E-2</v>
      </c>
      <c r="D310" s="8">
        <v>1.5675021735472201</v>
      </c>
      <c r="E310" s="8">
        <v>1.88397300640311E-3</v>
      </c>
      <c r="F310" s="8">
        <v>1.8491662528558901</v>
      </c>
      <c r="G310" s="8">
        <v>2.2313153487064702E-3</v>
      </c>
      <c r="H310" s="7">
        <v>0.13600793702809</v>
      </c>
      <c r="I310" s="7">
        <v>9.85787129989658E-7</v>
      </c>
      <c r="J310" s="7">
        <v>0.16044867352648301</v>
      </c>
      <c r="K310" s="7">
        <v>1.4016503362837801E-6</v>
      </c>
      <c r="L310" s="6"/>
      <c r="M310" s="6"/>
      <c r="N310" s="6"/>
      <c r="O310" s="6"/>
      <c r="P310" s="6"/>
      <c r="Q310" s="6"/>
      <c r="R310" s="23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</row>
    <row r="311" spans="1:33">
      <c r="A311" s="6" t="s">
        <v>33</v>
      </c>
      <c r="B311" s="8">
        <v>10.4143779151369</v>
      </c>
      <c r="C311" s="8">
        <v>2.1926840303406098E-2</v>
      </c>
      <c r="D311" s="8">
        <v>1.4161340616099001</v>
      </c>
      <c r="E311" s="8">
        <v>2.9903631698017501E-3</v>
      </c>
      <c r="F311" s="8">
        <v>1.6702470004585399</v>
      </c>
      <c r="G311" s="8">
        <v>3.53039769928616E-3</v>
      </c>
      <c r="H311" s="7">
        <v>0.13597915107221301</v>
      </c>
      <c r="I311" s="7">
        <v>1.3633466455411499E-6</v>
      </c>
      <c r="J311" s="7">
        <v>0.160379794603459</v>
      </c>
      <c r="K311" s="7">
        <v>1.6785596848818199E-6</v>
      </c>
      <c r="L311" s="6"/>
      <c r="M311" s="9">
        <f>(H311/AVERAGE(H310,H312)-1)*1000-1.03</f>
        <v>-1.218141879219339</v>
      </c>
      <c r="N311" s="9">
        <f>I311/H311*1000</f>
        <v>1.002614470520655E-2</v>
      </c>
      <c r="O311" s="9">
        <f>(J311/AVERAGE(J310,J312)-1)*1000-2.05</f>
        <v>-2.41428889089668</v>
      </c>
      <c r="P311" s="9">
        <f>K311/J311*1000</f>
        <v>1.0466154349630384E-2</v>
      </c>
      <c r="Q311" s="6"/>
      <c r="R311" s="23"/>
      <c r="S311" s="24">
        <f>(H311/AVERAGE(H310,H312)-1)*1000-1.03</f>
        <v>-1.218141879219339</v>
      </c>
      <c r="T311" s="28">
        <f>2*SQRT((I311*SQRT(20)*1000/AVERAGE(H310,H312))^2+((I310*SQRT(20))*1000*H311/AVERAGE(H310,H312)/AVERAGE(H310,H312))^2)</f>
        <v>0.1106353051643683</v>
      </c>
      <c r="U311" s="24">
        <f>(J311/AVERAGE(J310,J312)-1)*1000-2.05</f>
        <v>-2.41428889089668</v>
      </c>
      <c r="V311" s="28">
        <f>2*SQRT((K311*SQRT(20)*1000/AVERAGE(J310,J312))^2+((K310*SQRT(20))*1000*J311/AVERAGE(J310,J312)/AVERAGE(J310,J312))^2)</f>
        <v>0.12189484917253054</v>
      </c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</row>
    <row r="312" spans="1:33">
      <c r="A312" s="6" t="s">
        <v>30</v>
      </c>
      <c r="B312" s="8">
        <v>11.076476308423899</v>
      </c>
      <c r="C312" s="8">
        <v>1.6804222327561302E-2</v>
      </c>
      <c r="D312" s="8">
        <v>1.50642299003986</v>
      </c>
      <c r="E312" s="8">
        <v>2.2873911692880599E-3</v>
      </c>
      <c r="F312" s="8">
        <v>1.77699025145062</v>
      </c>
      <c r="G312" s="8">
        <v>2.70117506513906E-3</v>
      </c>
      <c r="H312" s="7">
        <v>0.13600154149079</v>
      </c>
      <c r="I312" s="7">
        <v>1.0868366505313801E-6</v>
      </c>
      <c r="J312" s="7">
        <v>0.160427807417793</v>
      </c>
      <c r="K312" s="7">
        <v>1.2084948844988201E-6</v>
      </c>
      <c r="L312" s="6"/>
      <c r="M312" s="9"/>
      <c r="N312" s="9"/>
      <c r="O312" s="9"/>
      <c r="P312" s="9"/>
      <c r="Q312" s="6"/>
      <c r="R312" s="23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</row>
    <row r="313" spans="1:33">
      <c r="A313" s="6" t="s">
        <v>33</v>
      </c>
      <c r="B313" s="8">
        <v>10.677738337573199</v>
      </c>
      <c r="C313" s="8">
        <v>2.0053821481217399E-2</v>
      </c>
      <c r="D313" s="8">
        <v>1.4520078219594099</v>
      </c>
      <c r="E313" s="8">
        <v>2.7321287237866902E-3</v>
      </c>
      <c r="F313" s="8">
        <v>1.7126641494588899</v>
      </c>
      <c r="G313" s="8">
        <v>3.2263475047729999E-3</v>
      </c>
      <c r="H313" s="7">
        <v>0.13598442954618001</v>
      </c>
      <c r="I313" s="7">
        <v>1.11813592884953E-6</v>
      </c>
      <c r="J313" s="7">
        <v>0.16039440883738801</v>
      </c>
      <c r="K313" s="7">
        <v>1.5402739429068199E-6</v>
      </c>
      <c r="L313" s="6"/>
      <c r="M313" s="9">
        <f>(H313/AVERAGE(H312,H314)-1)*1000-1.03</f>
        <v>-1.1957001328556618</v>
      </c>
      <c r="N313" s="9">
        <f>I313/H313*1000</f>
        <v>8.2225290982289537E-3</v>
      </c>
      <c r="O313" s="9">
        <f>(J313/AVERAGE(J312,J314)-1)*1000-2.05</f>
        <v>-2.3273931361050861</v>
      </c>
      <c r="P313" s="9">
        <f>K313/J313*1000</f>
        <v>9.6030401188634297E-3</v>
      </c>
      <c r="Q313" s="6"/>
      <c r="R313" s="23"/>
      <c r="S313" s="24">
        <f>(H313/AVERAGE(H312,H314)-1)*1000-1.03</f>
        <v>-1.1957001328556618</v>
      </c>
      <c r="T313" s="28">
        <f>2*SQRT((I313*SQRT(20)*1000/AVERAGE(H312,H314))^2+((I312*SQRT(20))*1000*H313/AVERAGE(H312,H314)/AVERAGE(H312,H314))^2)</f>
        <v>0.10253705171603485</v>
      </c>
      <c r="U313" s="24">
        <f>(J313/AVERAGE(J312,J314)-1)*1000-2.05</f>
        <v>-2.3273931361050861</v>
      </c>
      <c r="V313" s="28">
        <f>2*SQRT((K313*SQRT(20)*1000/AVERAGE(J312,J314))^2+((K312*SQRT(20))*1000*J313/AVERAGE(J312,J314)/AVERAGE(J312,J314))^2)</f>
        <v>0.10913230647333499</v>
      </c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</row>
    <row r="314" spans="1:33">
      <c r="A314" s="6" t="s">
        <v>30</v>
      </c>
      <c r="B314" s="8">
        <v>11.4640895797809</v>
      </c>
      <c r="C314" s="8">
        <v>1.29041286320149E-2</v>
      </c>
      <c r="D314" s="8">
        <v>1.5592473338816699</v>
      </c>
      <c r="E314" s="8">
        <v>1.75671999966164E-3</v>
      </c>
      <c r="F314" s="8">
        <v>1.83940873489572</v>
      </c>
      <c r="G314" s="8">
        <v>2.0791038041065098E-3</v>
      </c>
      <c r="H314" s="7">
        <v>0.13601239034621401</v>
      </c>
      <c r="I314" s="7">
        <v>1.2114406837460499E-6</v>
      </c>
      <c r="J314" s="7">
        <v>0.16045001956371599</v>
      </c>
      <c r="K314" s="7">
        <v>1.3009037513638401E-6</v>
      </c>
      <c r="L314" s="6"/>
      <c r="M314" s="9"/>
      <c r="N314" s="9"/>
      <c r="O314" s="9"/>
      <c r="P314" s="9"/>
      <c r="Q314" s="6"/>
      <c r="R314" s="23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</row>
    <row r="315" spans="1:33">
      <c r="A315" s="6" t="s">
        <v>33</v>
      </c>
      <c r="B315" s="8">
        <v>10.553468242974599</v>
      </c>
      <c r="C315" s="8">
        <v>2.3340873118425799E-2</v>
      </c>
      <c r="D315" s="8">
        <v>1.4350709852918999</v>
      </c>
      <c r="E315" s="8">
        <v>3.1796316044958401E-3</v>
      </c>
      <c r="F315" s="8">
        <v>1.6926258574526301</v>
      </c>
      <c r="G315" s="8">
        <v>3.7582348881817101E-3</v>
      </c>
      <c r="H315" s="7">
        <v>0.13598458049143</v>
      </c>
      <c r="I315" s="7">
        <v>1.18013699101881E-6</v>
      </c>
      <c r="J315" s="7">
        <v>0.16039716781702201</v>
      </c>
      <c r="K315" s="7">
        <v>1.5172614798076601E-6</v>
      </c>
      <c r="L315" s="6"/>
      <c r="M315" s="9">
        <f>(H315/AVERAGE(H314,H316)-1)*1000-1.03</f>
        <v>-1.2197038920815053</v>
      </c>
      <c r="N315" s="9">
        <f>I315/H315*1000</f>
        <v>8.6784618282010617E-3</v>
      </c>
      <c r="O315" s="9">
        <f>(J315/AVERAGE(J314,J316)-1)*1000-2.05</f>
        <v>-2.3824260394936827</v>
      </c>
      <c r="P315" s="9">
        <f>K315/J315*1000</f>
        <v>9.4594031830943712E-3</v>
      </c>
      <c r="Q315" s="6"/>
      <c r="R315" s="23"/>
      <c r="S315" s="24">
        <f>(H315/AVERAGE(H314,H316)-1)*1000-1.03</f>
        <v>-1.2197038920815053</v>
      </c>
      <c r="T315" s="28">
        <f>2*SQRT((I315*SQRT(20)*1000/AVERAGE(H314,H316))^2+((I314*SQRT(20))*1000*H315/AVERAGE(H314,H316)/AVERAGE(H314,H316))^2)</f>
        <v>0.11120833870183179</v>
      </c>
      <c r="U315" s="24">
        <f>(J315/AVERAGE(J314,J316)-1)*1000-2.05</f>
        <v>-2.3824260394936827</v>
      </c>
      <c r="V315" s="28">
        <f>2*SQRT((K315*SQRT(20)*1000/AVERAGE(J314,J316))^2+((K314*SQRT(20))*1000*J315/AVERAGE(J314,J316)/AVERAGE(J314,J316))^2)</f>
        <v>0.11139618220586445</v>
      </c>
      <c r="W315" s="26">
        <f>AVERAGE(S311:S315)</f>
        <v>-1.2111819680521687</v>
      </c>
      <c r="X315" s="27">
        <f>AVERAGE(T311:T315)</f>
        <v>0.10812689852741164</v>
      </c>
      <c r="Y315" s="26">
        <f>AVERAGE(U311:U315)</f>
        <v>-2.3747026888318161</v>
      </c>
      <c r="Z315" s="27">
        <f>AVERAGE(V311:V315)</f>
        <v>0.11414111261724331</v>
      </c>
      <c r="AA315" s="6"/>
      <c r="AB315" s="6"/>
      <c r="AC315" s="6"/>
      <c r="AD315" s="6"/>
      <c r="AE315" s="6"/>
      <c r="AF315" s="6"/>
      <c r="AG315" s="6"/>
    </row>
    <row r="316" spans="1:33">
      <c r="A316" s="6" t="s">
        <v>30</v>
      </c>
      <c r="B316" s="8">
        <v>11.5455877442446</v>
      </c>
      <c r="C316" s="8">
        <v>2.1113891651858702E-2</v>
      </c>
      <c r="D316" s="8">
        <v>1.5702918755761299</v>
      </c>
      <c r="E316" s="8">
        <v>2.8782488624840099E-3</v>
      </c>
      <c r="F316" s="8">
        <v>1.85249412896952</v>
      </c>
      <c r="G316" s="8">
        <v>3.4093356233118898E-3</v>
      </c>
      <c r="H316" s="7">
        <v>0.13600837403437599</v>
      </c>
      <c r="I316" s="7">
        <v>1.05829309024456E-6</v>
      </c>
      <c r="J316" s="7">
        <v>0.160450991922646</v>
      </c>
      <c r="K316" s="7">
        <v>2.1303974222190501E-6</v>
      </c>
      <c r="L316" s="6"/>
      <c r="M316" s="6"/>
      <c r="N316" s="6"/>
      <c r="O316" s="6"/>
      <c r="P316" s="6"/>
      <c r="Q316" s="6"/>
      <c r="R316" s="23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</row>
    <row r="317" spans="1:33">
      <c r="A317" s="6" t="s">
        <v>30</v>
      </c>
      <c r="B317" s="8">
        <v>11.3986549880124</v>
      </c>
      <c r="C317" s="8">
        <v>1.6827755114383801E-2</v>
      </c>
      <c r="D317" s="8">
        <v>1.5502183031618499</v>
      </c>
      <c r="E317" s="8">
        <v>2.2928413060293901E-3</v>
      </c>
      <c r="F317" s="8">
        <v>1.8286436079773201</v>
      </c>
      <c r="G317" s="8">
        <v>2.7095160422765498E-3</v>
      </c>
      <c r="H317" s="7">
        <v>0.13599963717552699</v>
      </c>
      <c r="I317" s="7">
        <v>1.2308109450182501E-6</v>
      </c>
      <c r="J317" s="7">
        <v>0.16042560889264099</v>
      </c>
      <c r="K317" s="7">
        <v>1.29459669394254E-6</v>
      </c>
      <c r="L317" s="6"/>
      <c r="M317" s="9"/>
      <c r="N317" s="9"/>
      <c r="O317" s="9"/>
      <c r="P317" s="9"/>
      <c r="Q317" s="6"/>
      <c r="R317" s="23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</row>
    <row r="318" spans="1:33">
      <c r="A318" s="6" t="s">
        <v>50</v>
      </c>
      <c r="B318" s="8">
        <v>12.9302086008605</v>
      </c>
      <c r="C318" s="8">
        <v>2.13147214748407E-2</v>
      </c>
      <c r="D318" s="8">
        <v>1.75825240857716</v>
      </c>
      <c r="E318" s="8">
        <v>2.9017923895137301E-3</v>
      </c>
      <c r="F318" s="8">
        <v>2.0739019795794098</v>
      </c>
      <c r="G318" s="8">
        <v>3.4359841890554102E-3</v>
      </c>
      <c r="H318" s="7">
        <v>0.13597974161769799</v>
      </c>
      <c r="I318" s="7">
        <v>9.7946956440442205E-7</v>
      </c>
      <c r="J318" s="7">
        <v>0.16039261596666601</v>
      </c>
      <c r="K318" s="7">
        <v>1.7246396285707699E-6</v>
      </c>
      <c r="L318" s="6"/>
      <c r="M318" s="9">
        <f>(H318/AVERAGE(H317,H319)-1)*1000-1.03</f>
        <v>-1.1923846633272974</v>
      </c>
      <c r="N318" s="9">
        <f>I318/H318*1000</f>
        <v>7.2030550488775338E-3</v>
      </c>
      <c r="O318" s="9">
        <f>(J318/AVERAGE(J317,J319)-1)*1000-2.05</f>
        <v>-2.2832048154486397</v>
      </c>
      <c r="P318" s="9">
        <f>K318/J318*1000</f>
        <v>1.0752612382911676E-2</v>
      </c>
      <c r="Q318" s="6"/>
      <c r="R318" s="23"/>
      <c r="S318" s="24">
        <f>(H318/AVERAGE(H317,H319)-1)*1000-1.03</f>
        <v>-1.1923846633272974</v>
      </c>
      <c r="T318" s="28">
        <f>2*SQRT((I318*SQRT(20)*1000/AVERAGE(H317,H319))^2+((I317*SQRT(20))*1000*H318/AVERAGE(H317,H319)/AVERAGE(H317,H319))^2)</f>
        <v>0.103437831810481</v>
      </c>
      <c r="U318" s="24">
        <f>(J318/AVERAGE(J317,J319)-1)*1000-2.05</f>
        <v>-2.2832048154486397</v>
      </c>
      <c r="V318" s="28">
        <f>2*SQRT((K318*SQRT(20)*1000/AVERAGE(J317,J319))^2+((K317*SQRT(20))*1000*J318/AVERAGE(J317,J319)/AVERAGE(J317,J319))^2)</f>
        <v>0.12021709610843856</v>
      </c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</row>
    <row r="319" spans="1:33">
      <c r="A319" s="6" t="s">
        <v>30</v>
      </c>
      <c r="B319" s="8">
        <v>11.5445678340739</v>
      </c>
      <c r="C319" s="8">
        <v>1.6591912528936902E-2</v>
      </c>
      <c r="D319" s="8">
        <v>1.57010796367718</v>
      </c>
      <c r="E319" s="8">
        <v>2.2602418001953601E-3</v>
      </c>
      <c r="F319" s="8">
        <v>1.85215223076891</v>
      </c>
      <c r="G319" s="8">
        <v>2.6672884645820502E-3</v>
      </c>
      <c r="H319" s="7">
        <v>0.13600401528139699</v>
      </c>
      <c r="I319" s="7">
        <v>1.0983502375700099E-6</v>
      </c>
      <c r="J319" s="7">
        <v>0.160434449151312</v>
      </c>
      <c r="K319" s="7">
        <v>1.1667306809769601E-6</v>
      </c>
      <c r="L319" s="6"/>
      <c r="M319" s="9"/>
      <c r="N319" s="9"/>
      <c r="O319" s="9"/>
      <c r="P319" s="9"/>
      <c r="Q319" s="6"/>
      <c r="R319" s="23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</row>
    <row r="320" spans="1:33">
      <c r="A320" s="6" t="s">
        <v>50</v>
      </c>
      <c r="B320" s="8">
        <v>12.8617299798563</v>
      </c>
      <c r="C320" s="8">
        <v>2.6857154374988298E-2</v>
      </c>
      <c r="D320" s="8">
        <v>1.7489461103913599</v>
      </c>
      <c r="E320" s="8">
        <v>3.6590941474458098E-3</v>
      </c>
      <c r="F320" s="8">
        <v>2.0628295715984701</v>
      </c>
      <c r="G320" s="8">
        <v>4.3233531707734304E-3</v>
      </c>
      <c r="H320" s="7">
        <v>0.13598058249182399</v>
      </c>
      <c r="I320" s="7">
        <v>1.04068839523119E-6</v>
      </c>
      <c r="J320" s="7">
        <v>0.160384700348249</v>
      </c>
      <c r="K320" s="7">
        <v>1.2149286193565301E-6</v>
      </c>
      <c r="L320" s="6"/>
      <c r="M320" s="9">
        <f>(H320/AVERAGE(H319,H321)-1)*1000-1.03</f>
        <v>-1.2042362325701796</v>
      </c>
      <c r="N320" s="9">
        <f>I320/H320*1000</f>
        <v>7.65321324677928E-3</v>
      </c>
      <c r="O320" s="9">
        <f>(J320/AVERAGE(J319,J321)-1)*1000-2.05</f>
        <v>-2.3747895753726302</v>
      </c>
      <c r="P320" s="9">
        <f>K320/J320*1000</f>
        <v>7.5750904962787122E-3</v>
      </c>
      <c r="Q320" s="6"/>
      <c r="R320" s="23"/>
      <c r="S320" s="24">
        <f>(H320/AVERAGE(H319,H321)-1)*1000-1.03</f>
        <v>-1.2042362325701796</v>
      </c>
      <c r="T320" s="28">
        <f>2*SQRT((I320*SQRT(20)*1000/AVERAGE(H319,H321))^2+((I319*SQRT(20))*1000*H320/AVERAGE(H319,H321)/AVERAGE(H319,H321))^2)</f>
        <v>9.9497900071998463E-2</v>
      </c>
      <c r="U320" s="24">
        <f>(J320/AVERAGE(J319,J321)-1)*1000-2.05</f>
        <v>-2.3747895753726302</v>
      </c>
      <c r="V320" s="28">
        <f>2*SQRT((K320*SQRT(20)*1000/AVERAGE(J319,J321))^2+((K319*SQRT(20))*1000*J320/AVERAGE(J319,J321)/AVERAGE(J319,J321))^2)</f>
        <v>9.3891625039301846E-2</v>
      </c>
      <c r="W320" s="11"/>
      <c r="X320" s="11"/>
      <c r="Y320" s="11"/>
      <c r="Z320" s="11"/>
      <c r="AA320" s="6"/>
      <c r="AB320" s="6"/>
      <c r="AC320" s="6"/>
      <c r="AD320" s="6"/>
      <c r="AE320" s="6"/>
      <c r="AF320" s="6"/>
      <c r="AG320" s="6"/>
    </row>
    <row r="321" spans="1:33">
      <c r="A321" s="6" t="s">
        <v>30</v>
      </c>
      <c r="B321" s="8">
        <v>11.619851148273201</v>
      </c>
      <c r="C321" s="8">
        <v>1.09159200613818E-2</v>
      </c>
      <c r="D321" s="8">
        <v>1.58035193171933</v>
      </c>
      <c r="E321" s="8">
        <v>1.4864407670775099E-3</v>
      </c>
      <c r="F321" s="8">
        <v>1.8642954151743101</v>
      </c>
      <c r="G321" s="8">
        <v>1.7639665013526101E-3</v>
      </c>
      <c r="H321" s="7">
        <v>0.13600454344875099</v>
      </c>
      <c r="I321" s="7">
        <v>1.2484994560886099E-6</v>
      </c>
      <c r="J321" s="7">
        <v>0.160439167951033</v>
      </c>
      <c r="K321" s="7">
        <v>1.65380038376037E-6</v>
      </c>
      <c r="L321" s="6"/>
      <c r="M321" s="6"/>
      <c r="N321" s="6"/>
      <c r="O321" s="6"/>
      <c r="P321" s="6"/>
      <c r="Q321" s="6"/>
      <c r="R321" s="23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</row>
    <row r="322" spans="1:33">
      <c r="A322" s="6" t="s">
        <v>30</v>
      </c>
      <c r="B322" s="8">
        <v>11.406287320676</v>
      </c>
      <c r="C322" s="8">
        <v>1.4166234204470799E-2</v>
      </c>
      <c r="D322" s="8">
        <v>1.5511052310304201</v>
      </c>
      <c r="E322" s="8">
        <v>1.9326266068533399E-3</v>
      </c>
      <c r="F322" s="8">
        <v>1.8295374024047999</v>
      </c>
      <c r="G322" s="8">
        <v>2.2780230285609402E-3</v>
      </c>
      <c r="H322" s="7">
        <v>0.135986836629654</v>
      </c>
      <c r="I322" s="7">
        <v>1.3182427297092099E-6</v>
      </c>
      <c r="J322" s="7">
        <v>0.16039721954948699</v>
      </c>
      <c r="K322" s="7">
        <v>1.4565662420043001E-6</v>
      </c>
      <c r="L322" s="6"/>
      <c r="M322" s="6"/>
      <c r="N322" s="6"/>
      <c r="O322" s="6"/>
      <c r="P322" s="6"/>
      <c r="Q322" s="6"/>
      <c r="R322" s="23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</row>
    <row r="323" spans="1:33">
      <c r="A323" s="6" t="s">
        <v>51</v>
      </c>
      <c r="B323" s="8">
        <v>11.067746078971201</v>
      </c>
      <c r="C323" s="8">
        <v>2.0478379414339401E-2</v>
      </c>
      <c r="D323" s="8">
        <v>1.5048161539955101</v>
      </c>
      <c r="E323" s="8">
        <v>2.7908184431964999E-3</v>
      </c>
      <c r="F323" s="8">
        <v>1.7746667663540201</v>
      </c>
      <c r="G323" s="8">
        <v>3.2977147806751701E-3</v>
      </c>
      <c r="H323" s="7">
        <v>0.13596459552983001</v>
      </c>
      <c r="I323" s="7">
        <v>1.2586749952852601E-6</v>
      </c>
      <c r="J323" s="7">
        <v>0.16034713032290099</v>
      </c>
      <c r="K323" s="7">
        <v>1.50426938403592E-6</v>
      </c>
      <c r="L323" s="6"/>
      <c r="M323" s="9">
        <f>(H323/AVERAGE(H322,H324)-1)*1000-1.03</f>
        <v>-1.1750507755866859</v>
      </c>
      <c r="N323" s="9">
        <f>I323/H323*1000</f>
        <v>9.2573731446809818E-3</v>
      </c>
      <c r="O323" s="9">
        <f>(J323/AVERAGE(J322,J324)-1)*1000-2.05</f>
        <v>-2.3096751458838751</v>
      </c>
      <c r="P323" s="9">
        <f>K323/J323*1000</f>
        <v>9.3813302489834348E-3</v>
      </c>
      <c r="Q323" s="6"/>
      <c r="R323" s="23"/>
      <c r="S323" s="24">
        <f>(H323/AVERAGE(H322,H324)-1)*1000-1.03</f>
        <v>-1.1750507755866859</v>
      </c>
      <c r="T323" s="28">
        <f>2*SQRT((I323*SQRT(20)*1000/AVERAGE(H322,H324))^2+((I322*SQRT(20))*1000*H323/AVERAGE(H322,H324)/AVERAGE(H322,H324))^2)</f>
        <v>0.11987393492394791</v>
      </c>
      <c r="U323" s="24">
        <f>(J323/AVERAGE(J322,J324)-1)*1000-2.05</f>
        <v>-2.3096751458838751</v>
      </c>
      <c r="V323" s="28">
        <f>2*SQRT((K323*SQRT(20)*1000/AVERAGE(J322,J324))^2+((K322*SQRT(20))*1000*J323/AVERAGE(J322,J324)/AVERAGE(J322,J324))^2)</f>
        <v>0.116754088956508</v>
      </c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</row>
    <row r="324" spans="1:33">
      <c r="A324" s="6" t="s">
        <v>30</v>
      </c>
      <c r="B324" s="8">
        <v>11.0068918613298</v>
      </c>
      <c r="C324" s="8">
        <v>1.69688409577902E-2</v>
      </c>
      <c r="D324" s="8">
        <v>1.4967495645604501</v>
      </c>
      <c r="E324" s="8">
        <v>2.31066660514138E-3</v>
      </c>
      <c r="F324" s="8">
        <v>1.76529989542184</v>
      </c>
      <c r="G324" s="8">
        <v>2.73125132785252E-3</v>
      </c>
      <c r="H324" s="7">
        <v>0.13598180369221999</v>
      </c>
      <c r="I324" s="7">
        <v>1.23710145271052E-6</v>
      </c>
      <c r="J324" s="7">
        <v>0.160380339055642</v>
      </c>
      <c r="K324" s="7">
        <v>1.55591402068166E-6</v>
      </c>
      <c r="L324" s="6"/>
      <c r="M324" s="6"/>
      <c r="N324" s="6"/>
      <c r="O324" s="6"/>
      <c r="P324" s="6"/>
      <c r="Q324" s="6"/>
      <c r="R324" s="23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</row>
    <row r="325" spans="1:33">
      <c r="A325" s="6" t="s">
        <v>51</v>
      </c>
      <c r="B325" s="8">
        <v>11.1011671006963</v>
      </c>
      <c r="C325" s="8">
        <v>1.8903216335491101E-2</v>
      </c>
      <c r="D325" s="8">
        <v>1.5093780686039899</v>
      </c>
      <c r="E325" s="8">
        <v>2.5752906765497E-3</v>
      </c>
      <c r="F325" s="8">
        <v>1.7801088618394101</v>
      </c>
      <c r="G325" s="8">
        <v>3.0418686495030001E-3</v>
      </c>
      <c r="H325" s="7">
        <v>0.13596644407998501</v>
      </c>
      <c r="I325" s="7">
        <v>1.04557002715876E-6</v>
      </c>
      <c r="J325" s="7">
        <v>0.16035257045908399</v>
      </c>
      <c r="K325" s="7">
        <v>1.40442139894426E-6</v>
      </c>
      <c r="L325" s="6"/>
      <c r="M325" s="9">
        <f>(H325/AVERAGE(H324,H326)-1)*1000-1.03</f>
        <v>-1.1785325249067637</v>
      </c>
      <c r="N325" s="9">
        <f>I325/H325*1000</f>
        <v>7.6899122738231076E-3</v>
      </c>
      <c r="O325" s="9">
        <f>(J325/AVERAGE(J324,J326)-1)*1000-2.05</f>
        <v>-2.3284682005158022</v>
      </c>
      <c r="P325" s="9">
        <f>K325/J325*1000</f>
        <v>8.7583341815067189E-3</v>
      </c>
      <c r="Q325" s="6"/>
      <c r="R325" s="23"/>
      <c r="S325" s="24">
        <f>(H325/AVERAGE(H324,H326)-1)*1000-1.03</f>
        <v>-1.1785325249067637</v>
      </c>
      <c r="T325" s="28">
        <f>2*SQRT((I325*SQRT(20)*1000/AVERAGE(H324,H326))^2+((I324*SQRT(20))*1000*H325/AVERAGE(H324,H326)/AVERAGE(H324,H326))^2)</f>
        <v>0.10652780073010695</v>
      </c>
      <c r="U325" s="24">
        <f>(J325/AVERAGE(J324,J326)-1)*1000-2.05</f>
        <v>-2.3284682005158022</v>
      </c>
      <c r="V325" s="28">
        <f>2*SQRT((K325*SQRT(20)*1000/AVERAGE(J324,J326))^2+((K324*SQRT(20))*1000*J325/AVERAGE(J324,J326)/AVERAGE(J324,J326))^2)</f>
        <v>0.11686253826906615</v>
      </c>
      <c r="W325" s="26">
        <f>AVERAGE(S318:S325)</f>
        <v>-1.1875510490977317</v>
      </c>
      <c r="X325" s="27">
        <f>AVERAGE(T318:T325)</f>
        <v>0.10733436688413359</v>
      </c>
      <c r="Y325" s="26">
        <f>AVERAGE(U318:U325)</f>
        <v>-2.3240344343052368</v>
      </c>
      <c r="Z325" s="27">
        <f>AVERAGE(V318:V325)</f>
        <v>0.11193133709332864</v>
      </c>
      <c r="AA325" s="6"/>
      <c r="AB325" s="6"/>
      <c r="AC325" s="6"/>
      <c r="AD325" s="6"/>
      <c r="AE325" s="6"/>
      <c r="AF325" s="6"/>
      <c r="AG325" s="6"/>
    </row>
    <row r="326" spans="1:33">
      <c r="A326" s="6" t="s">
        <v>30</v>
      </c>
      <c r="B326" s="8">
        <v>11.448034850048</v>
      </c>
      <c r="C326" s="8">
        <v>1.5611520743117901E-2</v>
      </c>
      <c r="D326" s="8">
        <v>1.55682798624456</v>
      </c>
      <c r="E326" s="8">
        <v>2.1292096020193402E-3</v>
      </c>
      <c r="F326" s="8">
        <v>1.83642739865632</v>
      </c>
      <c r="G326" s="8">
        <v>2.5217287978259498E-3</v>
      </c>
      <c r="H326" s="7">
        <v>0.13599148134648401</v>
      </c>
      <c r="I326" s="7">
        <v>1.1084866509008099E-6</v>
      </c>
      <c r="J326" s="7">
        <v>0.16041413292187301</v>
      </c>
      <c r="K326" s="7">
        <v>1.7498720283554101E-6</v>
      </c>
      <c r="L326" s="6"/>
      <c r="M326" s="6"/>
      <c r="N326" s="6"/>
      <c r="O326" s="6"/>
      <c r="P326" s="6"/>
      <c r="Q326" s="6"/>
      <c r="R326" s="23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</row>
    <row r="328" spans="1:33">
      <c r="A328" t="s">
        <v>0</v>
      </c>
      <c r="B328" t="s">
        <v>1</v>
      </c>
      <c r="C328" t="s">
        <v>2</v>
      </c>
      <c r="D328" t="s">
        <v>1</v>
      </c>
      <c r="E328" t="s">
        <v>3</v>
      </c>
      <c r="F328" t="s">
        <v>1</v>
      </c>
      <c r="G328" t="s">
        <v>4</v>
      </c>
    </row>
    <row r="329" spans="1:33">
      <c r="A329" s="2">
        <v>0.13560729999999999</v>
      </c>
      <c r="B329" s="2">
        <v>1.8700000000000001E-6</v>
      </c>
      <c r="C329" s="2">
        <v>0.15931690000000001</v>
      </c>
      <c r="D329" s="2">
        <v>1.2300000000000001E-6</v>
      </c>
      <c r="E329" s="3">
        <v>12.26257</v>
      </c>
      <c r="F329" s="3">
        <v>3.5700000000000003E-2</v>
      </c>
      <c r="G329" s="1" t="s">
        <v>11</v>
      </c>
      <c r="H329" s="1"/>
      <c r="I329" s="1"/>
      <c r="J329" s="1"/>
      <c r="K329" s="1"/>
      <c r="L329" s="1"/>
      <c r="M329" s="1"/>
      <c r="N329" s="1"/>
      <c r="O329" s="1"/>
    </row>
    <row r="330" spans="1:33">
      <c r="A330" s="2">
        <v>0.13546859999999999</v>
      </c>
      <c r="B330" s="2">
        <v>1.6199999999999999E-6</v>
      </c>
      <c r="C330" s="2">
        <v>0.1589865</v>
      </c>
      <c r="D330" s="2">
        <v>1.64E-6</v>
      </c>
      <c r="E330" s="3">
        <v>10.33741</v>
      </c>
      <c r="F330" s="3">
        <v>2.3E-2</v>
      </c>
      <c r="G330" s="1" t="s">
        <v>12</v>
      </c>
      <c r="H330" s="1"/>
      <c r="I330" s="40">
        <f>(A330/SQRT(A329*A331)-1)*1000</f>
        <v>-1.0080725846717264</v>
      </c>
      <c r="J330" s="44">
        <f>2*SQRT((B330*SQRT(20)*1000/AVERAGE(A329,A331))^2+((B329*SQRT(20))*1000*A330/AVERAGE(A329,A331)/AVERAGE(A329,A331))^2)</f>
        <v>0.163094773060769</v>
      </c>
      <c r="K330" s="40">
        <f>(C330/SQRT(C329*C331)-1)*1000</f>
        <v>-2.0256194513077475</v>
      </c>
      <c r="L330" s="44">
        <f>2*SQRT((D330*SQRT(20)*1000/AVERAGE(C329,C331))^2+((D329*SQRT(20))*1000*C330/AVERAGE(C329,C331)/AVERAGE(C329,C331))^2)</f>
        <v>0.1150115324477579</v>
      </c>
      <c r="M330" s="1"/>
      <c r="N330" s="1"/>
      <c r="O330" s="1"/>
    </row>
    <row r="331" spans="1:33">
      <c r="A331" s="2">
        <v>0.13560330000000001</v>
      </c>
      <c r="B331" s="2">
        <v>1.48E-6</v>
      </c>
      <c r="C331" s="2">
        <v>0.15930150000000001</v>
      </c>
      <c r="D331" s="2">
        <v>1.28E-6</v>
      </c>
      <c r="E331" s="3">
        <v>11.348089999999999</v>
      </c>
      <c r="F331" s="3">
        <v>3.6799999999999999E-2</v>
      </c>
      <c r="G331" s="1" t="s">
        <v>11</v>
      </c>
      <c r="H331" s="1"/>
      <c r="I331" s="1"/>
      <c r="J331" s="1"/>
      <c r="K331" s="1"/>
      <c r="L331" s="1"/>
      <c r="M331" s="31"/>
      <c r="N331" s="31"/>
      <c r="O331" s="31"/>
      <c r="P331" s="43"/>
    </row>
    <row r="332" spans="1:33">
      <c r="A332" s="2">
        <v>0.13546420000000001</v>
      </c>
      <c r="B332" s="2">
        <v>1.9800000000000001E-6</v>
      </c>
      <c r="C332" s="2">
        <v>0.1589711</v>
      </c>
      <c r="D332" s="2">
        <v>1.0100000000000001E-6</v>
      </c>
      <c r="E332" s="3">
        <v>10.37119</v>
      </c>
      <c r="F332" s="3">
        <v>3.1300000000000001E-2</v>
      </c>
      <c r="G332" s="1" t="s">
        <v>12</v>
      </c>
      <c r="H332" s="1"/>
      <c r="I332" s="40">
        <f>(A332/SQRT(A331*A333)-1)*1000</f>
        <v>-1.0379413876266952</v>
      </c>
      <c r="J332" s="44">
        <f>2*SQRT((B332*SQRT(20)*1000/AVERAGE(A331,A333))^2+((B331*SQRT(20))*1000*A332/AVERAGE(A331,A333)/AVERAGE(A331,A333))^2)</f>
        <v>0.16298848810522928</v>
      </c>
      <c r="K332" s="40">
        <f>(C332/SQRT(C331*C333)-1)*1000</f>
        <v>-2.0599593792364201</v>
      </c>
      <c r="L332" s="44">
        <f>2*SQRT((D332*SQRT(20)*1000/AVERAGE(C331,C333))^2+((D331*SQRT(20))*1000*C332/AVERAGE(C331,C333)/AVERAGE(C331,C333))^2)</f>
        <v>9.1431977813963797E-2</v>
      </c>
      <c r="M332" s="31"/>
      <c r="N332" s="31"/>
      <c r="O332" s="31"/>
      <c r="P332" s="43"/>
    </row>
    <row r="333" spans="1:33">
      <c r="A333" s="2">
        <v>0.13560659999999999</v>
      </c>
      <c r="B333" s="2">
        <v>1.06E-6</v>
      </c>
      <c r="C333" s="2">
        <v>0.15929699999999999</v>
      </c>
      <c r="D333" s="2">
        <v>1.3599999999999999E-6</v>
      </c>
      <c r="E333" s="3">
        <v>11.588229999999999</v>
      </c>
      <c r="F333" s="3">
        <v>4.9100000000000003E-3</v>
      </c>
      <c r="G333" s="1" t="s">
        <v>11</v>
      </c>
      <c r="H333" s="1"/>
      <c r="I333" s="1"/>
      <c r="J333" s="1"/>
      <c r="K333" s="1"/>
      <c r="L333" s="1"/>
      <c r="M333" s="31"/>
      <c r="N333" s="31"/>
      <c r="O333" s="31"/>
      <c r="P333" s="43"/>
    </row>
    <row r="334" spans="1:33">
      <c r="A334" s="2">
        <v>0.13546839999999999</v>
      </c>
      <c r="B334" s="2">
        <v>2.7099999999999999E-6</v>
      </c>
      <c r="C334" s="2">
        <v>0.158974</v>
      </c>
      <c r="D334" s="2">
        <v>4.2599999999999999E-6</v>
      </c>
      <c r="E334" s="3">
        <v>10.31024</v>
      </c>
      <c r="F334" s="3">
        <v>4.0399999999999998E-2</v>
      </c>
      <c r="G334" s="1" t="s">
        <v>12</v>
      </c>
      <c r="H334" s="1"/>
      <c r="I334" s="40">
        <f>(A334/SQRT(A333*A335)-1)*1000</f>
        <v>-1.0080741189838482</v>
      </c>
      <c r="J334" s="44">
        <f>2*SQRT((B334*SQRT(20)*1000/AVERAGE(A333,A335))^2+((B333*SQRT(20))*1000*A334/AVERAGE(A333,A335)/AVERAGE(A333,A335))^2)</f>
        <v>0.1919082434637838</v>
      </c>
      <c r="K334" s="40">
        <f>(C334/SQRT(C333*C335)-1)*1000</f>
        <v>-2.02045436750109</v>
      </c>
      <c r="L334" s="44">
        <f>2*SQRT((D334*SQRT(20)*1000/AVERAGE(C333,C335))^2+((D333*SQRT(20))*1000*C334/AVERAGE(C333,C335)/AVERAGE(C333,C335))^2)</f>
        <v>0.25104064021602834</v>
      </c>
      <c r="M334" s="30"/>
      <c r="N334" s="30"/>
      <c r="O334" s="30"/>
      <c r="P334" s="43"/>
    </row>
    <row r="335" spans="1:33">
      <c r="A335" s="2">
        <v>0.13560359999999999</v>
      </c>
      <c r="B335" s="2">
        <v>1.48E-6</v>
      </c>
      <c r="C335" s="2">
        <v>0.15929470000000001</v>
      </c>
      <c r="D335" s="2">
        <v>1.13E-6</v>
      </c>
      <c r="E335" s="3">
        <v>11.589130000000001</v>
      </c>
      <c r="F335" s="3">
        <v>1.9599999999999999E-2</v>
      </c>
      <c r="G335" s="1" t="s">
        <v>11</v>
      </c>
      <c r="H335" s="1"/>
      <c r="I335" s="29">
        <f>AVERAGE(I330:I334)</f>
        <v>-1.0180293637607567</v>
      </c>
      <c r="J335" s="29">
        <f t="shared" ref="J335:L335" si="0">AVERAGE(J330:J334)</f>
        <v>0.17266383487659401</v>
      </c>
      <c r="K335" s="29">
        <f t="shared" si="0"/>
        <v>-2.035344399348419</v>
      </c>
      <c r="L335" s="29">
        <f t="shared" si="0"/>
        <v>0.15249471682591667</v>
      </c>
      <c r="M335" s="31"/>
      <c r="N335" s="31"/>
      <c r="O335" s="31"/>
      <c r="P335" s="43"/>
    </row>
    <row r="336" spans="1:33">
      <c r="A336" s="2">
        <v>0.13546639999999999</v>
      </c>
      <c r="B336" s="2">
        <v>1.5799999999999999E-6</v>
      </c>
      <c r="C336" s="2">
        <v>0.1589796</v>
      </c>
      <c r="D336" s="2">
        <v>1.3599999999999999E-6</v>
      </c>
      <c r="E336" s="3">
        <v>10.5093</v>
      </c>
      <c r="F336" s="3">
        <v>5.79E-2</v>
      </c>
      <c r="G336" s="1" t="s">
        <v>12</v>
      </c>
      <c r="H336" s="1"/>
      <c r="I336" s="40">
        <f>(A336/SQRT(A335*A337)-1)*1000</f>
        <v>-1.0150876707155643</v>
      </c>
      <c r="J336" s="44">
        <f>2*SQRT((B336*SQRT(20)*1000/AVERAGE(A335,A337))^2+((B335*SQRT(20))*1000*A336/AVERAGE(A335,A337)/AVERAGE(A335,A337))^2)</f>
        <v>0.14272646792513782</v>
      </c>
      <c r="K336" s="40">
        <f>(C336/SQRT(C335*C337)-1)*1000</f>
        <v>-2.0066003772803986</v>
      </c>
      <c r="L336" s="44">
        <f>2*SQRT((D336*SQRT(20)*1000/AVERAGE(C335,C337))^2+((D335*SQRT(20))*1000*C336/AVERAGE(C335,C337)/AVERAGE(C335,C337))^2)</f>
        <v>9.9198391851711351E-2</v>
      </c>
      <c r="M336" s="31"/>
      <c r="N336" s="31"/>
      <c r="O336" s="31"/>
      <c r="P336" s="43"/>
    </row>
    <row r="337" spans="1:16">
      <c r="A337" s="2">
        <v>0.13560449999999999</v>
      </c>
      <c r="B337" s="2">
        <v>1.1400000000000001E-6</v>
      </c>
      <c r="C337" s="2">
        <v>0.1593038</v>
      </c>
      <c r="D337" s="2">
        <v>1.2899999999999999E-6</v>
      </c>
      <c r="E337" s="3">
        <v>11.606159999999999</v>
      </c>
      <c r="F337" s="3">
        <v>1.5299999999999999E-2</v>
      </c>
      <c r="G337" s="1" t="s">
        <v>11</v>
      </c>
      <c r="H337" s="1"/>
      <c r="I337" s="1"/>
      <c r="J337" s="1"/>
      <c r="K337" s="1"/>
      <c r="L337" s="1"/>
      <c r="M337" s="31"/>
      <c r="N337" s="31"/>
      <c r="O337" s="31"/>
      <c r="P337" s="43"/>
    </row>
    <row r="338" spans="1:16">
      <c r="A338" s="2">
        <v>0.13546859999999999</v>
      </c>
      <c r="B338" s="2">
        <v>1.6500000000000001E-6</v>
      </c>
      <c r="C338" s="2">
        <v>0.1589864</v>
      </c>
      <c r="D338" s="2">
        <v>1.1999999999999999E-6</v>
      </c>
      <c r="E338" s="3">
        <v>9.915635</v>
      </c>
      <c r="F338" s="3">
        <v>5.9799999999999999E-2</v>
      </c>
      <c r="G338" s="1" t="s">
        <v>12</v>
      </c>
      <c r="H338" s="1"/>
      <c r="I338" s="40">
        <f>(A338/SQRT(A337*A339)-1)*1000</f>
        <v>-1.0132294420033272</v>
      </c>
      <c r="J338" s="44">
        <f>2*SQRT((B338*SQRT(20)*1000/AVERAGE(A337,A339))^2+((B337*SQRT(20))*1000*A338/AVERAGE(A337,A339)/AVERAGE(A337,A339))^2)</f>
        <v>0.13223620039439549</v>
      </c>
      <c r="K338" s="40">
        <f>(C338/SQRT(C337*C339)-1)*1000</f>
        <v>-1.9827089226563954</v>
      </c>
      <c r="L338" s="44">
        <f>2*SQRT((D338*SQRT(20)*1000/AVERAGE(C337,C339))^2+((D337*SQRT(20))*1000*C338/AVERAGE(C337,C339)/AVERAGE(C337,C339))^2)</f>
        <v>9.8816457400407218E-2</v>
      </c>
      <c r="M338" s="31"/>
      <c r="N338" s="31"/>
      <c r="O338" s="31"/>
      <c r="P338" s="43"/>
    </row>
    <row r="339" spans="1:16">
      <c r="A339" s="2">
        <v>0.13560749999999999</v>
      </c>
      <c r="B339" s="2">
        <v>1.3200000000000001E-6</v>
      </c>
      <c r="C339" s="2">
        <v>0.15930069999999999</v>
      </c>
      <c r="D339" s="2">
        <v>1.5E-6</v>
      </c>
      <c r="E339" s="3">
        <v>9.0172159999999995</v>
      </c>
      <c r="F339" s="3">
        <v>0.01</v>
      </c>
      <c r="G339" s="1" t="s">
        <v>11</v>
      </c>
      <c r="H339" s="1"/>
      <c r="I339" s="1"/>
      <c r="J339" s="1"/>
      <c r="K339" s="1"/>
      <c r="L339" s="1"/>
      <c r="M339" s="31"/>
      <c r="N339" s="31"/>
      <c r="O339" s="31"/>
      <c r="P339" s="43"/>
    </row>
    <row r="340" spans="1:16">
      <c r="A340" s="2">
        <v>0.1354658</v>
      </c>
      <c r="B340" s="2">
        <v>1.4899999999999999E-6</v>
      </c>
      <c r="C340" s="2">
        <v>0.15898570000000001</v>
      </c>
      <c r="D340" s="2">
        <v>1.33E-6</v>
      </c>
      <c r="E340" s="3">
        <v>9.9245009999999994</v>
      </c>
      <c r="F340" s="3">
        <v>6.93E-2</v>
      </c>
      <c r="G340" s="1" t="s">
        <v>12</v>
      </c>
      <c r="H340" s="1"/>
      <c r="I340" s="40">
        <f>(A340/SQRT(A339*A341)-1)*1000</f>
        <v>-1.0563453630209052</v>
      </c>
      <c r="J340" s="44">
        <f>2*SQRT((B340*SQRT(20)*1000/AVERAGE(A339,A341))^2+((B339*SQRT(20))*1000*A340/AVERAGE(A339,A341)/AVERAGE(A339,A341))^2)</f>
        <v>0.13123184697641718</v>
      </c>
      <c r="K340" s="40">
        <f>(C340/SQRT(C339*C341)-1)*1000</f>
        <v>-2.0102821876133437</v>
      </c>
      <c r="L340" s="44">
        <f>2*SQRT((D340*SQRT(20)*1000/AVERAGE(C339,C341))^2+((D339*SQRT(20))*1000*C340/AVERAGE(C339,C341)/AVERAGE(C339,C341))^2)</f>
        <v>0.11242884637512286</v>
      </c>
      <c r="M340" s="30"/>
      <c r="N340" s="30"/>
      <c r="O340" s="30"/>
      <c r="P340" s="43"/>
    </row>
    <row r="341" spans="1:16">
      <c r="A341" s="2">
        <v>0.1356106</v>
      </c>
      <c r="B341" s="2">
        <v>1.59E-6</v>
      </c>
      <c r="C341" s="2">
        <v>0.15931119999999999</v>
      </c>
      <c r="D341" s="2">
        <v>1.22E-6</v>
      </c>
      <c r="E341" s="3">
        <v>9.0210539999999995</v>
      </c>
      <c r="F341" s="3">
        <v>3.31E-3</v>
      </c>
      <c r="G341" s="1" t="s">
        <v>11</v>
      </c>
      <c r="H341" s="1"/>
      <c r="I341" s="29">
        <f>AVERAGE(I336:I340)</f>
        <v>-1.028220825246599</v>
      </c>
      <c r="J341" s="29">
        <f t="shared" ref="J341" si="1">AVERAGE(J336:J340)</f>
        <v>0.13539817176531685</v>
      </c>
      <c r="K341" s="29">
        <f t="shared" ref="K341" si="2">AVERAGE(K336:K340)</f>
        <v>-1.9998638291833792</v>
      </c>
      <c r="L341" s="29">
        <f t="shared" ref="L341" si="3">AVERAGE(L336:L340)</f>
        <v>0.10348123187574715</v>
      </c>
      <c r="M341" s="31"/>
      <c r="N341" s="31"/>
      <c r="O341" s="31"/>
      <c r="P341" s="43"/>
    </row>
    <row r="342" spans="1:16">
      <c r="A342" s="2">
        <v>0.1354667</v>
      </c>
      <c r="B342" s="2">
        <v>1.7799999999999999E-6</v>
      </c>
      <c r="C342" s="2">
        <v>0.15898979999999999</v>
      </c>
      <c r="D342" s="2">
        <v>1.46E-6</v>
      </c>
      <c r="E342" s="3">
        <v>9.9740359999999999</v>
      </c>
      <c r="F342" s="3">
        <v>0.01</v>
      </c>
      <c r="G342" s="1" t="s">
        <v>12</v>
      </c>
      <c r="H342" s="1"/>
      <c r="I342" s="40">
        <f>(A342/SQRT(A341*A343)-1)*1000</f>
        <v>-1.0710707521547347</v>
      </c>
      <c r="J342" s="44">
        <f>2*SQRT((B342*SQRT(20)*1000/AVERAGE(A341,A343))^2+((B341*SQRT(20))*1000*A342/AVERAGE(A341,A343)/AVERAGE(A341,A343))^2)</f>
        <v>0.1573419971732137</v>
      </c>
      <c r="K342" s="40">
        <f>(C342/SQRT(C341*C343)-1)*1000</f>
        <v>-2.0503213175727675</v>
      </c>
      <c r="L342" s="44">
        <f>2*SQRT((D342*SQRT(20)*1000/AVERAGE(C341,C343))^2+((D341*SQRT(20))*1000*C342/AVERAGE(C341,C343)/AVERAGE(C341,C343))^2)</f>
        <v>0.1067265842539606</v>
      </c>
      <c r="M342" s="31"/>
      <c r="N342" s="31"/>
      <c r="O342" s="31"/>
      <c r="P342" s="43"/>
    </row>
    <row r="343" spans="1:16">
      <c r="A343" s="2">
        <v>0.13561329999999999</v>
      </c>
      <c r="B343" s="2">
        <v>1.9E-6</v>
      </c>
      <c r="C343" s="2">
        <v>0.15932170000000001</v>
      </c>
      <c r="D343" s="2">
        <v>1.57E-6</v>
      </c>
      <c r="E343" s="3">
        <v>8.9244920000000008</v>
      </c>
      <c r="F343" s="3">
        <v>3.1099999999999999E-2</v>
      </c>
      <c r="G343" s="1" t="s">
        <v>11</v>
      </c>
      <c r="H343" s="1"/>
      <c r="I343" s="1"/>
      <c r="J343" s="1"/>
      <c r="K343" s="1"/>
      <c r="L343" s="1"/>
      <c r="M343" s="38">
        <v>-1.0180293637607567</v>
      </c>
      <c r="N343" s="38">
        <v>0.17266383487659401</v>
      </c>
      <c r="O343" s="38">
        <v>-2.035344399348419</v>
      </c>
      <c r="P343" s="38">
        <v>0.15249471682591667</v>
      </c>
    </row>
    <row r="344" spans="1:16">
      <c r="A344" s="2">
        <v>0.13547290000000001</v>
      </c>
      <c r="B344" s="2">
        <v>1.6899999999999999E-6</v>
      </c>
      <c r="C344" s="2">
        <v>0.1589991</v>
      </c>
      <c r="D344" s="2">
        <v>1.1400000000000001E-6</v>
      </c>
      <c r="E344" s="3">
        <v>9.9374330000000004</v>
      </c>
      <c r="F344" s="3">
        <v>3.7199999999999997E-2</v>
      </c>
      <c r="G344" s="1" t="s">
        <v>12</v>
      </c>
      <c r="H344" s="1"/>
      <c r="I344" s="40">
        <f>(A344/SQRT(A343*A345)-1)*1000</f>
        <v>-1.0452410066877915</v>
      </c>
      <c r="J344" s="44">
        <f>2*SQRT((B344*SQRT(20)*1000/AVERAGE(A343,A345))^2+((B343*SQRT(20))*1000*A344/AVERAGE(A343,A345)/AVERAGE(A343,A345))^2)</f>
        <v>0.1676123999879105</v>
      </c>
      <c r="K344" s="40">
        <f>(C344/SQRT(C343*C345)-1)*1000</f>
        <v>-2.025773614413473</v>
      </c>
      <c r="L344" s="44">
        <f>2*SQRT((D344*SQRT(20)*1000/AVERAGE(C343,C345))^2+((D343*SQRT(20))*1000*C344/AVERAGE(C343,C345)/AVERAGE(C343,C345))^2)</f>
        <v>0.10877950138555835</v>
      </c>
      <c r="M344" s="38">
        <v>-1.028220825246599</v>
      </c>
      <c r="N344" s="38">
        <v>0.13539817176531685</v>
      </c>
      <c r="O344" s="38">
        <v>-1.9998638291833792</v>
      </c>
      <c r="P344" s="38">
        <v>0.10348123187574715</v>
      </c>
    </row>
    <row r="345" spans="1:16">
      <c r="A345" s="2">
        <v>0.13561599999999999</v>
      </c>
      <c r="B345" s="2">
        <v>1.8899999999999999E-6</v>
      </c>
      <c r="C345" s="2">
        <v>0.15932199999999999</v>
      </c>
      <c r="D345" s="2">
        <v>1.55E-6</v>
      </c>
      <c r="E345" s="3">
        <v>8.8547010000000004</v>
      </c>
      <c r="F345" s="3">
        <v>4.8300000000000003E-2</v>
      </c>
      <c r="G345" s="1" t="s">
        <v>11</v>
      </c>
      <c r="H345" s="1"/>
      <c r="I345" s="1"/>
      <c r="J345" s="1"/>
      <c r="K345" s="1"/>
      <c r="L345" s="1"/>
      <c r="M345" s="38">
        <v>-1.0574091114617195</v>
      </c>
      <c r="N345" s="38">
        <v>0.17510426801495382</v>
      </c>
      <c r="O345" s="38">
        <v>-2.0499425311285937</v>
      </c>
      <c r="P345" s="38">
        <v>0.11526111711788305</v>
      </c>
    </row>
    <row r="346" spans="1:16">
      <c r="A346" s="2">
        <v>0.1354737</v>
      </c>
      <c r="B346" s="2">
        <v>2.3800000000000001E-6</v>
      </c>
      <c r="C346" s="2">
        <v>0.15899579999999999</v>
      </c>
      <c r="D346" s="2">
        <v>1.73E-6</v>
      </c>
      <c r="E346" s="3">
        <v>10.315020000000001</v>
      </c>
      <c r="F346" s="3">
        <v>5.5100000000000003E-2</v>
      </c>
      <c r="G346" s="1" t="s">
        <v>12</v>
      </c>
      <c r="H346" s="1"/>
      <c r="I346" s="40">
        <f>(A346/SQRT(A345*A347)-1)*1000</f>
        <v>-1.0559155755426319</v>
      </c>
      <c r="J346" s="44">
        <f>2*SQRT((B346*SQRT(20)*1000/AVERAGE(A345,A347))^2+((B345*SQRT(20))*1000*A346/AVERAGE(A345,A347)/AVERAGE(A345,A347))^2)</f>
        <v>0.20035840688373729</v>
      </c>
      <c r="K346" s="40">
        <f>(C346/SQRT(C345*C347)-1)*1000</f>
        <v>-2.073732661399541</v>
      </c>
      <c r="L346" s="44">
        <f>2*SQRT((D346*SQRT(20)*1000/AVERAGE(C345,C347))^2+((D345*SQRT(20))*1000*C346/AVERAGE(C345,C347)/AVERAGE(C345,C347))^2)</f>
        <v>0.13027726571413015</v>
      </c>
      <c r="M346" s="38">
        <v>-1.0549324637911066</v>
      </c>
      <c r="N346" s="38">
        <v>0.16958907481803084</v>
      </c>
      <c r="O346" s="38">
        <v>-2.0836806520632876</v>
      </c>
      <c r="P346" s="38">
        <v>0.14144692170248063</v>
      </c>
    </row>
    <row r="347" spans="1:16">
      <c r="A347" s="2">
        <v>0.13561780000000001</v>
      </c>
      <c r="B347" s="2">
        <v>1.81E-6</v>
      </c>
      <c r="C347" s="2">
        <v>0.15933040000000001</v>
      </c>
      <c r="D347" s="2">
        <v>1.88E-6</v>
      </c>
      <c r="E347" s="3">
        <v>8.9642250000000008</v>
      </c>
      <c r="F347" s="3">
        <v>1.83E-2</v>
      </c>
      <c r="G347" s="1" t="s">
        <v>11</v>
      </c>
      <c r="H347" s="1"/>
      <c r="I347" s="29">
        <f>AVERAGE(I342:I346)</f>
        <v>-1.0574091114617195</v>
      </c>
      <c r="J347" s="29">
        <f t="shared" ref="J347" si="4">AVERAGE(J342:J346)</f>
        <v>0.17510426801495382</v>
      </c>
      <c r="K347" s="29">
        <f t="shared" ref="K347" si="5">AVERAGE(K342:K346)</f>
        <v>-2.0499425311285937</v>
      </c>
      <c r="L347" s="29">
        <f t="shared" ref="L347" si="6">AVERAGE(L342:L346)</f>
        <v>0.11526111711788305</v>
      </c>
      <c r="M347" s="38">
        <v>-1.0745996124360557</v>
      </c>
      <c r="N347" s="38">
        <v>0.20070378616110807</v>
      </c>
      <c r="O347" s="38">
        <v>-2.068606625417746</v>
      </c>
      <c r="P347" s="38">
        <v>0.13259788025770208</v>
      </c>
    </row>
    <row r="348" spans="1:16">
      <c r="A348" s="2">
        <v>0.13547480000000001</v>
      </c>
      <c r="B348" s="2">
        <v>1.59E-6</v>
      </c>
      <c r="C348" s="2">
        <v>0.15899532999999999</v>
      </c>
      <c r="D348" s="2">
        <v>2.4399999999999999E-6</v>
      </c>
      <c r="E348" s="3">
        <v>10.21848</v>
      </c>
      <c r="F348" s="3">
        <v>1.5800000000000002E-2</v>
      </c>
      <c r="G348" s="1" t="s">
        <v>12</v>
      </c>
      <c r="H348" s="1"/>
      <c r="I348" s="40">
        <f>(A348/SQRT(A347*A349)-1)*1000</f>
        <v>-1.0500142951936908</v>
      </c>
      <c r="J348" s="44">
        <f>2*SQRT((B348*SQRT(20)*1000/AVERAGE(A347,A349))^2+((B347*SQRT(20))*1000*A348/AVERAGE(A347,A349)/AVERAGE(A347,A349))^2)</f>
        <v>0.15879762232319417</v>
      </c>
      <c r="K348" s="40">
        <f>(C348/SQRT(C347*C349)-1)*1000</f>
        <v>-2.1070594757076622</v>
      </c>
      <c r="L348" s="44">
        <f>2*SQRT((D348*SQRT(20)*1000/AVERAGE(C347,C349))^2+((D347*SQRT(20))*1000*C348/AVERAGE(C347,C349)/AVERAGE(C347,C349))^2)</f>
        <v>0.17277906708218443</v>
      </c>
      <c r="M348" s="36">
        <f>AVERAGE(M343:M347)</f>
        <v>-1.0466382753392476</v>
      </c>
      <c r="N348" s="36">
        <f>AVERAGE(N343:N347)</f>
        <v>0.17069182712720071</v>
      </c>
      <c r="O348" s="36">
        <f>AVERAGE(O343:O347)</f>
        <v>-2.0474876074282853</v>
      </c>
      <c r="P348" s="36">
        <f>AVERAGE(P343:P347)</f>
        <v>0.12905637355594593</v>
      </c>
    </row>
    <row r="349" spans="1:16">
      <c r="A349" s="2">
        <v>0.1356166</v>
      </c>
      <c r="B349" s="2">
        <v>2.1900000000000002E-6</v>
      </c>
      <c r="C349" s="2">
        <v>0.15933169999999999</v>
      </c>
      <c r="D349" s="2">
        <v>2.0999999999999998E-6</v>
      </c>
      <c r="E349" s="3">
        <v>8.8833900000000003</v>
      </c>
      <c r="F349" s="3">
        <v>3.5400000000000001E-2</v>
      </c>
      <c r="G349" s="1" t="s">
        <v>11</v>
      </c>
      <c r="H349" s="1"/>
      <c r="I349" s="1"/>
      <c r="J349" s="1"/>
      <c r="K349" s="1"/>
      <c r="L349" s="1"/>
      <c r="M349" s="31"/>
      <c r="N349" s="31"/>
      <c r="O349" s="31"/>
      <c r="P349" s="43"/>
    </row>
    <row r="350" spans="1:16">
      <c r="A350" s="2">
        <v>0.13547709999999999</v>
      </c>
      <c r="B350" s="2">
        <v>2.8600000000000001E-6</v>
      </c>
      <c r="C350" s="2">
        <v>0.1590049</v>
      </c>
      <c r="D350" s="2">
        <v>1.4100000000000001E-6</v>
      </c>
      <c r="E350" s="3">
        <v>10.128740000000001</v>
      </c>
      <c r="F350" s="3">
        <v>7.5800000000000006E-2</v>
      </c>
      <c r="G350" s="1" t="s">
        <v>12</v>
      </c>
      <c r="H350" s="1"/>
      <c r="I350" s="40">
        <f>(A350/SQRT(A349*A351)-1)*1000</f>
        <v>-1.0319498857569442</v>
      </c>
      <c r="J350" s="44">
        <f>2*SQRT((B350*SQRT(20)*1000/AVERAGE(A349,A351))^2+((B349*SQRT(20))*1000*A350/AVERAGE(A349,A351)/AVERAGE(A349,A351))^2)</f>
        <v>0.23748187394953779</v>
      </c>
      <c r="K350" s="40">
        <f>(C350/SQRT(C349*C351)-1)*1000</f>
        <v>-2.0313369381994573</v>
      </c>
      <c r="L350" s="44">
        <f>2*SQRT((D350*SQRT(20)*1000/AVERAGE(C349,C351))^2+((D349*SQRT(20))*1000*C350/AVERAGE(C349,C351)/AVERAGE(C349,C351))^2)</f>
        <v>0.1417975076779506</v>
      </c>
      <c r="M350" s="31"/>
      <c r="N350" s="31"/>
      <c r="O350" s="31"/>
      <c r="P350" s="43"/>
    </row>
    <row r="351" spans="1:16">
      <c r="A351" s="2">
        <v>0.1356175</v>
      </c>
      <c r="B351" s="2">
        <v>1.2699999999999999E-6</v>
      </c>
      <c r="C351" s="2">
        <v>0.15932540000000001</v>
      </c>
      <c r="D351" s="2">
        <v>1.22E-6</v>
      </c>
      <c r="E351" s="3">
        <v>8.998291</v>
      </c>
      <c r="F351" s="3">
        <v>1.2200000000000001E-2</v>
      </c>
      <c r="G351" s="1" t="s">
        <v>11</v>
      </c>
      <c r="H351" s="1"/>
      <c r="I351" s="1"/>
      <c r="J351" s="1"/>
      <c r="K351" s="1"/>
      <c r="L351" s="1"/>
      <c r="M351" s="31"/>
      <c r="N351" s="31"/>
      <c r="O351" s="31"/>
      <c r="P351" s="43"/>
    </row>
    <row r="352" spans="1:16">
      <c r="A352" s="2">
        <v>0.1354696</v>
      </c>
      <c r="B352" s="2">
        <v>1.1400000000000001E-6</v>
      </c>
      <c r="C352" s="2">
        <v>0.15898970000000001</v>
      </c>
      <c r="D352" s="2">
        <v>1.53E-6</v>
      </c>
      <c r="E352" s="3">
        <v>10.451079999999999</v>
      </c>
      <c r="F352" s="3">
        <v>1.14E-2</v>
      </c>
      <c r="G352" s="1" t="s">
        <v>12</v>
      </c>
      <c r="H352" s="1"/>
      <c r="I352" s="40">
        <f>(A352/SQRT(A351*A353)-1)*1000</f>
        <v>-1.0828332104226845</v>
      </c>
      <c r="J352" s="44">
        <f>2*SQRT((B352*SQRT(20)*1000/AVERAGE(A351,A353))^2+((B351*SQRT(20))*1000*A352/AVERAGE(A351,A353)/AVERAGE(A351,A353))^2)</f>
        <v>0.11248772818136051</v>
      </c>
      <c r="K352" s="40">
        <f>(C352/SQRT(C351*C353)-1)*1000</f>
        <v>-2.1126455422827428</v>
      </c>
      <c r="L352" s="44">
        <f>2*SQRT((D352*SQRT(20)*1000/AVERAGE(C351,C353))^2+((D351*SQRT(20))*1000*C352/AVERAGE(C351,C353)/AVERAGE(C351,C353))^2)</f>
        <v>0.10976419034730689</v>
      </c>
      <c r="M352" s="30"/>
      <c r="N352" s="30"/>
      <c r="O352" s="30"/>
      <c r="P352" s="43"/>
    </row>
    <row r="353" spans="1:16">
      <c r="A353" s="2">
        <v>0.1356154</v>
      </c>
      <c r="B353" s="2">
        <v>2.8700000000000001E-6</v>
      </c>
      <c r="C353" s="2">
        <v>0.1593272</v>
      </c>
      <c r="D353" s="2">
        <v>1.2500000000000001E-6</v>
      </c>
      <c r="E353" s="3">
        <v>8.8313009999999998</v>
      </c>
      <c r="F353" s="3">
        <v>6.7900000000000002E-2</v>
      </c>
      <c r="G353" s="1" t="s">
        <v>11</v>
      </c>
      <c r="H353" s="1"/>
      <c r="I353" s="29">
        <f>AVERAGE(I348:I352)</f>
        <v>-1.0549324637911066</v>
      </c>
      <c r="J353" s="29">
        <f t="shared" ref="J353" si="7">AVERAGE(J348:J352)</f>
        <v>0.16958907481803084</v>
      </c>
      <c r="K353" s="29">
        <f t="shared" ref="K353" si="8">AVERAGE(K348:K352)</f>
        <v>-2.0836806520632876</v>
      </c>
      <c r="L353" s="29">
        <f t="shared" ref="L353" si="9">AVERAGE(L348:L352)</f>
        <v>0.14144692170248063</v>
      </c>
      <c r="M353" s="31"/>
      <c r="N353" s="31"/>
      <c r="O353" s="31"/>
      <c r="P353" s="43"/>
    </row>
    <row r="354" spans="1:16">
      <c r="A354" s="2">
        <v>0.13547519999999999</v>
      </c>
      <c r="B354" s="2">
        <v>2.08E-6</v>
      </c>
      <c r="C354" s="2">
        <v>0.1589998</v>
      </c>
      <c r="D354" s="2">
        <v>2.1900000000000002E-6</v>
      </c>
      <c r="E354" s="3">
        <v>9.9616729999999993</v>
      </c>
      <c r="F354" s="3">
        <v>6.6799999999999998E-2</v>
      </c>
      <c r="G354" s="1" t="s">
        <v>12</v>
      </c>
      <c r="H354" s="1"/>
      <c r="I354" s="40">
        <f>(A354/SQRT(A353*A355)-1)*1000</f>
        <v>-1.0433817794983646</v>
      </c>
      <c r="J354" s="44">
        <f>2*SQRT((B354*SQRT(20)*1000/AVERAGE(A353,A355))^2+((B353*SQRT(20))*1000*A354/AVERAGE(A353,A355)/AVERAGE(A353,A355))^2)</f>
        <v>0.23360737449061614</v>
      </c>
      <c r="K354" s="40">
        <f>(C354/SQRT(C353*C355)-1)*1000</f>
        <v>-2.0552039904797592</v>
      </c>
      <c r="L354" s="44">
        <f>2*SQRT((D354*SQRT(20)*1000/AVERAGE(C353,C355))^2+((D353*SQRT(20))*1000*C354/AVERAGE(C353,C355)/AVERAGE(C353,C355))^2)</f>
        <v>0.14148697811655989</v>
      </c>
      <c r="M354" s="31"/>
      <c r="N354" s="31"/>
      <c r="O354" s="31"/>
      <c r="P354" s="43"/>
    </row>
    <row r="355" spans="1:16">
      <c r="A355" s="2">
        <v>0.13561799999999999</v>
      </c>
      <c r="B355" s="2">
        <v>1.99E-6</v>
      </c>
      <c r="C355" s="2">
        <v>0.15932730000000001</v>
      </c>
      <c r="D355" s="2">
        <v>1.4300000000000001E-6</v>
      </c>
      <c r="E355" s="3">
        <v>8.8758909999999993</v>
      </c>
      <c r="F355" s="3">
        <v>5.33E-2</v>
      </c>
      <c r="G355" s="1" t="s">
        <v>11</v>
      </c>
      <c r="H355" s="1"/>
      <c r="I355" s="1"/>
      <c r="J355" s="1"/>
      <c r="K355" s="1"/>
      <c r="L355" s="1"/>
      <c r="M355" s="31"/>
      <c r="N355" s="31"/>
      <c r="O355" s="31"/>
      <c r="P355" s="43"/>
    </row>
    <row r="356" spans="1:16">
      <c r="A356" s="2">
        <v>0.1354689</v>
      </c>
      <c r="B356" s="2">
        <v>2.26E-6</v>
      </c>
      <c r="C356" s="2">
        <v>0.1589952</v>
      </c>
      <c r="D356" s="2">
        <v>2.0700000000000001E-6</v>
      </c>
      <c r="E356" s="3">
        <v>9.9886850000000003</v>
      </c>
      <c r="F356" s="3">
        <v>5.4800000000000001E-2</v>
      </c>
      <c r="G356" s="1" t="s">
        <v>12</v>
      </c>
      <c r="H356" s="1"/>
      <c r="I356" s="40">
        <f>(A356/SQRT(A355*A357)-1)*1000</f>
        <v>-1.0938873773684854</v>
      </c>
      <c r="J356" s="44">
        <f>2*SQRT((B356*SQRT(20)*1000/AVERAGE(A355,A357))^2+((B355*SQRT(20))*1000*A356/AVERAGE(A355,A357)/AVERAGE(A355,A357))^2)</f>
        <v>0.19850487222203481</v>
      </c>
      <c r="K356" s="40">
        <f>(C356/SQRT(C355*C357)-1)*1000</f>
        <v>-2.0796910385521006</v>
      </c>
      <c r="L356" s="44">
        <f>2*SQRT((D356*SQRT(20)*1000/AVERAGE(C355,C357))^2+((D355*SQRT(20))*1000*C356/AVERAGE(C355,C357)/AVERAGE(C355,C357))^2)</f>
        <v>0.14114326398122812</v>
      </c>
      <c r="M356" s="31"/>
      <c r="N356" s="31"/>
      <c r="O356" s="31"/>
      <c r="P356" s="43"/>
    </row>
    <row r="357" spans="1:16">
      <c r="A357" s="2">
        <v>0.1356165</v>
      </c>
      <c r="B357" s="2">
        <v>1.64E-6</v>
      </c>
      <c r="C357" s="2">
        <v>0.15932579999999999</v>
      </c>
      <c r="D357" s="2">
        <v>1.66E-6</v>
      </c>
      <c r="E357" s="3">
        <v>8.9777970000000007</v>
      </c>
      <c r="F357" s="3">
        <v>2.2499999999999999E-2</v>
      </c>
      <c r="G357" s="1" t="s">
        <v>11</v>
      </c>
      <c r="H357" s="1"/>
      <c r="I357" s="1"/>
      <c r="J357" s="1"/>
      <c r="K357" s="1"/>
      <c r="L357" s="1"/>
      <c r="M357" s="31"/>
      <c r="N357" s="31"/>
      <c r="O357" s="31"/>
      <c r="P357" s="43"/>
    </row>
    <row r="358" spans="1:16">
      <c r="A358" s="2">
        <v>0.1354679</v>
      </c>
      <c r="B358" s="2">
        <v>1.99E-6</v>
      </c>
      <c r="C358" s="2">
        <v>0.158995</v>
      </c>
      <c r="D358" s="2">
        <v>1.2100000000000001E-6</v>
      </c>
      <c r="E358" s="3">
        <v>10.008470000000001</v>
      </c>
      <c r="F358" s="3">
        <v>3.04E-2</v>
      </c>
      <c r="G358" s="1" t="s">
        <v>12</v>
      </c>
      <c r="H358" s="1"/>
      <c r="I358" s="40">
        <f>(A358/SQRT(A357*A359)-1)*1000</f>
        <v>-1.0865296804413171</v>
      </c>
      <c r="J358" s="44">
        <f>2*SQRT((B358*SQRT(20)*1000/AVERAGE(A357,A359))^2+((B357*SQRT(20))*1000*A358/AVERAGE(A357,A359)/AVERAGE(A357,A359))^2)</f>
        <v>0.16999911177067328</v>
      </c>
      <c r="K358" s="40">
        <f>(C358/SQRT(C357*C359)-1)*1000</f>
        <v>-2.0709248472213782</v>
      </c>
      <c r="L358" s="44">
        <f>2*SQRT((D358*SQRT(20)*1000/AVERAGE(C357,C359))^2+((D357*SQRT(20))*1000*C358/AVERAGE(C357,C359)/AVERAGE(C357,C359))^2)</f>
        <v>0.11516339867531827</v>
      </c>
      <c r="M358" s="30"/>
      <c r="N358" s="30"/>
      <c r="O358" s="30"/>
      <c r="P358" s="43"/>
    </row>
    <row r="359" spans="1:16">
      <c r="A359" s="2">
        <v>0.13561400000000001</v>
      </c>
      <c r="B359" s="2">
        <v>1.9400000000000001E-6</v>
      </c>
      <c r="C359" s="2">
        <v>0.1593241</v>
      </c>
      <c r="D359" s="2">
        <v>2.1100000000000001E-6</v>
      </c>
      <c r="E359" s="3">
        <v>8.8757040000000007</v>
      </c>
      <c r="F359" s="3">
        <v>4.9299999999999997E-2</v>
      </c>
      <c r="G359" s="1" t="s">
        <v>11</v>
      </c>
      <c r="H359" s="1"/>
      <c r="I359" s="29">
        <f>AVERAGE(I354:I358)</f>
        <v>-1.0745996124360557</v>
      </c>
      <c r="J359" s="29">
        <f t="shared" ref="J359" si="10">AVERAGE(J354:J358)</f>
        <v>0.20070378616110807</v>
      </c>
      <c r="K359" s="29">
        <f t="shared" ref="K359" si="11">AVERAGE(K354:K358)</f>
        <v>-2.068606625417746</v>
      </c>
      <c r="L359" s="29">
        <f t="shared" ref="L359" si="12">AVERAGE(L354:L358)</f>
        <v>0.13259788025770208</v>
      </c>
      <c r="M359" s="31"/>
      <c r="N359" s="31"/>
      <c r="O359" s="31"/>
      <c r="P359" s="43"/>
    </row>
    <row r="360" spans="1:16">
      <c r="M360" s="43"/>
      <c r="N360" s="43"/>
      <c r="O360" s="43"/>
      <c r="P360" s="43"/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Mg isotope by routine method</vt:lpstr>
      <vt:lpstr>Mg isotope by developed method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geobza</dc:creator>
  <cp:lastModifiedBy>包志安</cp:lastModifiedBy>
  <dcterms:created xsi:type="dcterms:W3CDTF">2020-11-10T07:07:40Z</dcterms:created>
  <dcterms:modified xsi:type="dcterms:W3CDTF">2020-12-15T13:27:51Z</dcterms:modified>
</cp:coreProperties>
</file>