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aron\Google Drive\CAL\manuscripts\Tyler Chen\uCBseq\"/>
    </mc:Choice>
  </mc:AlternateContent>
  <xr:revisionPtr revIDLastSave="0" documentId="13_ncr:1_{1AB396BB-777B-4197-B16F-4F91E7E13E63}" xr6:coauthVersionLast="45" xr6:coauthVersionMax="45" xr10:uidLastSave="{00000000-0000-0000-0000-000000000000}"/>
  <bookViews>
    <workbookView xWindow="-6900" yWindow="4365" windowWidth="12135" windowHeight="9885" xr2:uid="{00000000-000D-0000-FFFF-FFFF00000000}"/>
  </bookViews>
  <sheets>
    <sheet name="Upfront Equipment Co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1" l="1"/>
  <c r="F52" i="1"/>
  <c r="G52" i="1" s="1"/>
  <c r="G51" i="1"/>
  <c r="F50" i="1"/>
  <c r="G50" i="1" s="1"/>
  <c r="G49" i="1"/>
  <c r="G48" i="1"/>
  <c r="G47" i="1"/>
  <c r="F40" i="1"/>
  <c r="G40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D15" i="1"/>
  <c r="D10" i="1"/>
  <c r="D9" i="1"/>
  <c r="D8" i="1"/>
  <c r="C7" i="1"/>
  <c r="D7" i="1" s="1"/>
  <c r="D6" i="1"/>
  <c r="G55" i="1" l="1"/>
  <c r="G56" i="1" s="1"/>
  <c r="G42" i="1"/>
  <c r="G43" i="1" s="1"/>
  <c r="D11" i="1"/>
</calcChain>
</file>

<file path=xl/sharedStrings.xml><?xml version="1.0" encoding="utf-8"?>
<sst xmlns="http://schemas.openxmlformats.org/spreadsheetml/2006/main" count="157" uniqueCount="122">
  <si>
    <t>μCB-seq: 96 cell setup</t>
  </si>
  <si>
    <t>Component</t>
  </si>
  <si>
    <t>Quantity</t>
  </si>
  <si>
    <t>Cost Per Unit</t>
  </si>
  <si>
    <t xml:space="preserve">Total Cost </t>
  </si>
  <si>
    <t>Catalog Number</t>
  </si>
  <si>
    <t>Link</t>
  </si>
  <si>
    <t>Pneumatic Control System Setup</t>
  </si>
  <si>
    <t>NA</t>
  </si>
  <si>
    <t>https://www.sciencedirect.com/science/article/pii/S2468067217300433</t>
  </si>
  <si>
    <t xml:space="preserve">Pneumadyne 24V Solenoid Valve </t>
  </si>
  <si>
    <t>S10MM-31-24-2</t>
  </si>
  <si>
    <t>https://www.pneumadyne.com/flying-leads-p-1419.html#1-YToxOntzOjQ6ImdyaWQiO2k6MDt9</t>
  </si>
  <si>
    <t>Pneumadyne Solenoid Valve Manifold</t>
  </si>
  <si>
    <t>MSV10-10</t>
  </si>
  <si>
    <t>https://www.pneumadyne.com/single-station-solenoid-bases-p-1459.html#1-YToxOntzOjQ6ImdyaWQiO2k6MDt9</t>
  </si>
  <si>
    <t>KATARA Controller</t>
  </si>
  <si>
    <t>https://www.sciencedirect.com/science/article/pii/S246806721730041X</t>
  </si>
  <si>
    <t>Fisher Scientific Thermal Mixer</t>
  </si>
  <si>
    <t>https://www.fishersci.com/shop/products/fisher-scientific-heat-cool-thermal-mixer-ii-heat-cool-themal-mixer-ii/15600330</t>
  </si>
  <si>
    <t>Total Cost</t>
  </si>
  <si>
    <t>Fluidigm C1</t>
  </si>
  <si>
    <t>C1 system</t>
  </si>
  <si>
    <t>100-7000</t>
  </si>
  <si>
    <t>https://www.fluidigm.com/products/c1-system</t>
  </si>
  <si>
    <t>$120,000.00</t>
  </si>
  <si>
    <t>Reagent</t>
  </si>
  <si>
    <t>Catalog #</t>
  </si>
  <si>
    <t>Order Quantity</t>
  </si>
  <si>
    <t>Per-Run Quantity</t>
  </si>
  <si>
    <t>Number of 96-cell Chips</t>
  </si>
  <si>
    <t>Price / 96-Cell Chip</t>
  </si>
  <si>
    <t>Barcode oligo-dT</t>
  </si>
  <si>
    <t>IDT Custom Plate Oligo</t>
  </si>
  <si>
    <t xml:space="preserve">100 nmole * 96 </t>
  </si>
  <si>
    <t xml:space="preserve">28.8 pmole * 96 </t>
  </si>
  <si>
    <t>Phusion HF Buffer</t>
  </si>
  <si>
    <t>NEB, B0518S</t>
  </si>
  <si>
    <t>6 mL</t>
  </si>
  <si>
    <t>10 nL</t>
  </si>
  <si>
    <t>Triton</t>
  </si>
  <si>
    <t>Sigma, T8787-50ML</t>
  </si>
  <si>
    <t>50 mL</t>
  </si>
  <si>
    <t>8 nL</t>
  </si>
  <si>
    <t>Pluronic</t>
  </si>
  <si>
    <t>Sigma, P2443-250G</t>
  </si>
  <si>
    <t>250 g</t>
  </si>
  <si>
    <t>20 ug</t>
  </si>
  <si>
    <t>Tween 20</t>
  </si>
  <si>
    <t>Sigma, P1379-250ML</t>
  </si>
  <si>
    <t>250 mL</t>
  </si>
  <si>
    <t>RNase Inhibitor</t>
  </si>
  <si>
    <t>Takara, 2313B</t>
  </si>
  <si>
    <t>25000 U</t>
  </si>
  <si>
    <t>8 U</t>
  </si>
  <si>
    <t>E5V6 TSO</t>
  </si>
  <si>
    <t>IDT Custom Oligo</t>
  </si>
  <si>
    <t>100 nmole</t>
  </si>
  <si>
    <t>40 pmole</t>
  </si>
  <si>
    <t>PEG 8000</t>
  </si>
  <si>
    <t>Sigma, 89510</t>
  </si>
  <si>
    <t>1.5 mg</t>
  </si>
  <si>
    <t>dNTPs</t>
  </si>
  <si>
    <t>Thermo Fisher, R0182</t>
  </si>
  <si>
    <t>100 umole</t>
  </si>
  <si>
    <t>20 nmole</t>
  </si>
  <si>
    <t>Maxima H- RT</t>
  </si>
  <si>
    <t>Thermo Fisher, EP0753</t>
  </si>
  <si>
    <t>40000 U</t>
  </si>
  <si>
    <t>40 U</t>
  </si>
  <si>
    <t>ExoI</t>
  </si>
  <si>
    <t>Thermo Fisher, EN0582</t>
  </si>
  <si>
    <t>20000 U</t>
  </si>
  <si>
    <t>20 U</t>
  </si>
  <si>
    <t>Terra PCR Direct Mix</t>
  </si>
  <si>
    <t>Takara, 639271</t>
  </si>
  <si>
    <t>800 rxns</t>
  </si>
  <si>
    <t>1.5 rxns</t>
  </si>
  <si>
    <t>SINGV6 Primer</t>
  </si>
  <si>
    <t>25 nmole</t>
  </si>
  <si>
    <t>15 pmole</t>
  </si>
  <si>
    <t>Ampure Beads</t>
  </si>
  <si>
    <t>Beckman Coulter, A63882</t>
  </si>
  <si>
    <t>450 mL</t>
  </si>
  <si>
    <t>95 uL</t>
  </si>
  <si>
    <t>Qubit</t>
  </si>
  <si>
    <t>Thermo Fisher, Q32854</t>
  </si>
  <si>
    <t>500 rxns</t>
  </si>
  <si>
    <t>1 rxn</t>
  </si>
  <si>
    <t>Nextera XT</t>
  </si>
  <si>
    <t>FC-131-1096</t>
  </si>
  <si>
    <t>96 rxns</t>
  </si>
  <si>
    <t>PNEXTP5 Primer</t>
  </si>
  <si>
    <t>2.5 pmole</t>
  </si>
  <si>
    <t>PDMS</t>
  </si>
  <si>
    <t>Momentive RTV615 CLEAR 010</t>
  </si>
  <si>
    <t>3785 grams</t>
  </si>
  <si>
    <t>80 grams</t>
  </si>
  <si>
    <t>Total Cost per 96-cell chip</t>
  </si>
  <si>
    <t>Fluidigm C1: 96 cell IFC</t>
  </si>
  <si>
    <t>C1 Single-Cell Reagent Kit for mRNA Seq</t>
  </si>
  <si>
    <t>Fluidigm, 100-6201</t>
  </si>
  <si>
    <t>10 IFCs</t>
  </si>
  <si>
    <t>1 IFC</t>
  </si>
  <si>
    <t>C1 IFC for mRNA seq</t>
  </si>
  <si>
    <t>Fluidigm 100-5759; 100-5760; 100-5761</t>
  </si>
  <si>
    <t>SMART-Seq® v4 Ultra® Low Input RNA Kit for the Fluidigm® C1™ System, 10 IFCs</t>
  </si>
  <si>
    <t>Takara, 635026</t>
  </si>
  <si>
    <t>Illumina Nextera XT DNA Sample Preparation Kit</t>
  </si>
  <si>
    <t>Illumina, FC-131-1096</t>
  </si>
  <si>
    <t>24 rxns</t>
  </si>
  <si>
    <t>Illumina Nextera XT DNA Library Preparation Index Kits</t>
  </si>
  <si>
    <t>Illumina, TG-131-2001</t>
  </si>
  <si>
    <t>80 uL x 12 (i7)</t>
  </si>
  <si>
    <t>120 uL</t>
  </si>
  <si>
    <t>Agencourt® AMPure® XP</t>
  </si>
  <si>
    <t>174 uL</t>
  </si>
  <si>
    <t>HARDWARE AND EQUIPMENT COST</t>
  </si>
  <si>
    <t>LIBRARY PREPARTATION COST-PER-CELL</t>
  </si>
  <si>
    <t>Reagent and device cost</t>
  </si>
  <si>
    <t>μCB-seq Total Library Prep Cost/Cell</t>
  </si>
  <si>
    <t>C1 Total Library Prep Cost/Cell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</si>
</sst>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.00"/>
  </numFmts>
  <fonts count="14" x14ac:knownFonts="1">
    <font>
      <sz val="10"/>
      <color rgb="FF000000"/>
      <name val="Arial"/>
    </font>
    <font>
      <b/>
      <sz val="14"/>
      <color rgb="FF131313"/>
      <name val="Arial"/>
    </font>
    <font>
      <b/>
      <sz val="13"/>
      <color theme="1"/>
      <name val="Arial"/>
    </font>
    <font>
      <sz val="12"/>
      <color theme="1"/>
      <name val="Arial"/>
    </font>
    <font>
      <u/>
      <sz val="12"/>
      <color rgb="FF0000FF"/>
      <name val="Arial"/>
    </font>
    <font>
      <sz val="10"/>
      <color theme="1"/>
      <name val="Arial"/>
    </font>
    <font>
      <b/>
      <sz val="12"/>
      <color theme="1"/>
      <name val="Arial"/>
    </font>
    <font>
      <sz val="1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3"/>
      <color theme="1"/>
      <name val="Arial"/>
    </font>
    <font>
      <b/>
      <sz val="14"/>
      <color rgb="FF000000"/>
      <name val="Arial"/>
      <family val="2"/>
    </font>
    <font>
      <b/>
      <sz val="14"/>
      <color rgb="FF131313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2" xfId="0" applyFont="1" applyBorder="1"/>
    <xf numFmtId="0" fontId="11" fillId="0" borderId="0" xfId="0" applyFont="1" applyAlignment="1"/>
    <xf numFmtId="0" fontId="6" fillId="3" borderId="4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7" fillId="0" borderId="0" xfId="0" applyFont="1" applyFill="1" applyBorder="1" applyAlignment="1"/>
    <xf numFmtId="0" fontId="5" fillId="0" borderId="6" xfId="0" applyFont="1" applyBorder="1" applyAlignment="1">
      <alignment horizontal="center"/>
    </xf>
    <xf numFmtId="0" fontId="0" fillId="0" borderId="6" xfId="0" applyFont="1" applyBorder="1" applyAlignment="1"/>
    <xf numFmtId="0" fontId="8" fillId="0" borderId="6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neumadyne.com/single-station-solenoid-bases-p-1459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neumadyne.com/flying-leads-p-1419.html" TargetMode="External"/><Relationship Id="rId1" Type="http://schemas.openxmlformats.org/officeDocument/2006/relationships/hyperlink" Target="https://www.sciencedirect.com/science/article/pii/S2468067217300433" TargetMode="External"/><Relationship Id="rId6" Type="http://schemas.openxmlformats.org/officeDocument/2006/relationships/hyperlink" Target="https://www.fluidigm.com/products/c1-system" TargetMode="External"/><Relationship Id="rId5" Type="http://schemas.openxmlformats.org/officeDocument/2006/relationships/hyperlink" Target="https://www.fishersci.com/shop/products/fisher-scientific-heat-cool-thermal-mixer-ii-heat-cool-themal-mixer-ii/15600330" TargetMode="External"/><Relationship Id="rId4" Type="http://schemas.openxmlformats.org/officeDocument/2006/relationships/hyperlink" Target="https://www.sciencedirect.com/science/article/pii/S246806721730041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AC1008"/>
  <sheetViews>
    <sheetView tabSelected="1" workbookViewId="0">
      <selection activeCell="G40" sqref="G40"/>
    </sheetView>
  </sheetViews>
  <sheetFormatPr defaultColWidth="14.44140625" defaultRowHeight="15.75" customHeight="1" x14ac:dyDescent="0.25"/>
  <cols>
    <col min="1" max="1" width="38.6640625" customWidth="1"/>
    <col min="2" max="4" width="25.109375" customWidth="1"/>
    <col min="5" max="5" width="21.88671875" customWidth="1"/>
    <col min="6" max="6" width="42.5546875" customWidth="1"/>
    <col min="7" max="7" width="32" customWidth="1"/>
  </cols>
  <sheetData>
    <row r="2" spans="1:29" ht="15.75" customHeight="1" x14ac:dyDescent="0.3">
      <c r="A2" s="27" t="s">
        <v>117</v>
      </c>
    </row>
    <row r="4" spans="1:29" ht="15.75" customHeight="1" x14ac:dyDescent="0.3">
      <c r="A4" s="1" t="s">
        <v>0</v>
      </c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</row>
    <row r="5" spans="1:29" ht="15.75" customHeight="1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x14ac:dyDescent="0.25">
      <c r="A6" s="7" t="s">
        <v>7</v>
      </c>
      <c r="B6" s="8">
        <v>1</v>
      </c>
      <c r="C6" s="9">
        <v>5024.4800000000005</v>
      </c>
      <c r="D6" s="10">
        <f t="shared" ref="D6:D9" si="0">C6*B6</f>
        <v>5024.4800000000005</v>
      </c>
      <c r="E6" s="8" t="s">
        <v>8</v>
      </c>
      <c r="F6" s="11" t="s">
        <v>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x14ac:dyDescent="0.25">
      <c r="A7" s="7" t="s">
        <v>10</v>
      </c>
      <c r="B7" s="8">
        <v>30</v>
      </c>
      <c r="C7" s="13">
        <f ca="1">IFERROR(__xludf.DUMMYFUNCTION("TO_DOLLARS (25.18)"),25.18)</f>
        <v>25.18</v>
      </c>
      <c r="D7" s="14">
        <f t="shared" ca="1" si="0"/>
        <v>755.4</v>
      </c>
      <c r="E7" s="8" t="s">
        <v>11</v>
      </c>
      <c r="F7" s="11" t="s">
        <v>12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x14ac:dyDescent="0.25">
      <c r="A8" s="7" t="s">
        <v>13</v>
      </c>
      <c r="B8" s="7">
        <v>4</v>
      </c>
      <c r="C8" s="13">
        <v>28.09</v>
      </c>
      <c r="D8" s="14">
        <f t="shared" si="0"/>
        <v>112.36</v>
      </c>
      <c r="E8" s="8" t="s">
        <v>14</v>
      </c>
      <c r="F8" s="11" t="s">
        <v>15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25">
      <c r="A9" s="7" t="s">
        <v>16</v>
      </c>
      <c r="B9" s="15">
        <v>1</v>
      </c>
      <c r="C9" s="13">
        <v>200</v>
      </c>
      <c r="D9" s="14">
        <f t="shared" si="0"/>
        <v>200</v>
      </c>
      <c r="E9" s="8" t="s">
        <v>8</v>
      </c>
      <c r="F9" s="11" t="s">
        <v>17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x14ac:dyDescent="0.25">
      <c r="A10" s="7" t="s">
        <v>18</v>
      </c>
      <c r="B10" s="7">
        <v>1</v>
      </c>
      <c r="C10" s="13">
        <v>2268.3000000000002</v>
      </c>
      <c r="D10" s="14">
        <f>B10*C10</f>
        <v>2268.3000000000002</v>
      </c>
      <c r="E10" s="8">
        <v>15600330</v>
      </c>
      <c r="F10" s="11" t="s">
        <v>19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15.75" customHeight="1" x14ac:dyDescent="0.3">
      <c r="A11" s="16"/>
      <c r="B11" s="16"/>
      <c r="C11" s="28" t="s">
        <v>20</v>
      </c>
      <c r="D11" s="29">
        <f ca="1">SUM(D6:D10)</f>
        <v>8360.5400000000009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ht="15.75" customHeight="1" x14ac:dyDescent="0.3">
      <c r="A13" s="1" t="s">
        <v>21</v>
      </c>
      <c r="B13" s="2"/>
      <c r="C13" s="2"/>
      <c r="D13" s="2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</row>
    <row r="14" spans="1:29" ht="15.75" customHeight="1" x14ac:dyDescent="0.3">
      <c r="A14" s="5" t="s">
        <v>1</v>
      </c>
      <c r="B14" s="5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x14ac:dyDescent="0.25">
      <c r="A15" s="7" t="s">
        <v>22</v>
      </c>
      <c r="B15" s="7">
        <v>1</v>
      </c>
      <c r="C15" s="13">
        <v>120000</v>
      </c>
      <c r="D15" s="14">
        <f>C15*B15</f>
        <v>120000</v>
      </c>
      <c r="E15" s="8" t="s">
        <v>23</v>
      </c>
      <c r="F15" s="11" t="s">
        <v>24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 ht="15.75" customHeight="1" x14ac:dyDescent="0.3">
      <c r="A16" s="7"/>
      <c r="B16" s="7"/>
      <c r="C16" s="28" t="s">
        <v>20</v>
      </c>
      <c r="D16" s="29" t="s">
        <v>25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 ht="15.75" customHeight="1" x14ac:dyDescent="0.3">
      <c r="A17" s="12"/>
      <c r="B17" s="12"/>
      <c r="C17" s="17"/>
      <c r="D17" s="18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17.399999999999999" x14ac:dyDescent="0.3">
      <c r="A19" s="27" t="s">
        <v>118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ht="17.399999999999999" x14ac:dyDescent="0.3">
      <c r="A20" s="27" t="s">
        <v>119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 ht="17.399999999999999" x14ac:dyDescent="0.3">
      <c r="A21" s="44" t="s">
        <v>0</v>
      </c>
      <c r="B21" s="26"/>
      <c r="C21" s="26"/>
      <c r="D21" s="26"/>
      <c r="E21" s="26"/>
      <c r="F21" s="26"/>
      <c r="G21" s="2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spans="1:29" ht="16.8" x14ac:dyDescent="0.3">
      <c r="A22" s="6" t="s">
        <v>26</v>
      </c>
      <c r="B22" s="6" t="s">
        <v>27</v>
      </c>
      <c r="C22" s="6" t="s">
        <v>28</v>
      </c>
      <c r="D22" s="6" t="s">
        <v>3</v>
      </c>
      <c r="E22" s="6" t="s">
        <v>29</v>
      </c>
      <c r="F22" s="6" t="s">
        <v>30</v>
      </c>
      <c r="G22" s="6" t="s">
        <v>31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ht="15" x14ac:dyDescent="0.25">
      <c r="A23" s="20" t="s">
        <v>32</v>
      </c>
      <c r="B23" s="12" t="s">
        <v>33</v>
      </c>
      <c r="C23" s="12" t="s">
        <v>34</v>
      </c>
      <c r="D23" s="19">
        <v>1328</v>
      </c>
      <c r="E23" s="12" t="s">
        <v>35</v>
      </c>
      <c r="F23" s="20">
        <v>333333</v>
      </c>
      <c r="G23" s="19">
        <f t="shared" ref="G23:G40" si="1">D23/F23</f>
        <v>3.984003984003984E-3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ht="15" x14ac:dyDescent="0.25">
      <c r="A24" s="20" t="s">
        <v>36</v>
      </c>
      <c r="B24" s="12" t="s">
        <v>37</v>
      </c>
      <c r="C24" s="12" t="s">
        <v>38</v>
      </c>
      <c r="D24" s="19">
        <v>24</v>
      </c>
      <c r="E24" s="12" t="s">
        <v>39</v>
      </c>
      <c r="F24" s="20">
        <v>600000</v>
      </c>
      <c r="G24" s="19">
        <f t="shared" si="1"/>
        <v>4.0000000000000003E-5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1:29" ht="15" x14ac:dyDescent="0.25">
      <c r="A25" s="20" t="s">
        <v>40</v>
      </c>
      <c r="B25" s="12" t="s">
        <v>41</v>
      </c>
      <c r="C25" s="12" t="s">
        <v>42</v>
      </c>
      <c r="D25" s="19">
        <v>28.5</v>
      </c>
      <c r="E25" s="12" t="s">
        <v>43</v>
      </c>
      <c r="F25" s="20">
        <v>6250000</v>
      </c>
      <c r="G25" s="19">
        <f t="shared" si="1"/>
        <v>4.5600000000000004E-6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1:29" ht="15" x14ac:dyDescent="0.25">
      <c r="A26" s="20" t="s">
        <v>44</v>
      </c>
      <c r="B26" s="12" t="s">
        <v>45</v>
      </c>
      <c r="C26" s="12" t="s">
        <v>46</v>
      </c>
      <c r="D26" s="19">
        <v>53.8</v>
      </c>
      <c r="E26" s="12" t="s">
        <v>47</v>
      </c>
      <c r="F26" s="20">
        <v>12500000</v>
      </c>
      <c r="G26" s="19">
        <f t="shared" si="1"/>
        <v>4.3039999999999998E-6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ht="15" x14ac:dyDescent="0.25">
      <c r="A27" s="20" t="s">
        <v>48</v>
      </c>
      <c r="B27" s="12" t="s">
        <v>49</v>
      </c>
      <c r="C27" s="12" t="s">
        <v>50</v>
      </c>
      <c r="D27" s="19">
        <v>34.799999999999997</v>
      </c>
      <c r="E27" s="12" t="s">
        <v>39</v>
      </c>
      <c r="F27" s="20">
        <v>25000000</v>
      </c>
      <c r="G27" s="19">
        <f t="shared" si="1"/>
        <v>1.392E-6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15" x14ac:dyDescent="0.25">
      <c r="A28" s="20" t="s">
        <v>51</v>
      </c>
      <c r="B28" s="12" t="s">
        <v>52</v>
      </c>
      <c r="C28" s="12" t="s">
        <v>53</v>
      </c>
      <c r="D28" s="19">
        <v>513</v>
      </c>
      <c r="E28" s="12" t="s">
        <v>54</v>
      </c>
      <c r="F28" s="20">
        <v>3125</v>
      </c>
      <c r="G28" s="19">
        <f t="shared" si="1"/>
        <v>0.16416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ht="15" x14ac:dyDescent="0.25">
      <c r="A29" s="20" t="s">
        <v>55</v>
      </c>
      <c r="B29" s="12" t="s">
        <v>56</v>
      </c>
      <c r="C29" s="12" t="s">
        <v>57</v>
      </c>
      <c r="D29" s="19">
        <v>37.5</v>
      </c>
      <c r="E29" s="12" t="s">
        <v>58</v>
      </c>
      <c r="F29" s="20">
        <v>2500</v>
      </c>
      <c r="G29" s="19">
        <f t="shared" si="1"/>
        <v>1.4999999999999999E-2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29" ht="15" x14ac:dyDescent="0.25">
      <c r="A30" s="20" t="s">
        <v>59</v>
      </c>
      <c r="B30" s="12" t="s">
        <v>60</v>
      </c>
      <c r="C30" s="12" t="s">
        <v>46</v>
      </c>
      <c r="D30" s="19">
        <v>43.2</v>
      </c>
      <c r="E30" s="12" t="s">
        <v>61</v>
      </c>
      <c r="F30" s="20">
        <v>166667</v>
      </c>
      <c r="G30" s="19">
        <f t="shared" si="1"/>
        <v>2.5919948160103682E-4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ht="15" x14ac:dyDescent="0.25">
      <c r="A31" s="20" t="s">
        <v>62</v>
      </c>
      <c r="B31" s="12" t="s">
        <v>63</v>
      </c>
      <c r="C31" s="12" t="s">
        <v>64</v>
      </c>
      <c r="D31" s="19">
        <v>562</v>
      </c>
      <c r="E31" s="12" t="s">
        <v>65</v>
      </c>
      <c r="F31" s="20">
        <v>5000</v>
      </c>
      <c r="G31" s="19">
        <f t="shared" si="1"/>
        <v>0.1124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ht="15" x14ac:dyDescent="0.25">
      <c r="A32" s="20" t="s">
        <v>66</v>
      </c>
      <c r="B32" s="12" t="s">
        <v>67</v>
      </c>
      <c r="C32" s="12" t="s">
        <v>68</v>
      </c>
      <c r="D32" s="19">
        <v>680</v>
      </c>
      <c r="E32" s="12" t="s">
        <v>69</v>
      </c>
      <c r="F32" s="20">
        <v>1000</v>
      </c>
      <c r="G32" s="19">
        <f t="shared" si="1"/>
        <v>0.68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29" ht="15" x14ac:dyDescent="0.25">
      <c r="A33" s="20" t="s">
        <v>70</v>
      </c>
      <c r="B33" s="12" t="s">
        <v>71</v>
      </c>
      <c r="C33" s="12" t="s">
        <v>72</v>
      </c>
      <c r="D33" s="19">
        <v>362</v>
      </c>
      <c r="E33" s="12" t="s">
        <v>73</v>
      </c>
      <c r="F33" s="20">
        <v>1000</v>
      </c>
      <c r="G33" s="19">
        <f t="shared" si="1"/>
        <v>0.36199999999999999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 ht="15" x14ac:dyDescent="0.25">
      <c r="A34" s="20" t="s">
        <v>74</v>
      </c>
      <c r="B34" s="12" t="s">
        <v>75</v>
      </c>
      <c r="C34" s="12" t="s">
        <v>76</v>
      </c>
      <c r="D34" s="19">
        <v>529</v>
      </c>
      <c r="E34" s="12" t="s">
        <v>77</v>
      </c>
      <c r="F34" s="20">
        <v>533</v>
      </c>
      <c r="G34" s="19">
        <f t="shared" si="1"/>
        <v>0.99249530956848031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1:29" ht="15" x14ac:dyDescent="0.25">
      <c r="A35" s="20" t="s">
        <v>78</v>
      </c>
      <c r="B35" s="12" t="s">
        <v>56</v>
      </c>
      <c r="C35" s="12" t="s">
        <v>79</v>
      </c>
      <c r="D35" s="19">
        <v>50.14</v>
      </c>
      <c r="E35" s="12" t="s">
        <v>80</v>
      </c>
      <c r="F35" s="20">
        <v>1667</v>
      </c>
      <c r="G35" s="19">
        <f t="shared" si="1"/>
        <v>3.0077984403119377E-2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15" x14ac:dyDescent="0.25">
      <c r="A36" s="20" t="s">
        <v>81</v>
      </c>
      <c r="B36" s="12" t="s">
        <v>82</v>
      </c>
      <c r="C36" s="12" t="s">
        <v>83</v>
      </c>
      <c r="D36" s="19">
        <v>6200</v>
      </c>
      <c r="E36" s="12" t="s">
        <v>84</v>
      </c>
      <c r="F36" s="20">
        <v>4737</v>
      </c>
      <c r="G36" s="19">
        <f t="shared" si="1"/>
        <v>1.3088452607135317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ht="15" x14ac:dyDescent="0.25">
      <c r="A37" s="20" t="s">
        <v>85</v>
      </c>
      <c r="B37" s="12" t="s">
        <v>86</v>
      </c>
      <c r="C37" s="12" t="s">
        <v>87</v>
      </c>
      <c r="D37" s="19">
        <v>308</v>
      </c>
      <c r="E37" s="12" t="s">
        <v>88</v>
      </c>
      <c r="F37" s="20">
        <v>500</v>
      </c>
      <c r="G37" s="19">
        <f t="shared" si="1"/>
        <v>0.61599999999999999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ht="15" x14ac:dyDescent="0.25">
      <c r="A38" s="20" t="s">
        <v>89</v>
      </c>
      <c r="B38" s="12" t="s">
        <v>90</v>
      </c>
      <c r="C38" s="12" t="s">
        <v>91</v>
      </c>
      <c r="D38" s="19">
        <v>2862.8</v>
      </c>
      <c r="E38" s="12" t="s">
        <v>88</v>
      </c>
      <c r="F38" s="20">
        <v>96</v>
      </c>
      <c r="G38" s="19">
        <f t="shared" si="1"/>
        <v>29.820833333333336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ht="15" x14ac:dyDescent="0.25">
      <c r="A39" s="20" t="s">
        <v>92</v>
      </c>
      <c r="B39" s="12" t="s">
        <v>56</v>
      </c>
      <c r="C39" s="12" t="s">
        <v>79</v>
      </c>
      <c r="D39" s="19">
        <v>60.4</v>
      </c>
      <c r="E39" s="12" t="s">
        <v>93</v>
      </c>
      <c r="F39" s="20">
        <v>10000</v>
      </c>
      <c r="G39" s="19">
        <f t="shared" si="1"/>
        <v>6.0400000000000002E-3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ht="15" x14ac:dyDescent="0.25">
      <c r="A40" s="20" t="s">
        <v>94</v>
      </c>
      <c r="B40" s="12" t="s">
        <v>95</v>
      </c>
      <c r="C40" s="12" t="s">
        <v>96</v>
      </c>
      <c r="D40" s="19">
        <v>659.65</v>
      </c>
      <c r="E40" s="12" t="s">
        <v>97</v>
      </c>
      <c r="F40" s="20">
        <f>ROUND(3785/80,0)</f>
        <v>47</v>
      </c>
      <c r="G40" s="19">
        <f t="shared" si="1"/>
        <v>14.035106382978723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ht="15" x14ac:dyDescent="0.25">
      <c r="A41" s="20"/>
      <c r="B41" s="16"/>
      <c r="C41" s="16"/>
      <c r="D41" s="20"/>
      <c r="E41" s="16"/>
      <c r="F41" s="20"/>
      <c r="G41" s="20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ht="15" x14ac:dyDescent="0.25">
      <c r="A42" s="20"/>
      <c r="B42" s="16"/>
      <c r="C42" s="16"/>
      <c r="D42" s="20"/>
      <c r="E42" s="16"/>
      <c r="F42" s="20" t="s">
        <v>98</v>
      </c>
      <c r="G42" s="24">
        <f>SUM(G23:G40)</f>
        <v>48.147251730462798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ht="15.6" x14ac:dyDescent="0.3">
      <c r="A43" s="43"/>
      <c r="B43" s="41"/>
      <c r="C43" s="41"/>
      <c r="D43" s="43"/>
      <c r="E43" s="41"/>
      <c r="F43" s="45" t="s">
        <v>120</v>
      </c>
      <c r="G43" s="30">
        <f>G42/96</f>
        <v>0.50153387219232082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13.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ht="17.399999999999999" x14ac:dyDescent="0.3">
      <c r="A45" s="25" t="s">
        <v>99</v>
      </c>
      <c r="B45" s="26"/>
      <c r="C45" s="26"/>
      <c r="D45" s="26"/>
      <c r="E45" s="26"/>
      <c r="F45" s="26"/>
      <c r="G45" s="2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ht="16.8" x14ac:dyDescent="0.3">
      <c r="A46" s="6" t="s">
        <v>26</v>
      </c>
      <c r="B46" s="6" t="s">
        <v>27</v>
      </c>
      <c r="C46" s="6" t="s">
        <v>28</v>
      </c>
      <c r="D46" s="6" t="s">
        <v>3</v>
      </c>
      <c r="E46" s="6" t="s">
        <v>29</v>
      </c>
      <c r="F46" s="6" t="s">
        <v>30</v>
      </c>
      <c r="G46" s="6" t="s">
        <v>31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ht="30.6" x14ac:dyDescent="0.3">
      <c r="A47" s="22" t="s">
        <v>100</v>
      </c>
      <c r="B47" s="20" t="s">
        <v>101</v>
      </c>
      <c r="C47" s="23" t="s">
        <v>102</v>
      </c>
      <c r="D47" s="23">
        <v>629</v>
      </c>
      <c r="E47" s="23" t="s">
        <v>103</v>
      </c>
      <c r="F47" s="20">
        <v>10</v>
      </c>
      <c r="G47" s="23">
        <f t="shared" ref="G47:G53" si="2">D47/F47</f>
        <v>62.9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ht="30.6" x14ac:dyDescent="0.3">
      <c r="A48" s="22" t="s">
        <v>104</v>
      </c>
      <c r="B48" s="22" t="s">
        <v>105</v>
      </c>
      <c r="C48" s="23" t="s">
        <v>102</v>
      </c>
      <c r="D48" s="23">
        <v>7300</v>
      </c>
      <c r="E48" s="23" t="s">
        <v>103</v>
      </c>
      <c r="F48" s="20">
        <v>10</v>
      </c>
      <c r="G48" s="23">
        <f t="shared" si="2"/>
        <v>730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1:29" ht="45.6" x14ac:dyDescent="0.3">
      <c r="A49" s="22" t="s">
        <v>106</v>
      </c>
      <c r="B49" s="20" t="s">
        <v>107</v>
      </c>
      <c r="C49" s="23" t="s">
        <v>102</v>
      </c>
      <c r="D49" s="24">
        <v>2688</v>
      </c>
      <c r="E49" s="23" t="s">
        <v>103</v>
      </c>
      <c r="F49" s="20">
        <v>10</v>
      </c>
      <c r="G49" s="19">
        <f t="shared" si="2"/>
        <v>268.8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spans="1:29" ht="30.6" x14ac:dyDescent="0.3">
      <c r="A50" s="22" t="s">
        <v>108</v>
      </c>
      <c r="B50" s="20" t="s">
        <v>109</v>
      </c>
      <c r="C50" s="23" t="s">
        <v>91</v>
      </c>
      <c r="D50" s="24">
        <v>2862.8</v>
      </c>
      <c r="E50" s="23" t="s">
        <v>110</v>
      </c>
      <c r="F50" s="20">
        <f>96/24</f>
        <v>4</v>
      </c>
      <c r="G50" s="19">
        <f t="shared" si="2"/>
        <v>715.7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1:29" ht="30.6" x14ac:dyDescent="0.3">
      <c r="A51" s="22" t="s">
        <v>111</v>
      </c>
      <c r="B51" s="12" t="s">
        <v>112</v>
      </c>
      <c r="C51" s="24" t="s">
        <v>113</v>
      </c>
      <c r="D51" s="24">
        <v>1208</v>
      </c>
      <c r="E51" s="24" t="s">
        <v>114</v>
      </c>
      <c r="F51" s="23">
        <v>8</v>
      </c>
      <c r="G51" s="19">
        <f t="shared" si="2"/>
        <v>151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1:29" ht="15" x14ac:dyDescent="0.25">
      <c r="A52" s="22" t="s">
        <v>115</v>
      </c>
      <c r="B52" s="12" t="s">
        <v>82</v>
      </c>
      <c r="C52" s="12" t="s">
        <v>83</v>
      </c>
      <c r="D52" s="19">
        <v>6200</v>
      </c>
      <c r="E52" s="24" t="s">
        <v>116</v>
      </c>
      <c r="F52" s="20">
        <f>ROUND(450*1000/174,1)</f>
        <v>2586.1999999999998</v>
      </c>
      <c r="G52" s="19">
        <f t="shared" si="2"/>
        <v>2.3973397262392702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16.8" x14ac:dyDescent="0.3">
      <c r="A53" s="22" t="s">
        <v>85</v>
      </c>
      <c r="B53" s="12" t="s">
        <v>86</v>
      </c>
      <c r="C53" s="12" t="s">
        <v>87</v>
      </c>
      <c r="D53" s="19">
        <v>308</v>
      </c>
      <c r="E53" s="23" t="s">
        <v>91</v>
      </c>
      <c r="F53" s="20">
        <v>5.21</v>
      </c>
      <c r="G53" s="19">
        <f t="shared" si="2"/>
        <v>59.117082533589254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1:29" ht="13.2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1:29" ht="15" x14ac:dyDescent="0.25">
      <c r="A55" s="16"/>
      <c r="B55" s="16"/>
      <c r="C55" s="16"/>
      <c r="D55" s="16"/>
      <c r="F55" s="20" t="s">
        <v>98</v>
      </c>
      <c r="G55" s="20">
        <f>ROUND(SUM(G47:G53),0)</f>
        <v>1990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1:29" ht="15.6" x14ac:dyDescent="0.3">
      <c r="A56" s="41"/>
      <c r="B56" s="41"/>
      <c r="C56" s="41"/>
      <c r="D56" s="41"/>
      <c r="E56" s="42"/>
      <c r="F56" s="45" t="s">
        <v>121</v>
      </c>
      <c r="G56" s="31">
        <f>ROUND(G55/96,2)</f>
        <v>20.73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:29" ht="15.6" x14ac:dyDescent="0.3">
      <c r="A57" s="16"/>
      <c r="B57" s="16"/>
      <c r="C57" s="16"/>
      <c r="D57" s="16"/>
      <c r="E57" s="21"/>
      <c r="F57" s="21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1:29" ht="17.399999999999999" x14ac:dyDescent="0.3">
      <c r="A58" s="39"/>
      <c r="B58" s="40"/>
      <c r="C58" s="40"/>
      <c r="D58" s="40"/>
      <c r="E58" s="40"/>
      <c r="F58" s="40"/>
      <c r="G58" s="40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1:29" ht="16.8" x14ac:dyDescent="0.3">
      <c r="A59" s="32"/>
      <c r="B59" s="32"/>
      <c r="C59" s="32"/>
      <c r="D59" s="32"/>
      <c r="E59" s="32"/>
      <c r="F59" s="32"/>
      <c r="G59" s="32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1:29" ht="15" x14ac:dyDescent="0.25">
      <c r="A60" s="33"/>
      <c r="B60" s="34"/>
      <c r="C60" s="34"/>
      <c r="D60" s="34"/>
      <c r="E60" s="34"/>
      <c r="F60" s="34"/>
      <c r="G60" s="34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15" x14ac:dyDescent="0.25">
      <c r="A61" s="33"/>
      <c r="B61" s="34"/>
      <c r="C61" s="34"/>
      <c r="D61" s="34"/>
      <c r="E61" s="34"/>
      <c r="F61" s="34"/>
      <c r="G61" s="34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:29" ht="15" x14ac:dyDescent="0.25">
      <c r="A62" s="33"/>
      <c r="B62" s="34"/>
      <c r="C62" s="35"/>
      <c r="D62" s="35"/>
      <c r="E62" s="35"/>
      <c r="F62" s="34"/>
      <c r="G62" s="35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:29" ht="15" x14ac:dyDescent="0.25">
      <c r="A63" s="33"/>
      <c r="B63" s="34"/>
      <c r="C63" s="35"/>
      <c r="D63" s="35"/>
      <c r="E63" s="35"/>
      <c r="F63" s="34"/>
      <c r="G63" s="35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 ht="15" x14ac:dyDescent="0.25">
      <c r="A64" s="33"/>
      <c r="B64" s="36"/>
      <c r="C64" s="35"/>
      <c r="D64" s="35"/>
      <c r="E64" s="35"/>
      <c r="F64" s="34"/>
      <c r="G64" s="35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:29" ht="15" x14ac:dyDescent="0.25">
      <c r="A65" s="33"/>
      <c r="B65" s="34"/>
      <c r="C65" s="35"/>
      <c r="D65" s="35"/>
      <c r="E65" s="35"/>
      <c r="F65" s="34"/>
      <c r="G65" s="35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:29" ht="15" x14ac:dyDescent="0.25">
      <c r="A66" s="33"/>
      <c r="B66" s="34"/>
      <c r="C66" s="35"/>
      <c r="D66" s="35"/>
      <c r="E66" s="35"/>
      <c r="F66" s="34"/>
      <c r="G66" s="35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 ht="13.2" x14ac:dyDescent="0.25">
      <c r="A67" s="37"/>
      <c r="B67" s="37"/>
      <c r="C67" s="37"/>
      <c r="D67" s="37"/>
      <c r="E67" s="37"/>
      <c r="F67" s="37"/>
      <c r="G67" s="37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1:29" ht="15" x14ac:dyDescent="0.25">
      <c r="A68" s="37"/>
      <c r="B68" s="37"/>
      <c r="C68" s="37"/>
      <c r="D68" s="34"/>
      <c r="E68" s="37"/>
      <c r="F68" s="34"/>
      <c r="G68" s="34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:29" ht="15.6" x14ac:dyDescent="0.3">
      <c r="A69" s="37"/>
      <c r="B69" s="37"/>
      <c r="C69" s="37"/>
      <c r="D69" s="37"/>
      <c r="E69" s="37"/>
      <c r="F69" s="38"/>
      <c r="G69" s="38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ht="13.2" x14ac:dyDescent="0.25">
      <c r="A70" s="37"/>
      <c r="B70" s="37"/>
      <c r="C70" s="37"/>
      <c r="D70" s="37"/>
      <c r="E70" s="37"/>
      <c r="F70" s="37"/>
      <c r="G70" s="37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ht="13.2" x14ac:dyDescent="0.25">
      <c r="A71" s="37"/>
      <c r="B71" s="37"/>
      <c r="C71" s="37"/>
      <c r="D71" s="37"/>
      <c r="E71" s="37"/>
      <c r="F71" s="37"/>
      <c r="G71" s="37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ht="17.399999999999999" x14ac:dyDescent="0.3">
      <c r="A72" s="39"/>
      <c r="B72" s="40"/>
      <c r="C72" s="40"/>
      <c r="D72" s="40"/>
      <c r="E72" s="40"/>
      <c r="F72" s="40"/>
      <c r="G72" s="40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1:29" ht="13.2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spans="1:29" ht="13.2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spans="1:29" ht="13.2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spans="1:29" ht="13.2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spans="1:29" ht="13.2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spans="1:29" ht="13.2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spans="1:29" ht="13.2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:29" ht="13.2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 spans="1:29" ht="13.2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spans="1:29" ht="13.2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 spans="1:29" ht="13.2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</row>
    <row r="84" spans="1:29" ht="13.2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</row>
    <row r="85" spans="1:29" ht="13.2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</row>
    <row r="86" spans="1:29" ht="13.2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 spans="1:29" ht="13.2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</row>
    <row r="88" spans="1:29" ht="13.2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 spans="1:29" ht="13.2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</row>
    <row r="90" spans="1:29" ht="13.2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  <row r="91" spans="1:29" ht="13.2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</row>
    <row r="92" spans="1:29" ht="13.2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</row>
    <row r="93" spans="1:29" ht="13.2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 spans="1:29" ht="13.2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</row>
    <row r="95" spans="1:29" ht="13.2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</row>
    <row r="96" spans="1:29" ht="13.2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</row>
    <row r="97" spans="1:29" ht="13.2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</row>
    <row r="98" spans="1:29" ht="13.2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</row>
    <row r="99" spans="1:29" ht="13.2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</row>
    <row r="100" spans="1:29" ht="13.2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 spans="1:29" ht="13.2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</row>
    <row r="102" spans="1:29" ht="13.2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</row>
    <row r="103" spans="1:29" ht="13.2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4" spans="1:29" ht="13.2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  <row r="105" spans="1:29" ht="13.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</row>
    <row r="106" spans="1:29" ht="13.2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</row>
    <row r="107" spans="1:29" ht="13.2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 spans="1:29" ht="13.2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</row>
    <row r="109" spans="1:29" ht="13.2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</row>
    <row r="110" spans="1:29" ht="13.2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</row>
    <row r="111" spans="1:29" ht="13.2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</row>
    <row r="112" spans="1:29" ht="13.2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</row>
    <row r="113" spans="1:29" ht="13.2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</row>
    <row r="114" spans="1:29" ht="13.2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 spans="1:29" ht="13.2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</row>
    <row r="116" spans="1:29" ht="13.2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 spans="1:29" ht="13.2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 spans="1:29" ht="13.2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</row>
    <row r="119" spans="1:29" ht="13.2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</row>
    <row r="120" spans="1:29" ht="13.2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</row>
    <row r="121" spans="1:29" ht="13.2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</row>
    <row r="122" spans="1:29" ht="13.2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</row>
    <row r="123" spans="1:29" ht="13.2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</row>
    <row r="124" spans="1:29" ht="13.2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</row>
    <row r="125" spans="1:29" ht="13.2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</row>
    <row r="126" spans="1:29" ht="13.2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</row>
    <row r="127" spans="1:29" ht="13.2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</row>
    <row r="128" spans="1:29" ht="13.2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  <row r="129" spans="1:29" ht="13.2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</row>
    <row r="130" spans="1:29" ht="13.2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</row>
    <row r="131" spans="1:29" ht="13.2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</row>
    <row r="132" spans="1:29" ht="13.2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</row>
    <row r="133" spans="1:29" ht="13.2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</row>
    <row r="134" spans="1:29" ht="13.2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</row>
    <row r="135" spans="1:29" ht="13.2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 spans="1:29" ht="13.2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</row>
    <row r="137" spans="1:29" ht="13.2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</row>
    <row r="138" spans="1:29" ht="13.2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</row>
    <row r="139" spans="1:29" ht="13.2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</row>
    <row r="140" spans="1:29" ht="13.2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</row>
    <row r="141" spans="1:29" ht="13.2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</row>
    <row r="142" spans="1:29" ht="13.2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 spans="1:29" ht="13.2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</row>
    <row r="144" spans="1:29" ht="13.2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</row>
    <row r="145" spans="1:29" ht="13.2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</row>
    <row r="146" spans="1:29" ht="13.2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</row>
    <row r="147" spans="1:29" ht="13.2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</row>
    <row r="148" spans="1:29" ht="13.2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</row>
    <row r="149" spans="1:29" ht="13.2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 spans="1:29" ht="13.2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</row>
    <row r="151" spans="1:29" ht="13.2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</row>
    <row r="152" spans="1:29" ht="13.2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</row>
    <row r="153" spans="1:29" ht="13.2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 spans="1:29" ht="13.2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 spans="1:29" ht="13.2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</row>
    <row r="156" spans="1:29" ht="13.2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</row>
    <row r="157" spans="1:29" ht="13.2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</row>
    <row r="158" spans="1:29" ht="13.2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 ht="13.2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 ht="13.2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 ht="13.2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</row>
    <row r="162" spans="1:29" ht="13.2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</row>
    <row r="163" spans="1:29" ht="13.2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</row>
    <row r="164" spans="1:29" ht="13.2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</row>
    <row r="165" spans="1:29" ht="13.2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</row>
    <row r="166" spans="1:29" ht="13.2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</row>
    <row r="167" spans="1:29" ht="13.2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</row>
    <row r="168" spans="1:29" ht="13.2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</row>
    <row r="169" spans="1:29" ht="13.2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</row>
    <row r="170" spans="1:29" ht="13.2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</row>
    <row r="171" spans="1:29" ht="13.2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</row>
    <row r="172" spans="1:29" ht="13.2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</row>
    <row r="173" spans="1:29" ht="13.2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</row>
    <row r="174" spans="1:29" ht="13.2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</row>
    <row r="175" spans="1:29" ht="13.2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</row>
    <row r="176" spans="1:29" ht="13.2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</row>
    <row r="177" spans="1:29" ht="13.2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</row>
    <row r="178" spans="1:29" ht="13.2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</row>
    <row r="179" spans="1:29" ht="13.2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 spans="1:29" ht="13.2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</row>
    <row r="181" spans="1:29" ht="13.2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 spans="1:29" ht="13.2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 spans="1:29" ht="13.2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</row>
    <row r="184" spans="1:29" ht="13.2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</row>
    <row r="185" spans="1:29" ht="13.2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</row>
    <row r="186" spans="1:29" ht="13.2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</row>
    <row r="187" spans="1:29" ht="13.2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</row>
    <row r="188" spans="1:29" ht="13.2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</row>
    <row r="189" spans="1:29" ht="13.2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</row>
    <row r="190" spans="1:29" ht="13.2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</row>
    <row r="191" spans="1:29" ht="13.2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</row>
    <row r="192" spans="1:29" ht="13.2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</row>
    <row r="193" spans="1:29" ht="13.2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</row>
    <row r="194" spans="1:29" ht="13.2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</row>
    <row r="195" spans="1:29" ht="13.2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</row>
    <row r="196" spans="1:29" ht="13.2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</row>
    <row r="197" spans="1:29" ht="13.2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</row>
    <row r="198" spans="1:29" ht="13.2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</row>
    <row r="199" spans="1:29" ht="13.2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</row>
    <row r="200" spans="1:29" ht="13.2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</row>
    <row r="201" spans="1:29" ht="13.2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</row>
    <row r="202" spans="1:29" ht="13.2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</row>
    <row r="203" spans="1:29" ht="13.2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</row>
    <row r="204" spans="1:29" ht="13.2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</row>
    <row r="205" spans="1:29" ht="13.2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</row>
    <row r="206" spans="1:29" ht="13.2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</row>
    <row r="207" spans="1:29" ht="13.2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</row>
    <row r="208" spans="1:29" ht="13.2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</row>
    <row r="209" spans="1:29" ht="13.2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</row>
    <row r="210" spans="1:29" ht="13.2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</row>
    <row r="211" spans="1:29" ht="13.2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</row>
    <row r="212" spans="1:29" ht="13.2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</row>
    <row r="213" spans="1:29" ht="13.2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</row>
    <row r="214" spans="1:29" ht="13.2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</row>
    <row r="215" spans="1:29" ht="13.2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</row>
    <row r="216" spans="1:29" ht="13.2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</row>
    <row r="217" spans="1:29" ht="13.2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</row>
    <row r="218" spans="1:29" ht="13.2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</row>
    <row r="219" spans="1:29" ht="13.2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</row>
    <row r="220" spans="1:29" ht="13.2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</row>
    <row r="221" spans="1:29" ht="13.2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</row>
    <row r="222" spans="1:29" ht="13.2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</row>
    <row r="223" spans="1:29" ht="13.2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</row>
    <row r="224" spans="1:29" ht="13.2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</row>
    <row r="225" spans="1:29" ht="13.2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</row>
    <row r="226" spans="1:29" ht="13.2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</row>
    <row r="227" spans="1:29" ht="13.2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ht="13.2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ht="13.2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spans="1:29" ht="13.2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1:29" ht="13.2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1:29" ht="13.2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spans="1:29" ht="13.2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</row>
    <row r="234" spans="1:29" ht="13.2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</row>
    <row r="235" spans="1:29" ht="13.2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</row>
    <row r="236" spans="1:29" ht="13.2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</row>
    <row r="237" spans="1:29" ht="13.2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</row>
    <row r="238" spans="1:29" ht="13.2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</row>
    <row r="239" spans="1:29" ht="13.2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</row>
    <row r="240" spans="1:29" ht="13.2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</row>
    <row r="241" spans="1:29" ht="13.2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</row>
    <row r="242" spans="1:29" ht="13.2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</row>
    <row r="243" spans="1:29" ht="13.2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</row>
    <row r="244" spans="1:29" ht="13.2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</row>
    <row r="245" spans="1:29" ht="13.2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</row>
    <row r="246" spans="1:29" ht="13.2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</row>
    <row r="247" spans="1:29" ht="13.2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</row>
    <row r="248" spans="1:29" ht="13.2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</row>
    <row r="249" spans="1:29" ht="13.2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</row>
    <row r="250" spans="1:29" ht="13.2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</row>
    <row r="251" spans="1:29" ht="13.2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</row>
    <row r="252" spans="1:29" ht="13.2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</row>
    <row r="253" spans="1:29" ht="13.2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</row>
    <row r="254" spans="1:29" ht="13.2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</row>
    <row r="255" spans="1:29" ht="13.2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</row>
    <row r="256" spans="1:29" ht="13.2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</row>
    <row r="257" spans="1:29" ht="13.2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</row>
    <row r="258" spans="1:29" ht="13.2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</row>
    <row r="259" spans="1:29" ht="13.2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</row>
    <row r="260" spans="1:29" ht="13.2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</row>
    <row r="261" spans="1:29" ht="13.2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</row>
    <row r="262" spans="1:29" ht="13.2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</row>
    <row r="263" spans="1:29" ht="13.2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</row>
    <row r="264" spans="1:29" ht="13.2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</row>
    <row r="265" spans="1:29" ht="13.2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</row>
    <row r="266" spans="1:29" ht="13.2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</row>
    <row r="267" spans="1:29" ht="13.2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</row>
    <row r="268" spans="1:29" ht="13.2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</row>
    <row r="269" spans="1:29" ht="13.2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</row>
    <row r="270" spans="1:29" ht="13.2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</row>
    <row r="271" spans="1:29" ht="13.2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</row>
    <row r="272" spans="1:29" ht="13.2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</row>
    <row r="273" spans="1:29" ht="13.2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</row>
    <row r="274" spans="1:29" ht="13.2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</row>
    <row r="275" spans="1:29" ht="13.2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</row>
    <row r="276" spans="1:29" ht="13.2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</row>
    <row r="277" spans="1:29" ht="13.2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</row>
    <row r="278" spans="1:29" ht="13.2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</row>
    <row r="279" spans="1:29" ht="13.2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</row>
    <row r="280" spans="1:29" ht="13.2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</row>
    <row r="281" spans="1:29" ht="13.2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</row>
    <row r="282" spans="1:29" ht="13.2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</row>
    <row r="283" spans="1:29" ht="13.2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</row>
    <row r="284" spans="1:29" ht="13.2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</row>
    <row r="285" spans="1:29" ht="13.2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</row>
    <row r="286" spans="1:29" ht="13.2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</row>
    <row r="287" spans="1:29" ht="13.2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</row>
    <row r="288" spans="1:29" ht="13.2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</row>
    <row r="289" spans="1:29" ht="13.2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</row>
    <row r="290" spans="1:29" ht="13.2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</row>
    <row r="291" spans="1:29" ht="13.2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</row>
    <row r="292" spans="1:29" ht="13.2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</row>
    <row r="293" spans="1:29" ht="13.2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</row>
    <row r="294" spans="1:29" ht="13.2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</row>
    <row r="295" spans="1:29" ht="13.2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</row>
    <row r="296" spans="1:29" ht="13.2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</row>
    <row r="297" spans="1:29" ht="13.2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</row>
    <row r="298" spans="1:29" ht="13.2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</row>
    <row r="299" spans="1:29" ht="13.2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</row>
    <row r="300" spans="1:29" ht="13.2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</row>
    <row r="301" spans="1:29" ht="13.2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</row>
    <row r="302" spans="1:29" ht="13.2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</row>
    <row r="303" spans="1:29" ht="13.2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</row>
    <row r="304" spans="1:29" ht="13.2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</row>
    <row r="305" spans="1:29" ht="13.2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</row>
    <row r="306" spans="1:29" ht="13.2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</row>
    <row r="307" spans="1:29" ht="13.2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</row>
    <row r="308" spans="1:29" ht="13.2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</row>
    <row r="309" spans="1:29" ht="13.2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</row>
    <row r="310" spans="1:29" ht="13.2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</row>
    <row r="311" spans="1:29" ht="13.2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</row>
    <row r="312" spans="1:29" ht="13.2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</row>
    <row r="313" spans="1:29" ht="13.2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</row>
    <row r="314" spans="1:29" ht="13.2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</row>
    <row r="315" spans="1:29" ht="13.2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</row>
    <row r="316" spans="1:29" ht="13.2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</row>
    <row r="317" spans="1:29" ht="13.2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</row>
    <row r="318" spans="1:29" ht="13.2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</row>
    <row r="319" spans="1:29" ht="13.2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</row>
    <row r="320" spans="1:29" ht="13.2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</row>
    <row r="321" spans="1:29" ht="13.2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</row>
    <row r="322" spans="1:29" ht="13.2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</row>
    <row r="323" spans="1:29" ht="13.2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</row>
    <row r="324" spans="1:29" ht="13.2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</row>
    <row r="325" spans="1:29" ht="13.2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</row>
    <row r="326" spans="1:29" ht="13.2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</row>
    <row r="327" spans="1:29" ht="13.2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</row>
    <row r="328" spans="1:29" ht="13.2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</row>
    <row r="329" spans="1:29" ht="13.2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</row>
    <row r="330" spans="1:29" ht="13.2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</row>
    <row r="331" spans="1:29" ht="13.2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</row>
    <row r="332" spans="1:29" ht="13.2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</row>
    <row r="333" spans="1:29" ht="13.2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</row>
    <row r="334" spans="1:29" ht="13.2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</row>
    <row r="335" spans="1:29" ht="13.2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</row>
    <row r="336" spans="1:29" ht="13.2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</row>
    <row r="337" spans="1:29" ht="13.2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</row>
    <row r="338" spans="1:29" ht="13.2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</row>
    <row r="339" spans="1:29" ht="13.2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</row>
    <row r="340" spans="1:29" ht="13.2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</row>
    <row r="341" spans="1:29" ht="13.2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</row>
    <row r="342" spans="1:29" ht="13.2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</row>
    <row r="343" spans="1:29" ht="13.2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</row>
    <row r="344" spans="1:29" ht="13.2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</row>
    <row r="345" spans="1:29" ht="13.2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</row>
    <row r="346" spans="1:29" ht="13.2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</row>
    <row r="347" spans="1:29" ht="13.2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</row>
    <row r="348" spans="1:29" ht="13.2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</row>
    <row r="349" spans="1:29" ht="13.2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</row>
    <row r="350" spans="1:29" ht="13.2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</row>
    <row r="351" spans="1:29" ht="13.2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</row>
    <row r="352" spans="1:29" ht="13.2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</row>
    <row r="353" spans="1:29" ht="13.2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</row>
    <row r="354" spans="1:29" ht="13.2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</row>
    <row r="355" spans="1:29" ht="13.2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</row>
    <row r="356" spans="1:29" ht="13.2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</row>
    <row r="357" spans="1:29" ht="13.2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</row>
    <row r="358" spans="1:29" ht="13.2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</row>
    <row r="359" spans="1:29" ht="13.2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</row>
    <row r="360" spans="1:29" ht="13.2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</row>
    <row r="361" spans="1:29" ht="13.2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</row>
    <row r="362" spans="1:29" ht="13.2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</row>
    <row r="363" spans="1:29" ht="13.2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</row>
    <row r="364" spans="1:29" ht="13.2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</row>
    <row r="365" spans="1:29" ht="13.2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</row>
    <row r="366" spans="1:29" ht="13.2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</row>
    <row r="367" spans="1:29" ht="13.2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</row>
    <row r="368" spans="1:29" ht="13.2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</row>
    <row r="369" spans="1:29" ht="13.2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</row>
    <row r="370" spans="1:29" ht="13.2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</row>
    <row r="371" spans="1:29" ht="13.2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</row>
    <row r="372" spans="1:29" ht="13.2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</row>
    <row r="373" spans="1:29" ht="13.2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</row>
    <row r="374" spans="1:29" ht="13.2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</row>
    <row r="375" spans="1:29" ht="13.2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</row>
    <row r="376" spans="1:29" ht="13.2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</row>
    <row r="377" spans="1:29" ht="13.2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</row>
    <row r="378" spans="1:29" ht="13.2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</row>
    <row r="379" spans="1:29" ht="13.2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</row>
    <row r="380" spans="1:29" ht="13.2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</row>
    <row r="381" spans="1:29" ht="13.2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</row>
    <row r="382" spans="1:29" ht="13.2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</row>
    <row r="383" spans="1:29" ht="13.2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</row>
    <row r="384" spans="1:29" ht="13.2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</row>
    <row r="385" spans="1:29" ht="13.2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</row>
    <row r="386" spans="1:29" ht="13.2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</row>
    <row r="387" spans="1:29" ht="13.2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</row>
    <row r="388" spans="1:29" ht="13.2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</row>
    <row r="389" spans="1:29" ht="13.2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</row>
    <row r="390" spans="1:29" ht="13.2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</row>
    <row r="391" spans="1:29" ht="13.2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</row>
    <row r="392" spans="1:29" ht="13.2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</row>
    <row r="393" spans="1:29" ht="13.2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</row>
    <row r="394" spans="1:29" ht="13.2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</row>
    <row r="395" spans="1:29" ht="13.2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</row>
    <row r="396" spans="1:29" ht="13.2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</row>
    <row r="397" spans="1:29" ht="13.2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</row>
    <row r="398" spans="1:29" ht="13.2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</row>
    <row r="399" spans="1:29" ht="13.2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</row>
    <row r="400" spans="1:29" ht="13.2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</row>
    <row r="401" spans="1:29" ht="13.2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</row>
    <row r="402" spans="1:29" ht="13.2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</row>
    <row r="403" spans="1:29" ht="13.2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</row>
    <row r="404" spans="1:29" ht="13.2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</row>
    <row r="405" spans="1:29" ht="13.2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</row>
    <row r="406" spans="1:29" ht="13.2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</row>
    <row r="407" spans="1:29" ht="13.2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</row>
    <row r="408" spans="1:29" ht="13.2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</row>
    <row r="409" spans="1:29" ht="13.2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</row>
    <row r="410" spans="1:29" ht="13.2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</row>
    <row r="411" spans="1:29" ht="13.2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</row>
    <row r="412" spans="1:29" ht="13.2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</row>
    <row r="413" spans="1:29" ht="13.2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</row>
    <row r="414" spans="1:29" ht="13.2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</row>
    <row r="415" spans="1:29" ht="13.2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</row>
    <row r="416" spans="1:29" ht="13.2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</row>
    <row r="417" spans="1:29" ht="13.2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</row>
    <row r="418" spans="1:29" ht="13.2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</row>
    <row r="419" spans="1:29" ht="13.2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</row>
    <row r="420" spans="1:29" ht="13.2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</row>
    <row r="421" spans="1:29" ht="13.2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</row>
    <row r="422" spans="1:29" ht="13.2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</row>
    <row r="423" spans="1:29" ht="13.2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</row>
    <row r="424" spans="1:29" ht="13.2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</row>
    <row r="425" spans="1:29" ht="13.2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</row>
    <row r="426" spans="1:29" ht="13.2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</row>
    <row r="427" spans="1:29" ht="13.2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</row>
    <row r="428" spans="1:29" ht="13.2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</row>
    <row r="429" spans="1:29" ht="13.2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</row>
    <row r="430" spans="1:29" ht="13.2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</row>
    <row r="431" spans="1:29" ht="13.2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</row>
    <row r="432" spans="1:29" ht="13.2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</row>
    <row r="433" spans="1:29" ht="13.2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</row>
    <row r="434" spans="1:29" ht="13.2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</row>
    <row r="435" spans="1:29" ht="13.2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</row>
    <row r="436" spans="1:29" ht="13.2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</row>
    <row r="437" spans="1:29" ht="13.2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</row>
    <row r="438" spans="1:29" ht="13.2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</row>
    <row r="439" spans="1:29" ht="13.2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</row>
    <row r="440" spans="1:29" ht="13.2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</row>
    <row r="441" spans="1:29" ht="13.2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</row>
    <row r="442" spans="1:29" ht="13.2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</row>
    <row r="443" spans="1:29" ht="13.2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</row>
    <row r="444" spans="1:29" ht="13.2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</row>
    <row r="445" spans="1:29" ht="13.2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</row>
    <row r="446" spans="1:29" ht="13.2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</row>
    <row r="447" spans="1:29" ht="13.2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</row>
    <row r="448" spans="1:29" ht="13.2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</row>
    <row r="449" spans="1:29" ht="13.2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</row>
    <row r="450" spans="1:29" ht="13.2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</row>
    <row r="451" spans="1:29" ht="13.2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</row>
    <row r="452" spans="1:29" ht="13.2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</row>
    <row r="453" spans="1:29" ht="13.2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</row>
    <row r="454" spans="1:29" ht="13.2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</row>
    <row r="455" spans="1:29" ht="13.2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</row>
    <row r="456" spans="1:29" ht="13.2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</row>
    <row r="457" spans="1:29" ht="13.2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</row>
    <row r="458" spans="1:29" ht="13.2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</row>
    <row r="459" spans="1:29" ht="13.2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</row>
    <row r="460" spans="1:29" ht="13.2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</row>
    <row r="461" spans="1:29" ht="13.2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</row>
    <row r="462" spans="1:29" ht="13.2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</row>
    <row r="463" spans="1:29" ht="13.2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</row>
    <row r="464" spans="1:29" ht="13.2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</row>
    <row r="465" spans="1:29" ht="13.2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</row>
    <row r="466" spans="1:29" ht="13.2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</row>
    <row r="467" spans="1:29" ht="13.2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</row>
    <row r="468" spans="1:29" ht="13.2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</row>
    <row r="469" spans="1:29" ht="13.2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</row>
    <row r="470" spans="1:29" ht="13.2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</row>
    <row r="471" spans="1:29" ht="13.2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</row>
    <row r="472" spans="1:29" ht="13.2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</row>
    <row r="473" spans="1:29" ht="13.2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</row>
    <row r="474" spans="1:29" ht="13.2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</row>
    <row r="475" spans="1:29" ht="13.2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</row>
    <row r="476" spans="1:29" ht="13.2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</row>
    <row r="477" spans="1:29" ht="13.2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</row>
    <row r="478" spans="1:29" ht="13.2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</row>
    <row r="479" spans="1:29" ht="13.2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</row>
    <row r="480" spans="1:29" ht="13.2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</row>
    <row r="481" spans="1:29" ht="13.2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</row>
    <row r="482" spans="1:29" ht="13.2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</row>
    <row r="483" spans="1:29" ht="13.2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</row>
    <row r="484" spans="1:29" ht="13.2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</row>
    <row r="485" spans="1:29" ht="13.2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</row>
    <row r="486" spans="1:29" ht="13.2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</row>
    <row r="487" spans="1:29" ht="13.2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</row>
    <row r="488" spans="1:29" ht="13.2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</row>
    <row r="489" spans="1:29" ht="13.2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</row>
    <row r="490" spans="1:29" ht="13.2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</row>
    <row r="491" spans="1:29" ht="13.2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</row>
    <row r="492" spans="1:29" ht="13.2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</row>
    <row r="493" spans="1:29" ht="13.2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</row>
    <row r="494" spans="1:29" ht="13.2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</row>
    <row r="495" spans="1:29" ht="13.2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</row>
    <row r="496" spans="1:29" ht="13.2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</row>
    <row r="497" spans="1:29" ht="13.2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</row>
    <row r="498" spans="1:29" ht="13.2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</row>
    <row r="499" spans="1:29" ht="13.2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</row>
    <row r="500" spans="1:29" ht="13.2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</row>
    <row r="501" spans="1:29" ht="13.2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</row>
    <row r="502" spans="1:29" ht="13.2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</row>
    <row r="503" spans="1:29" ht="13.2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</row>
    <row r="504" spans="1:29" ht="13.2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</row>
    <row r="505" spans="1:29" ht="13.2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</row>
    <row r="506" spans="1:29" ht="13.2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</row>
    <row r="507" spans="1:29" ht="13.2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</row>
    <row r="508" spans="1:29" ht="13.2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</row>
    <row r="509" spans="1:29" ht="13.2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</row>
    <row r="510" spans="1:29" ht="13.2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</row>
    <row r="511" spans="1:29" ht="13.2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</row>
    <row r="512" spans="1:29" ht="13.2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</row>
    <row r="513" spans="1:29" ht="13.2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</row>
    <row r="514" spans="1:29" ht="13.2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</row>
    <row r="515" spans="1:29" ht="13.2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</row>
    <row r="516" spans="1:29" ht="13.2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</row>
    <row r="517" spans="1:29" ht="13.2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</row>
    <row r="518" spans="1:29" ht="13.2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</row>
    <row r="519" spans="1:29" ht="13.2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</row>
    <row r="520" spans="1:29" ht="13.2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</row>
    <row r="521" spans="1:29" ht="13.2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</row>
    <row r="522" spans="1:29" ht="13.2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</row>
    <row r="523" spans="1:29" ht="13.2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</row>
    <row r="524" spans="1:29" ht="13.2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</row>
    <row r="525" spans="1:29" ht="13.2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</row>
    <row r="526" spans="1:29" ht="13.2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</row>
    <row r="527" spans="1:29" ht="13.2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</row>
    <row r="528" spans="1:29" ht="13.2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</row>
    <row r="529" spans="1:29" ht="13.2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</row>
    <row r="530" spans="1:29" ht="13.2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</row>
    <row r="531" spans="1:29" ht="13.2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</row>
    <row r="532" spans="1:29" ht="13.2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</row>
    <row r="533" spans="1:29" ht="13.2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</row>
    <row r="534" spans="1:29" ht="13.2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</row>
    <row r="535" spans="1:29" ht="13.2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</row>
    <row r="536" spans="1:29" ht="13.2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</row>
    <row r="537" spans="1:29" ht="13.2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</row>
    <row r="538" spans="1:29" ht="13.2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</row>
    <row r="539" spans="1:29" ht="13.2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</row>
    <row r="540" spans="1:29" ht="13.2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</row>
    <row r="541" spans="1:29" ht="13.2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</row>
    <row r="542" spans="1:29" ht="13.2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</row>
    <row r="543" spans="1:29" ht="13.2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</row>
    <row r="544" spans="1:29" ht="13.2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</row>
    <row r="545" spans="1:29" ht="13.2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</row>
    <row r="546" spans="1:29" ht="13.2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</row>
    <row r="547" spans="1:29" ht="13.2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</row>
    <row r="548" spans="1:29" ht="13.2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</row>
    <row r="549" spans="1:29" ht="13.2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</row>
    <row r="550" spans="1:29" ht="13.2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</row>
    <row r="551" spans="1:29" ht="13.2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</row>
    <row r="552" spans="1:29" ht="13.2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</row>
    <row r="553" spans="1:29" ht="13.2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</row>
    <row r="554" spans="1:29" ht="13.2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</row>
    <row r="555" spans="1:29" ht="13.2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</row>
    <row r="556" spans="1:29" ht="13.2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</row>
    <row r="557" spans="1:29" ht="13.2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</row>
    <row r="558" spans="1:29" ht="13.2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</row>
    <row r="559" spans="1:29" ht="13.2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</row>
    <row r="560" spans="1:29" ht="13.2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</row>
    <row r="561" spans="1:29" ht="13.2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</row>
    <row r="562" spans="1:29" ht="13.2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</row>
    <row r="563" spans="1:29" ht="13.2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</row>
    <row r="564" spans="1:29" ht="13.2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</row>
    <row r="565" spans="1:29" ht="13.2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</row>
    <row r="566" spans="1:29" ht="13.2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</row>
    <row r="567" spans="1:29" ht="13.2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</row>
    <row r="568" spans="1:29" ht="13.2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</row>
    <row r="569" spans="1:29" ht="13.2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</row>
    <row r="570" spans="1:29" ht="13.2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</row>
    <row r="571" spans="1:29" ht="13.2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</row>
    <row r="572" spans="1:29" ht="13.2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</row>
    <row r="573" spans="1:29" ht="13.2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</row>
    <row r="574" spans="1:29" ht="13.2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</row>
    <row r="575" spans="1:29" ht="13.2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</row>
    <row r="576" spans="1:29" ht="13.2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</row>
    <row r="577" spans="1:29" ht="13.2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</row>
    <row r="578" spans="1:29" ht="13.2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</row>
    <row r="579" spans="1:29" ht="13.2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</row>
    <row r="580" spans="1:29" ht="13.2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</row>
    <row r="581" spans="1:29" ht="13.2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</row>
    <row r="582" spans="1:29" ht="13.2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</row>
    <row r="583" spans="1:29" ht="13.2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</row>
    <row r="584" spans="1:29" ht="13.2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</row>
    <row r="585" spans="1:29" ht="13.2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</row>
    <row r="586" spans="1:29" ht="13.2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</row>
    <row r="587" spans="1:29" ht="13.2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</row>
    <row r="588" spans="1:29" ht="13.2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</row>
    <row r="589" spans="1:29" ht="13.2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</row>
    <row r="590" spans="1:29" ht="13.2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</row>
    <row r="591" spans="1:29" ht="13.2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</row>
    <row r="592" spans="1:29" ht="13.2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</row>
    <row r="593" spans="1:29" ht="13.2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</row>
    <row r="594" spans="1:29" ht="13.2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</row>
    <row r="595" spans="1:29" ht="13.2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</row>
    <row r="596" spans="1:29" ht="13.2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</row>
    <row r="597" spans="1:29" ht="13.2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</row>
    <row r="598" spans="1:29" ht="13.2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</row>
    <row r="599" spans="1:29" ht="13.2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</row>
    <row r="600" spans="1:29" ht="13.2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</row>
    <row r="601" spans="1:29" ht="13.2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</row>
    <row r="602" spans="1:29" ht="13.2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</row>
    <row r="603" spans="1:29" ht="13.2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</row>
    <row r="604" spans="1:29" ht="13.2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</row>
    <row r="605" spans="1:29" ht="13.2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</row>
    <row r="606" spans="1:29" ht="13.2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</row>
    <row r="607" spans="1:29" ht="13.2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</row>
    <row r="608" spans="1:29" ht="13.2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</row>
    <row r="609" spans="1:29" ht="13.2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</row>
    <row r="610" spans="1:29" ht="13.2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</row>
    <row r="611" spans="1:29" ht="13.2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</row>
    <row r="612" spans="1:29" ht="13.2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</row>
    <row r="613" spans="1:29" ht="13.2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</row>
    <row r="614" spans="1:29" ht="13.2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</row>
    <row r="615" spans="1:29" ht="13.2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</row>
    <row r="616" spans="1:29" ht="13.2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</row>
    <row r="617" spans="1:29" ht="13.2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</row>
    <row r="618" spans="1:29" ht="13.2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</row>
    <row r="619" spans="1:29" ht="13.2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</row>
    <row r="620" spans="1:29" ht="13.2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</row>
    <row r="621" spans="1:29" ht="13.2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</row>
    <row r="622" spans="1:29" ht="13.2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</row>
    <row r="623" spans="1:29" ht="13.2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</row>
    <row r="624" spans="1:29" ht="13.2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</row>
    <row r="625" spans="1:29" ht="13.2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</row>
    <row r="626" spans="1:29" ht="13.2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</row>
    <row r="627" spans="1:29" ht="13.2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</row>
    <row r="628" spans="1:29" ht="13.2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</row>
    <row r="629" spans="1:29" ht="13.2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</row>
    <row r="630" spans="1:29" ht="13.2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</row>
    <row r="631" spans="1:29" ht="13.2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</row>
    <row r="632" spans="1:29" ht="13.2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</row>
    <row r="633" spans="1:29" ht="13.2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</row>
    <row r="634" spans="1:29" ht="13.2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</row>
    <row r="635" spans="1:29" ht="13.2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</row>
    <row r="636" spans="1:29" ht="13.2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</row>
    <row r="637" spans="1:29" ht="13.2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</row>
    <row r="638" spans="1:29" ht="13.2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</row>
    <row r="639" spans="1:29" ht="13.2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</row>
    <row r="640" spans="1:29" ht="13.2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</row>
    <row r="641" spans="1:29" ht="13.2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</row>
    <row r="642" spans="1:29" ht="13.2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</row>
    <row r="643" spans="1:29" ht="13.2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</row>
    <row r="644" spans="1:29" ht="13.2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</row>
    <row r="645" spans="1:29" ht="13.2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</row>
    <row r="646" spans="1:29" ht="13.2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</row>
    <row r="647" spans="1:29" ht="13.2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</row>
    <row r="648" spans="1:29" ht="13.2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</row>
    <row r="649" spans="1:29" ht="13.2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</row>
    <row r="650" spans="1:29" ht="13.2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</row>
    <row r="651" spans="1:29" ht="13.2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</row>
    <row r="652" spans="1:29" ht="13.2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</row>
    <row r="653" spans="1:29" ht="13.2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</row>
    <row r="654" spans="1:29" ht="13.2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</row>
    <row r="655" spans="1:29" ht="13.2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</row>
    <row r="656" spans="1:29" ht="13.2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</row>
    <row r="657" spans="1:29" ht="13.2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</row>
    <row r="658" spans="1:29" ht="13.2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</row>
    <row r="659" spans="1:29" ht="13.2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</row>
    <row r="660" spans="1:29" ht="13.2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</row>
    <row r="661" spans="1:29" ht="13.2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</row>
    <row r="662" spans="1:29" ht="13.2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</row>
    <row r="663" spans="1:29" ht="13.2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</row>
    <row r="664" spans="1:29" ht="13.2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</row>
    <row r="665" spans="1:29" ht="13.2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</row>
    <row r="666" spans="1:29" ht="13.2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</row>
    <row r="667" spans="1:29" ht="13.2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</row>
    <row r="668" spans="1:29" ht="13.2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</row>
    <row r="669" spans="1:29" ht="13.2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</row>
    <row r="670" spans="1:29" ht="13.2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</row>
    <row r="671" spans="1:29" ht="13.2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</row>
    <row r="672" spans="1:29" ht="13.2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</row>
    <row r="673" spans="1:29" ht="13.2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</row>
    <row r="674" spans="1:29" ht="13.2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</row>
    <row r="675" spans="1:29" ht="13.2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</row>
    <row r="676" spans="1:29" ht="13.2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</row>
    <row r="677" spans="1:29" ht="13.2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</row>
    <row r="678" spans="1:29" ht="13.2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</row>
    <row r="679" spans="1:29" ht="13.2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</row>
    <row r="680" spans="1:29" ht="13.2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</row>
    <row r="681" spans="1:29" ht="13.2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</row>
    <row r="682" spans="1:29" ht="13.2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</row>
    <row r="683" spans="1:29" ht="13.2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</row>
    <row r="684" spans="1:29" ht="13.2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</row>
    <row r="685" spans="1:29" ht="13.2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</row>
    <row r="686" spans="1:29" ht="13.2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</row>
    <row r="687" spans="1:29" ht="13.2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</row>
    <row r="688" spans="1:29" ht="13.2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</row>
    <row r="689" spans="1:29" ht="13.2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</row>
    <row r="690" spans="1:29" ht="13.2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</row>
    <row r="691" spans="1:29" ht="13.2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</row>
    <row r="692" spans="1:29" ht="13.2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</row>
    <row r="693" spans="1:29" ht="13.2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</row>
    <row r="694" spans="1:29" ht="13.2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</row>
    <row r="695" spans="1:29" ht="13.2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</row>
    <row r="696" spans="1:29" ht="13.2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</row>
    <row r="697" spans="1:29" ht="13.2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</row>
    <row r="698" spans="1:29" ht="13.2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</row>
    <row r="699" spans="1:29" ht="13.2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</row>
    <row r="700" spans="1:29" ht="13.2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</row>
    <row r="701" spans="1:29" ht="13.2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</row>
    <row r="702" spans="1:29" ht="13.2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</row>
    <row r="703" spans="1:29" ht="13.2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</row>
    <row r="704" spans="1:29" ht="13.2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</row>
    <row r="705" spans="1:29" ht="13.2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</row>
    <row r="706" spans="1:29" ht="13.2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</row>
    <row r="707" spans="1:29" ht="13.2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</row>
    <row r="708" spans="1:29" ht="13.2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</row>
    <row r="709" spans="1:29" ht="13.2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</row>
    <row r="710" spans="1:29" ht="13.2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</row>
    <row r="711" spans="1:29" ht="13.2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</row>
    <row r="712" spans="1:29" ht="13.2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</row>
    <row r="713" spans="1:29" ht="13.2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</row>
    <row r="714" spans="1:29" ht="13.2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</row>
    <row r="715" spans="1:29" ht="13.2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</row>
    <row r="716" spans="1:29" ht="13.2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</row>
    <row r="717" spans="1:29" ht="13.2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</row>
    <row r="718" spans="1:29" ht="13.2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</row>
    <row r="719" spans="1:29" ht="13.2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</row>
    <row r="720" spans="1:29" ht="13.2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</row>
    <row r="721" spans="1:29" ht="13.2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</row>
    <row r="722" spans="1:29" ht="13.2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</row>
    <row r="723" spans="1:29" ht="13.2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</row>
    <row r="724" spans="1:29" ht="13.2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</row>
    <row r="725" spans="1:29" ht="13.2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</row>
    <row r="726" spans="1:29" ht="13.2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</row>
    <row r="727" spans="1:29" ht="13.2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</row>
    <row r="728" spans="1:29" ht="13.2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</row>
    <row r="729" spans="1:29" ht="13.2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</row>
    <row r="730" spans="1:29" ht="13.2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</row>
    <row r="731" spans="1:29" ht="13.2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</row>
    <row r="732" spans="1:29" ht="13.2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</row>
    <row r="733" spans="1:29" ht="13.2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</row>
    <row r="734" spans="1:29" ht="13.2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</row>
    <row r="735" spans="1:29" ht="13.2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</row>
    <row r="736" spans="1:29" ht="13.2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</row>
    <row r="737" spans="1:29" ht="13.2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</row>
    <row r="738" spans="1:29" ht="13.2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</row>
    <row r="739" spans="1:29" ht="13.2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</row>
    <row r="740" spans="1:29" ht="13.2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</row>
    <row r="741" spans="1:29" ht="13.2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</row>
    <row r="742" spans="1:29" ht="13.2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</row>
    <row r="743" spans="1:29" ht="13.2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</row>
    <row r="744" spans="1:29" ht="13.2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</row>
    <row r="745" spans="1:29" ht="13.2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</row>
    <row r="746" spans="1:29" ht="13.2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</row>
    <row r="747" spans="1:29" ht="13.2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</row>
    <row r="748" spans="1:29" ht="13.2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</row>
    <row r="749" spans="1:29" ht="13.2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</row>
    <row r="750" spans="1:29" ht="13.2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</row>
    <row r="751" spans="1:29" ht="13.2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</row>
    <row r="752" spans="1:29" ht="13.2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</row>
    <row r="753" spans="1:29" ht="13.2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</row>
    <row r="754" spans="1:29" ht="13.2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</row>
    <row r="755" spans="1:29" ht="13.2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</row>
    <row r="756" spans="1:29" ht="13.2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</row>
    <row r="757" spans="1:29" ht="13.2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</row>
    <row r="758" spans="1:29" ht="13.2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</row>
    <row r="759" spans="1:29" ht="13.2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</row>
    <row r="760" spans="1:29" ht="13.2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</row>
    <row r="761" spans="1:29" ht="13.2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</row>
    <row r="762" spans="1:29" ht="13.2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</row>
    <row r="763" spans="1:29" ht="13.2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</row>
    <row r="764" spans="1:29" ht="13.2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</row>
    <row r="765" spans="1:29" ht="13.2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</row>
    <row r="766" spans="1:29" ht="13.2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</row>
    <row r="767" spans="1:29" ht="13.2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</row>
    <row r="768" spans="1:29" ht="13.2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</row>
    <row r="769" spans="1:29" ht="13.2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</row>
    <row r="770" spans="1:29" ht="13.2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</row>
    <row r="771" spans="1:29" ht="13.2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</row>
    <row r="772" spans="1:29" ht="13.2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</row>
    <row r="773" spans="1:29" ht="13.2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</row>
    <row r="774" spans="1:29" ht="13.2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</row>
    <row r="775" spans="1:29" ht="13.2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</row>
    <row r="776" spans="1:29" ht="13.2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</row>
    <row r="777" spans="1:29" ht="13.2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</row>
    <row r="778" spans="1:29" ht="13.2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</row>
    <row r="779" spans="1:29" ht="13.2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</row>
    <row r="780" spans="1:29" ht="13.2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</row>
    <row r="781" spans="1:29" ht="13.2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</row>
    <row r="782" spans="1:29" ht="13.2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</row>
    <row r="783" spans="1:29" ht="13.2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</row>
    <row r="784" spans="1:29" ht="13.2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</row>
    <row r="785" spans="1:29" ht="13.2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</row>
    <row r="786" spans="1:29" ht="13.2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</row>
    <row r="787" spans="1:29" ht="13.2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</row>
    <row r="788" spans="1:29" ht="13.2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</row>
    <row r="789" spans="1:29" ht="13.2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</row>
    <row r="790" spans="1:29" ht="13.2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</row>
    <row r="791" spans="1:29" ht="13.2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</row>
    <row r="792" spans="1:29" ht="13.2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</row>
    <row r="793" spans="1:29" ht="13.2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</row>
    <row r="794" spans="1:29" ht="13.2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</row>
    <row r="795" spans="1:29" ht="13.2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</row>
    <row r="796" spans="1:29" ht="13.2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</row>
    <row r="797" spans="1:29" ht="13.2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</row>
    <row r="798" spans="1:29" ht="13.2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</row>
    <row r="799" spans="1:29" ht="13.2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</row>
    <row r="800" spans="1:29" ht="13.2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</row>
    <row r="801" spans="1:29" ht="13.2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</row>
    <row r="802" spans="1:29" ht="13.2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</row>
    <row r="803" spans="1:29" ht="13.2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</row>
    <row r="804" spans="1:29" ht="13.2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</row>
    <row r="805" spans="1:29" ht="13.2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</row>
    <row r="806" spans="1:29" ht="13.2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</row>
    <row r="807" spans="1:29" ht="13.2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</row>
    <row r="808" spans="1:29" ht="13.2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</row>
    <row r="809" spans="1:29" ht="13.2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</row>
    <row r="810" spans="1:29" ht="13.2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</row>
    <row r="811" spans="1:29" ht="13.2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</row>
    <row r="812" spans="1:29" ht="13.2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</row>
    <row r="813" spans="1:29" ht="13.2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</row>
    <row r="814" spans="1:29" ht="13.2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</row>
    <row r="815" spans="1:29" ht="13.2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</row>
    <row r="816" spans="1:29" ht="13.2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</row>
    <row r="817" spans="1:29" ht="13.2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</row>
    <row r="818" spans="1:29" ht="13.2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</row>
    <row r="819" spans="1:29" ht="13.2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</row>
    <row r="820" spans="1:29" ht="13.2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</row>
    <row r="821" spans="1:29" ht="13.2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</row>
    <row r="822" spans="1:29" ht="13.2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</row>
    <row r="823" spans="1:29" ht="13.2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</row>
    <row r="824" spans="1:29" ht="13.2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</row>
    <row r="825" spans="1:29" ht="13.2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</row>
    <row r="826" spans="1:29" ht="13.2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</row>
    <row r="827" spans="1:29" ht="13.2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</row>
    <row r="828" spans="1:29" ht="13.2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</row>
    <row r="829" spans="1:29" ht="13.2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</row>
    <row r="830" spans="1:29" ht="13.2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</row>
    <row r="831" spans="1:29" ht="13.2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</row>
    <row r="832" spans="1:29" ht="13.2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</row>
    <row r="833" spans="1:29" ht="13.2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</row>
    <row r="834" spans="1:29" ht="13.2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</row>
    <row r="835" spans="1:29" ht="13.2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</row>
    <row r="836" spans="1:29" ht="13.2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</row>
    <row r="837" spans="1:29" ht="13.2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</row>
    <row r="838" spans="1:29" ht="13.2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</row>
    <row r="839" spans="1:29" ht="13.2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</row>
    <row r="840" spans="1:29" ht="13.2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</row>
    <row r="841" spans="1:29" ht="13.2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</row>
    <row r="842" spans="1:29" ht="13.2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</row>
    <row r="843" spans="1:29" ht="13.2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</row>
    <row r="844" spans="1:29" ht="13.2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</row>
    <row r="845" spans="1:29" ht="13.2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</row>
    <row r="846" spans="1:29" ht="13.2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</row>
    <row r="847" spans="1:29" ht="13.2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</row>
    <row r="848" spans="1:29" ht="13.2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</row>
    <row r="849" spans="1:29" ht="13.2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</row>
    <row r="850" spans="1:29" ht="13.2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</row>
    <row r="851" spans="1:29" ht="13.2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</row>
    <row r="852" spans="1:29" ht="13.2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</row>
    <row r="853" spans="1:29" ht="13.2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</row>
    <row r="854" spans="1:29" ht="13.2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</row>
    <row r="855" spans="1:29" ht="13.2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</row>
    <row r="856" spans="1:29" ht="13.2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</row>
    <row r="857" spans="1:29" ht="13.2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</row>
    <row r="858" spans="1:29" ht="13.2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</row>
    <row r="859" spans="1:29" ht="13.2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</row>
    <row r="860" spans="1:29" ht="13.2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</row>
    <row r="861" spans="1:29" ht="13.2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</row>
    <row r="862" spans="1:29" ht="13.2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</row>
    <row r="863" spans="1:29" ht="13.2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</row>
    <row r="864" spans="1:29" ht="13.2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</row>
    <row r="865" spans="1:29" ht="13.2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</row>
    <row r="866" spans="1:29" ht="13.2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</row>
    <row r="867" spans="1:29" ht="13.2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</row>
    <row r="868" spans="1:29" ht="13.2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</row>
    <row r="869" spans="1:29" ht="13.2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</row>
    <row r="870" spans="1:29" ht="13.2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</row>
    <row r="871" spans="1:29" ht="13.2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</row>
    <row r="872" spans="1:29" ht="13.2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</row>
    <row r="873" spans="1:29" ht="13.2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</row>
    <row r="874" spans="1:29" ht="13.2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</row>
    <row r="875" spans="1:29" ht="13.2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</row>
    <row r="876" spans="1:29" ht="13.2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</row>
    <row r="877" spans="1:29" ht="13.2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</row>
    <row r="878" spans="1:29" ht="13.2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</row>
    <row r="879" spans="1:29" ht="13.2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</row>
    <row r="880" spans="1:29" ht="13.2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</row>
    <row r="881" spans="1:29" ht="13.2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</row>
    <row r="882" spans="1:29" ht="13.2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</row>
    <row r="883" spans="1:29" ht="13.2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</row>
    <row r="884" spans="1:29" ht="13.2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</row>
    <row r="885" spans="1:29" ht="13.2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</row>
    <row r="886" spans="1:29" ht="13.2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</row>
    <row r="887" spans="1:29" ht="13.2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</row>
    <row r="888" spans="1:29" ht="13.2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</row>
    <row r="889" spans="1:29" ht="13.2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</row>
    <row r="890" spans="1:29" ht="13.2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</row>
    <row r="891" spans="1:29" ht="13.2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</row>
    <row r="892" spans="1:29" ht="13.2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</row>
    <row r="893" spans="1:29" ht="13.2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</row>
    <row r="894" spans="1:29" ht="13.2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</row>
    <row r="895" spans="1:29" ht="13.2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</row>
    <row r="896" spans="1:29" ht="13.2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</row>
    <row r="897" spans="1:29" ht="13.2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</row>
    <row r="898" spans="1:29" ht="13.2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</row>
    <row r="899" spans="1:29" ht="13.2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</row>
    <row r="900" spans="1:29" ht="13.2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</row>
    <row r="901" spans="1:29" ht="13.2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</row>
    <row r="902" spans="1:29" ht="13.2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</row>
    <row r="903" spans="1:29" ht="13.2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</row>
    <row r="904" spans="1:29" ht="13.2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</row>
    <row r="905" spans="1:29" ht="13.2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</row>
    <row r="906" spans="1:29" ht="13.2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</row>
    <row r="907" spans="1:29" ht="13.2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</row>
    <row r="908" spans="1:29" ht="13.2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</row>
    <row r="909" spans="1:29" ht="13.2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</row>
    <row r="910" spans="1:29" ht="13.2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</row>
    <row r="911" spans="1:29" ht="13.2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</row>
    <row r="912" spans="1:29" ht="13.2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</row>
    <row r="913" spans="1:29" ht="13.2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</row>
    <row r="914" spans="1:29" ht="13.2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</row>
    <row r="915" spans="1:29" ht="13.2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</row>
    <row r="916" spans="1:29" ht="13.2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</row>
    <row r="917" spans="1:29" ht="13.2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</row>
    <row r="918" spans="1:29" ht="13.2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</row>
    <row r="919" spans="1:29" ht="13.2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</row>
    <row r="920" spans="1:29" ht="13.2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</row>
    <row r="921" spans="1:29" ht="13.2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</row>
    <row r="922" spans="1:29" ht="13.2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</row>
    <row r="923" spans="1:29" ht="13.2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</row>
    <row r="924" spans="1:29" ht="13.2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</row>
    <row r="925" spans="1:29" ht="13.2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</row>
    <row r="926" spans="1:29" ht="13.2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</row>
    <row r="927" spans="1:29" ht="13.2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</row>
    <row r="928" spans="1:29" ht="13.2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</row>
    <row r="929" spans="1:29" ht="13.2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</row>
    <row r="930" spans="1:29" ht="13.2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</row>
    <row r="931" spans="1:29" ht="13.2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</row>
    <row r="932" spans="1:29" ht="13.2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</row>
    <row r="933" spans="1:29" ht="13.2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</row>
    <row r="934" spans="1:29" ht="13.2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</row>
    <row r="935" spans="1:29" ht="13.2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</row>
    <row r="936" spans="1:29" ht="13.2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</row>
    <row r="937" spans="1:29" ht="13.2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</row>
    <row r="938" spans="1:29" ht="13.2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</row>
    <row r="939" spans="1:29" ht="13.2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</row>
    <row r="940" spans="1:29" ht="13.2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</row>
    <row r="941" spans="1:29" ht="13.2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</row>
    <row r="942" spans="1:29" ht="13.2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</row>
    <row r="943" spans="1:29" ht="13.2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</row>
    <row r="944" spans="1:29" ht="13.2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</row>
    <row r="945" spans="1:29" ht="13.2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</row>
    <row r="946" spans="1:29" ht="13.2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</row>
    <row r="947" spans="1:29" ht="13.2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</row>
    <row r="948" spans="1:29" ht="13.2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</row>
    <row r="949" spans="1:29" ht="13.2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</row>
    <row r="950" spans="1:29" ht="13.2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</row>
    <row r="951" spans="1:29" ht="13.2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</row>
    <row r="952" spans="1:29" ht="13.2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</row>
    <row r="953" spans="1:29" ht="13.2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</row>
    <row r="954" spans="1:29" ht="13.2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</row>
    <row r="955" spans="1:29" ht="13.2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</row>
    <row r="956" spans="1:29" ht="13.2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</row>
    <row r="957" spans="1:29" ht="13.2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</row>
    <row r="958" spans="1:29" ht="13.2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</row>
    <row r="959" spans="1:29" ht="13.2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</row>
    <row r="960" spans="1:29" ht="13.2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</row>
    <row r="961" spans="1:29" ht="13.2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</row>
    <row r="962" spans="1:29" ht="13.2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</row>
    <row r="963" spans="1:29" ht="13.2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</row>
    <row r="964" spans="1:29" ht="13.2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</row>
    <row r="965" spans="1:29" ht="13.2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</row>
    <row r="966" spans="1:29" ht="13.2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</row>
    <row r="967" spans="1:29" ht="13.2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</row>
    <row r="968" spans="1:29" ht="13.2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</row>
    <row r="969" spans="1:29" ht="13.2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</row>
    <row r="970" spans="1:29" ht="13.2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</row>
    <row r="971" spans="1:29" ht="13.2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</row>
    <row r="972" spans="1:29" ht="13.2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</row>
    <row r="973" spans="1:29" ht="13.2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</row>
    <row r="974" spans="1:29" ht="13.2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</row>
    <row r="975" spans="1:29" ht="13.2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</row>
    <row r="976" spans="1:29" ht="13.2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</row>
    <row r="977" spans="1:29" ht="13.2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</row>
    <row r="978" spans="1:29" ht="13.2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</row>
    <row r="979" spans="1:29" ht="13.2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</row>
    <row r="980" spans="1:29" ht="13.2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</row>
    <row r="981" spans="1:29" ht="13.2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</row>
    <row r="982" spans="1:29" ht="13.2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</row>
    <row r="983" spans="1:29" ht="13.2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</row>
    <row r="984" spans="1:29" ht="13.2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</row>
    <row r="985" spans="1:29" ht="13.2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</row>
    <row r="986" spans="1:29" ht="13.2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</row>
    <row r="987" spans="1:29" ht="13.2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</row>
    <row r="988" spans="1:29" ht="13.2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</row>
    <row r="989" spans="1:29" ht="13.2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</row>
    <row r="990" spans="1:29" ht="13.2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</row>
    <row r="991" spans="1:29" ht="13.2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</row>
    <row r="992" spans="1:29" ht="13.2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</row>
    <row r="993" spans="1:29" ht="13.2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</row>
    <row r="994" spans="1:29" ht="13.2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</row>
    <row r="995" spans="1:29" ht="13.2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</row>
    <row r="996" spans="1:29" ht="13.2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</row>
    <row r="997" spans="1:29" ht="13.2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</row>
    <row r="998" spans="1:29" ht="13.2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</row>
    <row r="999" spans="1:29" ht="13.2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</row>
    <row r="1000" spans="1:29" ht="13.2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</row>
    <row r="1001" spans="1:29" ht="13.2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</row>
    <row r="1002" spans="1:29" ht="13.2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</row>
    <row r="1003" spans="1:29" ht="13.2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</row>
    <row r="1004" spans="1:29" ht="13.2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</row>
    <row r="1005" spans="1:29" ht="13.2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</row>
    <row r="1006" spans="1:29" ht="13.2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</row>
    <row r="1007" spans="1:29" ht="13.2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</row>
    <row r="1008" spans="1:29" ht="13.2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</row>
  </sheetData>
  <mergeCells count="2">
    <mergeCell ref="A21:G21"/>
    <mergeCell ref="A45:G45"/>
  </mergeCells>
  <hyperlinks>
    <hyperlink ref="F6" r:id="rId1" xr:uid="{00000000-0004-0000-0000-000000000000}"/>
    <hyperlink ref="F7" r:id="rId2" location="1-YToxOntzOjQ6ImdyaWQiO2k6MDt9" xr:uid="{00000000-0004-0000-0000-000001000000}"/>
    <hyperlink ref="F8" r:id="rId3" location="1-YToxOntzOjQ6ImdyaWQiO2k6MDt9" xr:uid="{00000000-0004-0000-0000-000002000000}"/>
    <hyperlink ref="F9" r:id="rId4" xr:uid="{00000000-0004-0000-0000-000003000000}"/>
    <hyperlink ref="F10" r:id="rId5" xr:uid="{00000000-0004-0000-0000-000004000000}"/>
    <hyperlink ref="F15" r:id="rId6" xr:uid="{00000000-0004-0000-0000-000005000000}"/>
  </hyperlinks>
  <pageMargins left="0.7" right="0.7" top="0.75" bottom="0.75" header="0.3" footer="0.3"/>
  <pageSetup orientation="portrait" horizontalDpi="1200" verticalDpi="12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Upfront Equipment 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</dc:creator>
  <cp:lastModifiedBy>Aaron</cp:lastModifiedBy>
  <dcterms:created xsi:type="dcterms:W3CDTF">2020-08-18T15:15:19Z</dcterms:created>
  <dcterms:modified xsi:type="dcterms:W3CDTF">2020-08-18T15:39:11Z</dcterms:modified>
</cp:coreProperties>
</file>