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or/Dropbox/Zhang_BreastCancer/"/>
    </mc:Choice>
  </mc:AlternateContent>
  <xr:revisionPtr revIDLastSave="0" documentId="13_ncr:1_{25CE3FE2-FB1D-0348-8393-1E1597423267}" xr6:coauthVersionLast="45" xr6:coauthVersionMax="45" xr10:uidLastSave="{00000000-0000-0000-0000-000000000000}"/>
  <bookViews>
    <workbookView xWindow="8280" yWindow="460" windowWidth="24920" windowHeight="15540" activeTab="1" xr2:uid="{615849D3-00C4-C54C-8E15-54F80D6E1CE9}"/>
  </bookViews>
  <sheets>
    <sheet name="S1A. Raw Data" sheetId="1" r:id="rId1"/>
    <sheet name="S1B. All Substrate Hits" sheetId="2" r:id="rId2"/>
    <sheet name="S1C. Nuclear Substrate Hits" sheetId="3" r:id="rId3"/>
    <sheet name="S1D.All Associated Protein Hits" sheetId="4" r:id="rId4"/>
    <sheet name="S1E. Nuclear Assoc Pr Hi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1" i="4" l="1" a="1"/>
  <c r="P101" i="4" s="1"/>
  <c r="O101" i="4" a="1"/>
  <c r="O101" i="4" s="1"/>
  <c r="N101" i="4" a="1"/>
  <c r="N101" i="4" s="1"/>
  <c r="AC101" i="4" a="1"/>
  <c r="AC101" i="4" s="1"/>
  <c r="AB101" i="4" a="1"/>
  <c r="AB101" i="4" s="1"/>
  <c r="AA101" i="4" a="1"/>
  <c r="AA101" i="4" s="1"/>
  <c r="AP101" i="4" a="1"/>
  <c r="AP101" i="4" s="1"/>
  <c r="AO101" i="4" a="1"/>
  <c r="AO101" i="4" s="1"/>
  <c r="AN101" i="4" a="1"/>
  <c r="AN101" i="4" s="1"/>
  <c r="BC101" i="4" a="1"/>
  <c r="BC101" i="4" s="1"/>
  <c r="BB101" i="4" a="1"/>
  <c r="BB101" i="4" s="1"/>
  <c r="BA101" i="4" a="1"/>
  <c r="BA101" i="4" s="1"/>
  <c r="BP101" i="4" a="1"/>
  <c r="BP101" i="4" s="1"/>
  <c r="BO101" i="4" a="1"/>
  <c r="BO101" i="4" s="1"/>
  <c r="BN101" i="4" a="1"/>
  <c r="BN101" i="4" s="1"/>
  <c r="BP100" i="2" a="1"/>
  <c r="BP100" i="2" s="1"/>
  <c r="BC100" i="2" a="1"/>
  <c r="BC100" i="2" s="1"/>
  <c r="AC100" i="2" a="1"/>
  <c r="AC100" i="2" s="1"/>
  <c r="M13" i="2"/>
  <c r="BM100" i="2"/>
  <c r="BL100" i="2"/>
  <c r="BK100" i="2"/>
  <c r="AZ100" i="2"/>
  <c r="AY100" i="2"/>
  <c r="AX100" i="2"/>
  <c r="AM100" i="2"/>
  <c r="AL100" i="2"/>
  <c r="AK100" i="2"/>
  <c r="Z100" i="2"/>
  <c r="Y100" i="2"/>
  <c r="X100" i="2"/>
  <c r="M100" i="2"/>
  <c r="L100" i="2"/>
  <c r="K100" i="2"/>
  <c r="N16" i="2" l="1"/>
  <c r="BM345" i="4" l="1"/>
  <c r="BL345" i="4"/>
  <c r="BK345" i="4"/>
  <c r="AZ345" i="4"/>
  <c r="AY345" i="4"/>
  <c r="AX345" i="4"/>
  <c r="AM345" i="4"/>
  <c r="AL345" i="4"/>
  <c r="AK345" i="4"/>
  <c r="AA345" i="4"/>
  <c r="Z345" i="4"/>
  <c r="Y345" i="4"/>
  <c r="X345" i="4"/>
  <c r="M345" i="4"/>
  <c r="L345" i="4"/>
  <c r="K345" i="4"/>
  <c r="BN344" i="4"/>
  <c r="BM344" i="4"/>
  <c r="BL344" i="4"/>
  <c r="BP344" i="4" s="1"/>
  <c r="BK344" i="4"/>
  <c r="BA344" i="4"/>
  <c r="AZ344" i="4"/>
  <c r="AY344" i="4"/>
  <c r="BC344" i="4" s="1"/>
  <c r="AX344" i="4"/>
  <c r="AN344" i="4"/>
  <c r="AM344" i="4"/>
  <c r="AL344" i="4"/>
  <c r="AP344" i="4" s="1"/>
  <c r="AK344" i="4"/>
  <c r="AA344" i="4"/>
  <c r="Z344" i="4"/>
  <c r="Y344" i="4"/>
  <c r="AC344" i="4" s="1"/>
  <c r="X344" i="4"/>
  <c r="N344" i="4"/>
  <c r="M344" i="4"/>
  <c r="L344" i="4"/>
  <c r="P344" i="4" s="1"/>
  <c r="K344" i="4"/>
  <c r="BM343" i="4"/>
  <c r="BP343" i="4" s="1"/>
  <c r="BL343" i="4"/>
  <c r="BK343" i="4"/>
  <c r="AZ343" i="4"/>
  <c r="AY343" i="4"/>
  <c r="AX343" i="4"/>
  <c r="AN343" i="4"/>
  <c r="AM343" i="4"/>
  <c r="AL343" i="4"/>
  <c r="AK343" i="4"/>
  <c r="Z343" i="4"/>
  <c r="Y343" i="4"/>
  <c r="X343" i="4"/>
  <c r="M343" i="4"/>
  <c r="L343" i="4"/>
  <c r="K343" i="4"/>
  <c r="BN342" i="4"/>
  <c r="BM342" i="4"/>
  <c r="BL342" i="4"/>
  <c r="BP342" i="4" s="1"/>
  <c r="BK342" i="4"/>
  <c r="BA342" i="4"/>
  <c r="AZ342" i="4"/>
  <c r="AY342" i="4"/>
  <c r="BC342" i="4" s="1"/>
  <c r="AX342" i="4"/>
  <c r="AN342" i="4"/>
  <c r="AM342" i="4"/>
  <c r="AL342" i="4"/>
  <c r="AK342" i="4"/>
  <c r="AA342" i="4"/>
  <c r="Z342" i="4"/>
  <c r="Y342" i="4"/>
  <c r="AC342" i="4" s="1"/>
  <c r="X342" i="4"/>
  <c r="N342" i="4"/>
  <c r="M342" i="4"/>
  <c r="L342" i="4"/>
  <c r="K342" i="4"/>
  <c r="BN341" i="4"/>
  <c r="BM341" i="4"/>
  <c r="BL341" i="4"/>
  <c r="BP341" i="4" s="1"/>
  <c r="BK341" i="4"/>
  <c r="BA341" i="4"/>
  <c r="AZ341" i="4"/>
  <c r="AY341" i="4"/>
  <c r="BC341" i="4" s="1"/>
  <c r="AX341" i="4"/>
  <c r="AN341" i="4"/>
  <c r="AM341" i="4"/>
  <c r="AL341" i="4"/>
  <c r="AK341" i="4"/>
  <c r="AA341" i="4"/>
  <c r="Z341" i="4"/>
  <c r="Y341" i="4"/>
  <c r="AC341" i="4" s="1"/>
  <c r="X341" i="4"/>
  <c r="N341" i="4"/>
  <c r="M341" i="4"/>
  <c r="L341" i="4"/>
  <c r="K341" i="4"/>
  <c r="BN340" i="4"/>
  <c r="BM340" i="4"/>
  <c r="BL340" i="4"/>
  <c r="BK340" i="4"/>
  <c r="BA340" i="4"/>
  <c r="AZ340" i="4"/>
  <c r="AY340" i="4"/>
  <c r="AX340" i="4"/>
  <c r="AN340" i="4"/>
  <c r="AM340" i="4"/>
  <c r="AL340" i="4"/>
  <c r="AK340" i="4"/>
  <c r="Z340" i="4"/>
  <c r="Y340" i="4"/>
  <c r="AC340" i="4" s="1"/>
  <c r="X340" i="4"/>
  <c r="M340" i="4"/>
  <c r="L340" i="4"/>
  <c r="P340" i="4" s="1"/>
  <c r="K340" i="4"/>
  <c r="BM339" i="4"/>
  <c r="BL339" i="4"/>
  <c r="BK339" i="4"/>
  <c r="BA339" i="4"/>
  <c r="AZ339" i="4"/>
  <c r="AY339" i="4"/>
  <c r="AX339" i="4"/>
  <c r="AN339" i="4"/>
  <c r="AM339" i="4"/>
  <c r="AL339" i="4"/>
  <c r="AK339" i="4"/>
  <c r="Z339" i="4"/>
  <c r="Y339" i="4"/>
  <c r="X339" i="4"/>
  <c r="M339" i="4"/>
  <c r="L339" i="4"/>
  <c r="K339" i="4"/>
  <c r="BP338" i="4"/>
  <c r="BN338" i="4"/>
  <c r="BM338" i="4"/>
  <c r="BL338" i="4"/>
  <c r="BK338" i="4"/>
  <c r="AZ338" i="4"/>
  <c r="AY338" i="4"/>
  <c r="AX338" i="4"/>
  <c r="AM338" i="4"/>
  <c r="AL338" i="4"/>
  <c r="AK338" i="4"/>
  <c r="Z338" i="4"/>
  <c r="Y338" i="4"/>
  <c r="X338" i="4"/>
  <c r="M338" i="4"/>
  <c r="L338" i="4"/>
  <c r="P338" i="4" s="1"/>
  <c r="K338" i="4"/>
  <c r="BM337" i="4"/>
  <c r="BL337" i="4"/>
  <c r="BK337" i="4"/>
  <c r="AZ337" i="4"/>
  <c r="AY337" i="4"/>
  <c r="AX337" i="4"/>
  <c r="AM337" i="4"/>
  <c r="AL337" i="4"/>
  <c r="AK337" i="4"/>
  <c r="Z337" i="4"/>
  <c r="Y337" i="4"/>
  <c r="X337" i="4"/>
  <c r="M337" i="4"/>
  <c r="L337" i="4"/>
  <c r="K337" i="4"/>
  <c r="BN336" i="4"/>
  <c r="BM336" i="4"/>
  <c r="BL336" i="4"/>
  <c r="BP336" i="4" s="1"/>
  <c r="BK336" i="4"/>
  <c r="BA336" i="4"/>
  <c r="AZ336" i="4"/>
  <c r="AY336" i="4"/>
  <c r="AX336" i="4"/>
  <c r="AN336" i="4"/>
  <c r="AM336" i="4"/>
  <c r="AL336" i="4"/>
  <c r="AP336" i="4" s="1"/>
  <c r="AK336" i="4"/>
  <c r="Z336" i="4"/>
  <c r="Y336" i="4"/>
  <c r="X336" i="4"/>
  <c r="M336" i="4"/>
  <c r="P336" i="4" s="1"/>
  <c r="L336" i="4"/>
  <c r="K336" i="4"/>
  <c r="BN335" i="4"/>
  <c r="BM335" i="4"/>
  <c r="BL335" i="4"/>
  <c r="BK335" i="4"/>
  <c r="BO335" i="4" s="1"/>
  <c r="BA335" i="4"/>
  <c r="AZ335" i="4"/>
  <c r="AY335" i="4"/>
  <c r="BC335" i="4" s="1"/>
  <c r="AX335" i="4"/>
  <c r="AN335" i="4"/>
  <c r="AM335" i="4"/>
  <c r="AL335" i="4"/>
  <c r="AP335" i="4" s="1"/>
  <c r="AK335" i="4"/>
  <c r="AO335" i="4" s="1"/>
  <c r="AA335" i="4"/>
  <c r="Z335" i="4"/>
  <c r="Y335" i="4"/>
  <c r="AC335" i="4" s="1"/>
  <c r="X335" i="4"/>
  <c r="M335" i="4"/>
  <c r="L335" i="4"/>
  <c r="K335" i="4"/>
  <c r="BN334" i="4"/>
  <c r="BM334" i="4"/>
  <c r="BL334" i="4"/>
  <c r="BP334" i="4" s="1"/>
  <c r="BK334" i="4"/>
  <c r="BO334" i="4" s="1"/>
  <c r="BA334" i="4"/>
  <c r="AZ334" i="4"/>
  <c r="AY334" i="4"/>
  <c r="BC334" i="4" s="1"/>
  <c r="AX334" i="4"/>
  <c r="BB334" i="4" s="1"/>
  <c r="AN334" i="4"/>
  <c r="AM334" i="4"/>
  <c r="AL334" i="4"/>
  <c r="AP334" i="4" s="1"/>
  <c r="AK334" i="4"/>
  <c r="AA334" i="4"/>
  <c r="Z334" i="4"/>
  <c r="Y334" i="4"/>
  <c r="X334" i="4"/>
  <c r="AB334" i="4" s="1"/>
  <c r="N334" i="4"/>
  <c r="M334" i="4"/>
  <c r="L334" i="4"/>
  <c r="K334" i="4"/>
  <c r="O334" i="4" s="1"/>
  <c r="BN333" i="4"/>
  <c r="BM333" i="4"/>
  <c r="BL333" i="4"/>
  <c r="BK333" i="4"/>
  <c r="BA333" i="4"/>
  <c r="AZ333" i="4"/>
  <c r="AY333" i="4"/>
  <c r="BC333" i="4" s="1"/>
  <c r="AX333" i="4"/>
  <c r="BB333" i="4" s="1"/>
  <c r="AN333" i="4"/>
  <c r="AM333" i="4"/>
  <c r="AL333" i="4"/>
  <c r="AK333" i="4"/>
  <c r="AA333" i="4"/>
  <c r="Z333" i="4"/>
  <c r="Y333" i="4"/>
  <c r="AC333" i="4" s="1"/>
  <c r="X333" i="4"/>
  <c r="AB333" i="4" s="1"/>
  <c r="N333" i="4"/>
  <c r="M333" i="4"/>
  <c r="L333" i="4"/>
  <c r="K333" i="4"/>
  <c r="BM332" i="4"/>
  <c r="BP332" i="4" s="1"/>
  <c r="BL332" i="4"/>
  <c r="BK332" i="4"/>
  <c r="AZ332" i="4"/>
  <c r="AY332" i="4"/>
  <c r="AX332" i="4"/>
  <c r="AM332" i="4"/>
  <c r="AL332" i="4"/>
  <c r="AK332" i="4"/>
  <c r="AA332" i="4"/>
  <c r="Z332" i="4"/>
  <c r="Y332" i="4"/>
  <c r="X332" i="4"/>
  <c r="M332" i="4"/>
  <c r="L332" i="4"/>
  <c r="K332" i="4"/>
  <c r="BN331" i="4"/>
  <c r="BM331" i="4"/>
  <c r="BL331" i="4"/>
  <c r="BP331" i="4" s="1"/>
  <c r="BK331" i="4"/>
  <c r="BO331" i="4" s="1"/>
  <c r="AZ331" i="4"/>
  <c r="AY331" i="4"/>
  <c r="BC331" i="4" s="1"/>
  <c r="AX331" i="4"/>
  <c r="AN331" i="4"/>
  <c r="AM331" i="4"/>
  <c r="AL331" i="4"/>
  <c r="AK331" i="4"/>
  <c r="Z331" i="4"/>
  <c r="Y331" i="4"/>
  <c r="X331" i="4"/>
  <c r="M331" i="4"/>
  <c r="L331" i="4"/>
  <c r="K331" i="4"/>
  <c r="BN330" i="4"/>
  <c r="BM330" i="4"/>
  <c r="BL330" i="4"/>
  <c r="BK330" i="4"/>
  <c r="AZ330" i="4"/>
  <c r="AY330" i="4"/>
  <c r="AX330" i="4"/>
  <c r="AN330" i="4"/>
  <c r="AM330" i="4"/>
  <c r="AL330" i="4"/>
  <c r="AP330" i="4" s="1"/>
  <c r="AK330" i="4"/>
  <c r="Z330" i="4"/>
  <c r="Y330" i="4"/>
  <c r="X330" i="4"/>
  <c r="M330" i="4"/>
  <c r="L330" i="4"/>
  <c r="K330" i="4"/>
  <c r="BM329" i="4"/>
  <c r="BL329" i="4"/>
  <c r="BK329" i="4"/>
  <c r="AZ329" i="4"/>
  <c r="AY329" i="4"/>
  <c r="AX329" i="4"/>
  <c r="AN329" i="4"/>
  <c r="AM329" i="4"/>
  <c r="AL329" i="4"/>
  <c r="AK329" i="4"/>
  <c r="AA329" i="4"/>
  <c r="Z329" i="4"/>
  <c r="Y329" i="4"/>
  <c r="X329" i="4"/>
  <c r="M329" i="4"/>
  <c r="L329" i="4"/>
  <c r="K329" i="4"/>
  <c r="BP328" i="4"/>
  <c r="BM328" i="4"/>
  <c r="BL328" i="4"/>
  <c r="BK328" i="4"/>
  <c r="AZ328" i="4"/>
  <c r="AY328" i="4"/>
  <c r="BC328" i="4" s="1"/>
  <c r="AX328" i="4"/>
  <c r="AM328" i="4"/>
  <c r="AL328" i="4"/>
  <c r="AK328" i="4"/>
  <c r="Z328" i="4"/>
  <c r="AC328" i="4" s="1"/>
  <c r="Y328" i="4"/>
  <c r="X328" i="4"/>
  <c r="M328" i="4"/>
  <c r="L328" i="4"/>
  <c r="K328" i="4"/>
  <c r="BN327" i="4"/>
  <c r="BM327" i="4"/>
  <c r="BL327" i="4"/>
  <c r="BP327" i="4" s="1"/>
  <c r="BK327" i="4"/>
  <c r="AZ327" i="4"/>
  <c r="AY327" i="4"/>
  <c r="AX327" i="4"/>
  <c r="AM327" i="4"/>
  <c r="AL327" i="4"/>
  <c r="AK327" i="4"/>
  <c r="Z327" i="4"/>
  <c r="Y327" i="4"/>
  <c r="X327" i="4"/>
  <c r="N327" i="4"/>
  <c r="M327" i="4"/>
  <c r="L327" i="4"/>
  <c r="K327" i="4"/>
  <c r="BN326" i="4"/>
  <c r="BM326" i="4"/>
  <c r="BL326" i="4"/>
  <c r="BP326" i="4" s="1"/>
  <c r="BK326" i="4"/>
  <c r="BO326" i="4" s="1"/>
  <c r="AZ326" i="4"/>
  <c r="AY326" i="4"/>
  <c r="BC326" i="4" s="1"/>
  <c r="AX326" i="4"/>
  <c r="AN326" i="4"/>
  <c r="AM326" i="4"/>
  <c r="AL326" i="4"/>
  <c r="AK326" i="4"/>
  <c r="AA326" i="4"/>
  <c r="Z326" i="4"/>
  <c r="Y326" i="4"/>
  <c r="AC326" i="4" s="1"/>
  <c r="X326" i="4"/>
  <c r="N326" i="4"/>
  <c r="M326" i="4"/>
  <c r="L326" i="4"/>
  <c r="K326" i="4"/>
  <c r="BN325" i="4"/>
  <c r="BM325" i="4"/>
  <c r="BL325" i="4"/>
  <c r="BK325" i="4"/>
  <c r="BA325" i="4"/>
  <c r="AZ325" i="4"/>
  <c r="AY325" i="4"/>
  <c r="AX325" i="4"/>
  <c r="BB325" i="4" s="1"/>
  <c r="AN325" i="4"/>
  <c r="AM325" i="4"/>
  <c r="AL325" i="4"/>
  <c r="AK325" i="4"/>
  <c r="AA325" i="4"/>
  <c r="Z325" i="4"/>
  <c r="Y325" i="4"/>
  <c r="X325" i="4"/>
  <c r="AB325" i="4" s="1"/>
  <c r="M325" i="4"/>
  <c r="L325" i="4"/>
  <c r="P325" i="4" s="1"/>
  <c r="K325" i="4"/>
  <c r="BN324" i="4"/>
  <c r="BM324" i="4"/>
  <c r="BL324" i="4"/>
  <c r="BO324" i="4" s="1"/>
  <c r="BK324" i="4"/>
  <c r="BA324" i="4"/>
  <c r="AZ324" i="4"/>
  <c r="AY324" i="4"/>
  <c r="BC324" i="4" s="1"/>
  <c r="AX324" i="4"/>
  <c r="AN324" i="4"/>
  <c r="AM324" i="4"/>
  <c r="AL324" i="4"/>
  <c r="AK324" i="4"/>
  <c r="AA324" i="4"/>
  <c r="Z324" i="4"/>
  <c r="Y324" i="4"/>
  <c r="AC324" i="4" s="1"/>
  <c r="X324" i="4"/>
  <c r="M324" i="4"/>
  <c r="L324" i="4"/>
  <c r="K324" i="4"/>
  <c r="BN323" i="4"/>
  <c r="BM323" i="4"/>
  <c r="BL323" i="4"/>
  <c r="BK323" i="4"/>
  <c r="BA323" i="4"/>
  <c r="AZ323" i="4"/>
  <c r="AY323" i="4"/>
  <c r="BC323" i="4" s="1"/>
  <c r="AX323" i="4"/>
  <c r="AN323" i="4"/>
  <c r="AM323" i="4"/>
  <c r="AL323" i="4"/>
  <c r="AP323" i="4" s="1"/>
  <c r="AK323" i="4"/>
  <c r="Z323" i="4"/>
  <c r="Y323" i="4"/>
  <c r="X323" i="4"/>
  <c r="M323" i="4"/>
  <c r="L323" i="4"/>
  <c r="P323" i="4" s="1"/>
  <c r="K323" i="4"/>
  <c r="BM322" i="4"/>
  <c r="BL322" i="4"/>
  <c r="BK322" i="4"/>
  <c r="AZ322" i="4"/>
  <c r="AY322" i="4"/>
  <c r="AX322" i="4"/>
  <c r="AN322" i="4"/>
  <c r="AM322" i="4"/>
  <c r="AL322" i="4"/>
  <c r="AK322" i="4"/>
  <c r="AO322" i="4" s="1"/>
  <c r="Z322" i="4"/>
  <c r="Y322" i="4"/>
  <c r="X322" i="4"/>
  <c r="M322" i="4"/>
  <c r="L322" i="4"/>
  <c r="K322" i="4"/>
  <c r="BM321" i="4"/>
  <c r="BL321" i="4"/>
  <c r="BK321" i="4"/>
  <c r="AZ321" i="4"/>
  <c r="AY321" i="4"/>
  <c r="AX321" i="4"/>
  <c r="AM321" i="4"/>
  <c r="AL321" i="4"/>
  <c r="AP321" i="4" s="1"/>
  <c r="AK321" i="4"/>
  <c r="AA321" i="4"/>
  <c r="Z321" i="4"/>
  <c r="Y321" i="4"/>
  <c r="X321" i="4"/>
  <c r="M321" i="4"/>
  <c r="L321" i="4"/>
  <c r="K321" i="4"/>
  <c r="BN320" i="4"/>
  <c r="BM320" i="4"/>
  <c r="BL320" i="4"/>
  <c r="BK320" i="4"/>
  <c r="AZ320" i="4"/>
  <c r="BC320" i="4" s="1"/>
  <c r="AY320" i="4"/>
  <c r="AX320" i="4"/>
  <c r="AM320" i="4"/>
  <c r="AL320" i="4"/>
  <c r="AK320" i="4"/>
  <c r="Z320" i="4"/>
  <c r="Y320" i="4"/>
  <c r="X320" i="4"/>
  <c r="M320" i="4"/>
  <c r="L320" i="4"/>
  <c r="K320" i="4"/>
  <c r="BM319" i="4"/>
  <c r="BP319" i="4" s="1"/>
  <c r="BL319" i="4"/>
  <c r="BK319" i="4"/>
  <c r="AZ319" i="4"/>
  <c r="AY319" i="4"/>
  <c r="AX319" i="4"/>
  <c r="AM319" i="4"/>
  <c r="AL319" i="4"/>
  <c r="AK319" i="4"/>
  <c r="Z319" i="4"/>
  <c r="Y319" i="4"/>
  <c r="X319" i="4"/>
  <c r="M319" i="4"/>
  <c r="L319" i="4"/>
  <c r="K319" i="4"/>
  <c r="BM318" i="4"/>
  <c r="BL318" i="4"/>
  <c r="BK318" i="4"/>
  <c r="AZ318" i="4"/>
  <c r="AY318" i="4"/>
  <c r="AX318" i="4"/>
  <c r="AM318" i="4"/>
  <c r="AL318" i="4"/>
  <c r="AK318" i="4"/>
  <c r="AA318" i="4"/>
  <c r="Z318" i="4"/>
  <c r="Y318" i="4"/>
  <c r="X318" i="4"/>
  <c r="M318" i="4"/>
  <c r="L318" i="4"/>
  <c r="K318" i="4"/>
  <c r="BM317" i="4"/>
  <c r="BL317" i="4"/>
  <c r="BK317" i="4"/>
  <c r="AZ317" i="4"/>
  <c r="AY317" i="4"/>
  <c r="AX317" i="4"/>
  <c r="AN317" i="4"/>
  <c r="AM317" i="4"/>
  <c r="AL317" i="4"/>
  <c r="AK317" i="4"/>
  <c r="Z317" i="4"/>
  <c r="Y317" i="4"/>
  <c r="X317" i="4"/>
  <c r="M317" i="4"/>
  <c r="L317" i="4"/>
  <c r="K317" i="4"/>
  <c r="BN316" i="4"/>
  <c r="BM316" i="4"/>
  <c r="BL316" i="4"/>
  <c r="BK316" i="4"/>
  <c r="BA316" i="4"/>
  <c r="AZ316" i="4"/>
  <c r="AY316" i="4"/>
  <c r="AX316" i="4"/>
  <c r="AN316" i="4"/>
  <c r="AM316" i="4"/>
  <c r="AL316" i="4"/>
  <c r="AO316" i="4" s="1"/>
  <c r="AK316" i="4"/>
  <c r="AA316" i="4"/>
  <c r="Z316" i="4"/>
  <c r="Y316" i="4"/>
  <c r="X316" i="4"/>
  <c r="M316" i="4"/>
  <c r="L316" i="4"/>
  <c r="K316" i="4"/>
  <c r="BM315" i="4"/>
  <c r="BL315" i="4"/>
  <c r="BK315" i="4"/>
  <c r="AZ315" i="4"/>
  <c r="AY315" i="4"/>
  <c r="AX315" i="4"/>
  <c r="AN315" i="4"/>
  <c r="AM315" i="4"/>
  <c r="AL315" i="4"/>
  <c r="AK315" i="4"/>
  <c r="Z315" i="4"/>
  <c r="Y315" i="4"/>
  <c r="X315" i="4"/>
  <c r="M315" i="4"/>
  <c r="L315" i="4"/>
  <c r="K315" i="4"/>
  <c r="BM314" i="4"/>
  <c r="BL314" i="4"/>
  <c r="BK314" i="4"/>
  <c r="AZ314" i="4"/>
  <c r="AY314" i="4"/>
  <c r="AX314" i="4"/>
  <c r="AM314" i="4"/>
  <c r="AL314" i="4"/>
  <c r="AK314" i="4"/>
  <c r="Z314" i="4"/>
  <c r="Y314" i="4"/>
  <c r="X314" i="4"/>
  <c r="M314" i="4"/>
  <c r="L314" i="4"/>
  <c r="P314" i="4" s="1"/>
  <c r="K314" i="4"/>
  <c r="BN313" i="4"/>
  <c r="BM313" i="4"/>
  <c r="BL313" i="4"/>
  <c r="BP313" i="4" s="1"/>
  <c r="BK313" i="4"/>
  <c r="BA313" i="4"/>
  <c r="AZ313" i="4"/>
  <c r="AY313" i="4"/>
  <c r="BC313" i="4" s="1"/>
  <c r="AX313" i="4"/>
  <c r="AN313" i="4"/>
  <c r="AM313" i="4"/>
  <c r="AL313" i="4"/>
  <c r="AK313" i="4"/>
  <c r="AA313" i="4"/>
  <c r="Z313" i="4"/>
  <c r="Y313" i="4"/>
  <c r="AC313" i="4" s="1"/>
  <c r="X313" i="4"/>
  <c r="N313" i="4"/>
  <c r="M313" i="4"/>
  <c r="L313" i="4"/>
  <c r="P313" i="4" s="1"/>
  <c r="K313" i="4"/>
  <c r="BN312" i="4"/>
  <c r="BM312" i="4"/>
  <c r="BL312" i="4"/>
  <c r="BP312" i="4" s="1"/>
  <c r="BK312" i="4"/>
  <c r="BO312" i="4" s="1"/>
  <c r="BC312" i="4"/>
  <c r="BA312" i="4"/>
  <c r="AZ312" i="4"/>
  <c r="AY312" i="4"/>
  <c r="AX312" i="4"/>
  <c r="AN312" i="4"/>
  <c r="AM312" i="4"/>
  <c r="AL312" i="4"/>
  <c r="AP312" i="4" s="1"/>
  <c r="AK312" i="4"/>
  <c r="AA312" i="4"/>
  <c r="Z312" i="4"/>
  <c r="Y312" i="4"/>
  <c r="X312" i="4"/>
  <c r="N312" i="4"/>
  <c r="M312" i="4"/>
  <c r="L312" i="4"/>
  <c r="P312" i="4" s="1"/>
  <c r="K312" i="4"/>
  <c r="BN311" i="4"/>
  <c r="BM311" i="4"/>
  <c r="BL311" i="4"/>
  <c r="BK311" i="4"/>
  <c r="BA311" i="4"/>
  <c r="AZ311" i="4"/>
  <c r="AY311" i="4"/>
  <c r="AX311" i="4"/>
  <c r="AN311" i="4"/>
  <c r="AM311" i="4"/>
  <c r="AL311" i="4"/>
  <c r="AP311" i="4" s="1"/>
  <c r="AK311" i="4"/>
  <c r="AA311" i="4"/>
  <c r="Z311" i="4"/>
  <c r="Y311" i="4"/>
  <c r="AC311" i="4" s="1"/>
  <c r="X311" i="4"/>
  <c r="M311" i="4"/>
  <c r="L311" i="4"/>
  <c r="K311" i="4"/>
  <c r="BM310" i="4"/>
  <c r="BL310" i="4"/>
  <c r="BK310" i="4"/>
  <c r="AZ310" i="4"/>
  <c r="AY310" i="4"/>
  <c r="AX310" i="4"/>
  <c r="AM310" i="4"/>
  <c r="AL310" i="4"/>
  <c r="AK310" i="4"/>
  <c r="AA310" i="4"/>
  <c r="Z310" i="4"/>
  <c r="Y310" i="4"/>
  <c r="X310" i="4"/>
  <c r="N310" i="4"/>
  <c r="M310" i="4"/>
  <c r="L310" i="4"/>
  <c r="K310" i="4"/>
  <c r="BN309" i="4"/>
  <c r="BM309" i="4"/>
  <c r="BL309" i="4"/>
  <c r="BP309" i="4" s="1"/>
  <c r="BK309" i="4"/>
  <c r="AZ309" i="4"/>
  <c r="AY309" i="4"/>
  <c r="BC309" i="4" s="1"/>
  <c r="AX309" i="4"/>
  <c r="AN309" i="4"/>
  <c r="AM309" i="4"/>
  <c r="AL309" i="4"/>
  <c r="AK309" i="4"/>
  <c r="AA309" i="4"/>
  <c r="Z309" i="4"/>
  <c r="Y309" i="4"/>
  <c r="X309" i="4"/>
  <c r="M309" i="4"/>
  <c r="L309" i="4"/>
  <c r="K309" i="4"/>
  <c r="BN308" i="4"/>
  <c r="BM308" i="4"/>
  <c r="BL308" i="4"/>
  <c r="BK308" i="4"/>
  <c r="AZ308" i="4"/>
  <c r="AY308" i="4"/>
  <c r="AX308" i="4"/>
  <c r="AN308" i="4"/>
  <c r="AM308" i="4"/>
  <c r="AL308" i="4"/>
  <c r="AK308" i="4"/>
  <c r="AO308" i="4" s="1"/>
  <c r="Z308" i="4"/>
  <c r="Y308" i="4"/>
  <c r="X308" i="4"/>
  <c r="M308" i="4"/>
  <c r="L308" i="4"/>
  <c r="K308" i="4"/>
  <c r="BN307" i="4"/>
  <c r="BM307" i="4"/>
  <c r="BL307" i="4"/>
  <c r="BK307" i="4"/>
  <c r="BA307" i="4"/>
  <c r="AZ307" i="4"/>
  <c r="AY307" i="4"/>
  <c r="BC307" i="4" s="1"/>
  <c r="AX307" i="4"/>
  <c r="AN307" i="4"/>
  <c r="AM307" i="4"/>
  <c r="AL307" i="4"/>
  <c r="AK307" i="4"/>
  <c r="AO307" i="4" s="1"/>
  <c r="AA307" i="4"/>
  <c r="Z307" i="4"/>
  <c r="Y307" i="4"/>
  <c r="AC307" i="4" s="1"/>
  <c r="X307" i="4"/>
  <c r="N307" i="4"/>
  <c r="M307" i="4"/>
  <c r="L307" i="4"/>
  <c r="P307" i="4" s="1"/>
  <c r="K307" i="4"/>
  <c r="O307" i="4" s="1"/>
  <c r="BM306" i="4"/>
  <c r="BL306" i="4"/>
  <c r="BP306" i="4" s="1"/>
  <c r="BK306" i="4"/>
  <c r="AZ306" i="4"/>
  <c r="AY306" i="4"/>
  <c r="AX306" i="4"/>
  <c r="AM306" i="4"/>
  <c r="AL306" i="4"/>
  <c r="AK306" i="4"/>
  <c r="AA306" i="4"/>
  <c r="Z306" i="4"/>
  <c r="Y306" i="4"/>
  <c r="X306" i="4"/>
  <c r="M306" i="4"/>
  <c r="L306" i="4"/>
  <c r="K306" i="4"/>
  <c r="BM305" i="4"/>
  <c r="BL305" i="4"/>
  <c r="BK305" i="4"/>
  <c r="AZ305" i="4"/>
  <c r="AY305" i="4"/>
  <c r="AX305" i="4"/>
  <c r="AM305" i="4"/>
  <c r="AL305" i="4"/>
  <c r="AK305" i="4"/>
  <c r="AA305" i="4"/>
  <c r="Z305" i="4"/>
  <c r="Y305" i="4"/>
  <c r="X305" i="4"/>
  <c r="M305" i="4"/>
  <c r="L305" i="4"/>
  <c r="K305" i="4"/>
  <c r="BN304" i="4"/>
  <c r="BM304" i="4"/>
  <c r="BP304" i="4" s="1"/>
  <c r="BL304" i="4"/>
  <c r="BK304" i="4"/>
  <c r="BA304" i="4"/>
  <c r="AZ304" i="4"/>
  <c r="AY304" i="4"/>
  <c r="AX304" i="4"/>
  <c r="BB304" i="4" s="1"/>
  <c r="AN304" i="4"/>
  <c r="AM304" i="4"/>
  <c r="AL304" i="4"/>
  <c r="AK304" i="4"/>
  <c r="AA304" i="4"/>
  <c r="Z304" i="4"/>
  <c r="Y304" i="4"/>
  <c r="X304" i="4"/>
  <c r="AB304" i="4" s="1"/>
  <c r="N304" i="4"/>
  <c r="M304" i="4"/>
  <c r="L304" i="4"/>
  <c r="K304" i="4"/>
  <c r="BM303" i="4"/>
  <c r="BL303" i="4"/>
  <c r="BK303" i="4"/>
  <c r="BA303" i="4"/>
  <c r="AZ303" i="4"/>
  <c r="AY303" i="4"/>
  <c r="AX303" i="4"/>
  <c r="AM303" i="4"/>
  <c r="AL303" i="4"/>
  <c r="AK303" i="4"/>
  <c r="AA303" i="4"/>
  <c r="Z303" i="4"/>
  <c r="Y303" i="4"/>
  <c r="X303" i="4"/>
  <c r="AB303" i="4" s="1"/>
  <c r="M303" i="4"/>
  <c r="L303" i="4"/>
  <c r="K303" i="4"/>
  <c r="BM302" i="4"/>
  <c r="BL302" i="4"/>
  <c r="BK302" i="4"/>
  <c r="BA302" i="4"/>
  <c r="AZ302" i="4"/>
  <c r="AY302" i="4"/>
  <c r="AX302" i="4"/>
  <c r="AM302" i="4"/>
  <c r="AL302" i="4"/>
  <c r="AK302" i="4"/>
  <c r="Z302" i="4"/>
  <c r="Y302" i="4"/>
  <c r="X302" i="4"/>
  <c r="M302" i="4"/>
  <c r="L302" i="4"/>
  <c r="K302" i="4"/>
  <c r="BM301" i="4"/>
  <c r="BL301" i="4"/>
  <c r="BP301" i="4" s="1"/>
  <c r="BK301" i="4"/>
  <c r="AZ301" i="4"/>
  <c r="AY301" i="4"/>
  <c r="AX301" i="4"/>
  <c r="AN301" i="4"/>
  <c r="AM301" i="4"/>
  <c r="AL301" i="4"/>
  <c r="AK301" i="4"/>
  <c r="Z301" i="4"/>
  <c r="Y301" i="4"/>
  <c r="X301" i="4"/>
  <c r="M301" i="4"/>
  <c r="L301" i="4"/>
  <c r="K301" i="4"/>
  <c r="BN300" i="4"/>
  <c r="BM300" i="4"/>
  <c r="BL300" i="4"/>
  <c r="BK300" i="4"/>
  <c r="BO300" i="4" s="1"/>
  <c r="AZ300" i="4"/>
  <c r="BC300" i="4" s="1"/>
  <c r="AY300" i="4"/>
  <c r="AX300" i="4"/>
  <c r="AN300" i="4"/>
  <c r="AM300" i="4"/>
  <c r="AL300" i="4"/>
  <c r="AK300" i="4"/>
  <c r="Z300" i="4"/>
  <c r="Y300" i="4"/>
  <c r="X300" i="4"/>
  <c r="M300" i="4"/>
  <c r="L300" i="4"/>
  <c r="K300" i="4"/>
  <c r="BM299" i="4"/>
  <c r="BL299" i="4"/>
  <c r="BK299" i="4"/>
  <c r="AZ299" i="4"/>
  <c r="AY299" i="4"/>
  <c r="AX299" i="4"/>
  <c r="AM299" i="4"/>
  <c r="AL299" i="4"/>
  <c r="AK299" i="4"/>
  <c r="AA299" i="4"/>
  <c r="Z299" i="4"/>
  <c r="Y299" i="4"/>
  <c r="X299" i="4"/>
  <c r="N299" i="4"/>
  <c r="M299" i="4"/>
  <c r="L299" i="4"/>
  <c r="K299" i="4"/>
  <c r="BM298" i="4"/>
  <c r="BL298" i="4"/>
  <c r="BP298" i="4" s="1"/>
  <c r="BK298" i="4"/>
  <c r="AZ298" i="4"/>
  <c r="AY298" i="4"/>
  <c r="AX298" i="4"/>
  <c r="AN298" i="4"/>
  <c r="AM298" i="4"/>
  <c r="AL298" i="4"/>
  <c r="AK298" i="4"/>
  <c r="AO298" i="4" s="1"/>
  <c r="Z298" i="4"/>
  <c r="Y298" i="4"/>
  <c r="X298" i="4"/>
  <c r="M298" i="4"/>
  <c r="L298" i="4"/>
  <c r="K298" i="4"/>
  <c r="BN297" i="4"/>
  <c r="BM297" i="4"/>
  <c r="BL297" i="4"/>
  <c r="BP297" i="4" s="1"/>
  <c r="BK297" i="4"/>
  <c r="BO297" i="4" s="1"/>
  <c r="BA297" i="4"/>
  <c r="AZ297" i="4"/>
  <c r="AY297" i="4"/>
  <c r="AX297" i="4"/>
  <c r="AN297" i="4"/>
  <c r="AM297" i="4"/>
  <c r="AL297" i="4"/>
  <c r="AK297" i="4"/>
  <c r="AA297" i="4"/>
  <c r="Z297" i="4"/>
  <c r="Y297" i="4"/>
  <c r="X297" i="4"/>
  <c r="AB297" i="4" s="1"/>
  <c r="N297" i="4"/>
  <c r="M297" i="4"/>
  <c r="L297" i="4"/>
  <c r="P297" i="4" s="1"/>
  <c r="K297" i="4"/>
  <c r="O297" i="4" s="1"/>
  <c r="BM296" i="4"/>
  <c r="BL296" i="4"/>
  <c r="BK296" i="4"/>
  <c r="AZ296" i="4"/>
  <c r="AY296" i="4"/>
  <c r="AX296" i="4"/>
  <c r="AM296" i="4"/>
  <c r="AL296" i="4"/>
  <c r="AP296" i="4" s="1"/>
  <c r="AK296" i="4"/>
  <c r="AA296" i="4"/>
  <c r="Z296" i="4"/>
  <c r="Y296" i="4"/>
  <c r="X296" i="4"/>
  <c r="N296" i="4"/>
  <c r="M296" i="4"/>
  <c r="L296" i="4"/>
  <c r="P296" i="4" s="1"/>
  <c r="K296" i="4"/>
  <c r="BN295" i="4"/>
  <c r="BM295" i="4"/>
  <c r="BP295" i="4" s="1"/>
  <c r="BL295" i="4"/>
  <c r="BK295" i="4"/>
  <c r="BA295" i="4"/>
  <c r="AZ295" i="4"/>
  <c r="AY295" i="4"/>
  <c r="AX295" i="4"/>
  <c r="AN295" i="4"/>
  <c r="AM295" i="4"/>
  <c r="AL295" i="4"/>
  <c r="AK295" i="4"/>
  <c r="AA295" i="4"/>
  <c r="Z295" i="4"/>
  <c r="Y295" i="4"/>
  <c r="X295" i="4"/>
  <c r="N295" i="4"/>
  <c r="M295" i="4"/>
  <c r="L295" i="4"/>
  <c r="P295" i="4" s="1"/>
  <c r="K295" i="4"/>
  <c r="BN294" i="4"/>
  <c r="BM294" i="4"/>
  <c r="BL294" i="4"/>
  <c r="BK294" i="4"/>
  <c r="BO294" i="4" s="1"/>
  <c r="AZ294" i="4"/>
  <c r="AY294" i="4"/>
  <c r="AX294" i="4"/>
  <c r="AN294" i="4"/>
  <c r="AM294" i="4"/>
  <c r="AL294" i="4"/>
  <c r="AK294" i="4"/>
  <c r="Z294" i="4"/>
  <c r="Y294" i="4"/>
  <c r="AC294" i="4" s="1"/>
  <c r="X294" i="4"/>
  <c r="M294" i="4"/>
  <c r="L294" i="4"/>
  <c r="K294" i="4"/>
  <c r="BN293" i="4"/>
  <c r="BM293" i="4"/>
  <c r="BL293" i="4"/>
  <c r="BK293" i="4"/>
  <c r="AZ293" i="4"/>
  <c r="BC293" i="4" s="1"/>
  <c r="AY293" i="4"/>
  <c r="AX293" i="4"/>
  <c r="AN293" i="4"/>
  <c r="AM293" i="4"/>
  <c r="AL293" i="4"/>
  <c r="AK293" i="4"/>
  <c r="AO293" i="4" s="1"/>
  <c r="AA293" i="4"/>
  <c r="Z293" i="4"/>
  <c r="Y293" i="4"/>
  <c r="X293" i="4"/>
  <c r="M293" i="4"/>
  <c r="L293" i="4"/>
  <c r="K293" i="4"/>
  <c r="BN292" i="4"/>
  <c r="BM292" i="4"/>
  <c r="BL292" i="4"/>
  <c r="BP292" i="4" s="1"/>
  <c r="BK292" i="4"/>
  <c r="AZ292" i="4"/>
  <c r="AY292" i="4"/>
  <c r="AX292" i="4"/>
  <c r="AN292" i="4"/>
  <c r="AM292" i="4"/>
  <c r="AL292" i="4"/>
  <c r="AK292" i="4"/>
  <c r="AC292" i="4"/>
  <c r="AA292" i="4"/>
  <c r="Z292" i="4"/>
  <c r="Y292" i="4"/>
  <c r="X292" i="4"/>
  <c r="M292" i="4"/>
  <c r="L292" i="4"/>
  <c r="K292" i="4"/>
  <c r="BN291" i="4"/>
  <c r="BM291" i="4"/>
  <c r="BL291" i="4"/>
  <c r="BO291" i="4" s="1"/>
  <c r="BK291" i="4"/>
  <c r="BA291" i="4"/>
  <c r="AZ291" i="4"/>
  <c r="AY291" i="4"/>
  <c r="BC291" i="4" s="1"/>
  <c r="AX291" i="4"/>
  <c r="AN291" i="4"/>
  <c r="AM291" i="4"/>
  <c r="AL291" i="4"/>
  <c r="AK291" i="4"/>
  <c r="Z291" i="4"/>
  <c r="Y291" i="4"/>
  <c r="AC291" i="4" s="1"/>
  <c r="X291" i="4"/>
  <c r="M291" i="4"/>
  <c r="L291" i="4"/>
  <c r="K291" i="4"/>
  <c r="BN290" i="4"/>
  <c r="BM290" i="4"/>
  <c r="BL290" i="4"/>
  <c r="BP290" i="4" s="1"/>
  <c r="BK290" i="4"/>
  <c r="BO290" i="4" s="1"/>
  <c r="AZ290" i="4"/>
  <c r="AY290" i="4"/>
  <c r="BC290" i="4" s="1"/>
  <c r="AX290" i="4"/>
  <c r="AN290" i="4"/>
  <c r="AM290" i="4"/>
  <c r="AL290" i="4"/>
  <c r="AK290" i="4"/>
  <c r="AA290" i="4"/>
  <c r="Z290" i="4"/>
  <c r="Y290" i="4"/>
  <c r="X290" i="4"/>
  <c r="AB290" i="4" s="1"/>
  <c r="M290" i="4"/>
  <c r="L290" i="4"/>
  <c r="K290" i="4"/>
  <c r="BM289" i="4"/>
  <c r="BL289" i="4"/>
  <c r="BP289" i="4" s="1"/>
  <c r="BK289" i="4"/>
  <c r="AZ289" i="4"/>
  <c r="AY289" i="4"/>
  <c r="AX289" i="4"/>
  <c r="AM289" i="4"/>
  <c r="AL289" i="4"/>
  <c r="AK289" i="4"/>
  <c r="Z289" i="4"/>
  <c r="Y289" i="4"/>
  <c r="X289" i="4"/>
  <c r="M289" i="4"/>
  <c r="L289" i="4"/>
  <c r="K289" i="4"/>
  <c r="BM288" i="4"/>
  <c r="BL288" i="4"/>
  <c r="BP288" i="4" s="1"/>
  <c r="BK288" i="4"/>
  <c r="AZ288" i="4"/>
  <c r="AY288" i="4"/>
  <c r="BC288" i="4" s="1"/>
  <c r="AX288" i="4"/>
  <c r="AM288" i="4"/>
  <c r="AL288" i="4"/>
  <c r="AK288" i="4"/>
  <c r="Z288" i="4"/>
  <c r="Y288" i="4"/>
  <c r="X288" i="4"/>
  <c r="M288" i="4"/>
  <c r="L288" i="4"/>
  <c r="K288" i="4"/>
  <c r="BN287" i="4"/>
  <c r="BM287" i="4"/>
  <c r="BL287" i="4"/>
  <c r="BP287" i="4" s="1"/>
  <c r="BK287" i="4"/>
  <c r="BA287" i="4"/>
  <c r="AZ287" i="4"/>
  <c r="AY287" i="4"/>
  <c r="AX287" i="4"/>
  <c r="AN287" i="4"/>
  <c r="AM287" i="4"/>
  <c r="AL287" i="4"/>
  <c r="AP287" i="4" s="1"/>
  <c r="AK287" i="4"/>
  <c r="AA287" i="4"/>
  <c r="Z287" i="4"/>
  <c r="Y287" i="4"/>
  <c r="AB287" i="4" s="1"/>
  <c r="X287" i="4"/>
  <c r="N287" i="4"/>
  <c r="M287" i="4"/>
  <c r="L287" i="4"/>
  <c r="K287" i="4"/>
  <c r="BM286" i="4"/>
  <c r="BL286" i="4"/>
  <c r="BK286" i="4"/>
  <c r="AZ286" i="4"/>
  <c r="AY286" i="4"/>
  <c r="AX286" i="4"/>
  <c r="AM286" i="4"/>
  <c r="AL286" i="4"/>
  <c r="AK286" i="4"/>
  <c r="AA286" i="4"/>
  <c r="Z286" i="4"/>
  <c r="Y286" i="4"/>
  <c r="X286" i="4"/>
  <c r="M286" i="4"/>
  <c r="L286" i="4"/>
  <c r="K286" i="4"/>
  <c r="BN285" i="4"/>
  <c r="BM285" i="4"/>
  <c r="BL285" i="4"/>
  <c r="BO285" i="4" s="1"/>
  <c r="BK285" i="4"/>
  <c r="AZ285" i="4"/>
  <c r="AY285" i="4"/>
  <c r="AX285" i="4"/>
  <c r="AN285" i="4"/>
  <c r="AM285" i="4"/>
  <c r="AL285" i="4"/>
  <c r="AK285" i="4"/>
  <c r="Z285" i="4"/>
  <c r="Y285" i="4"/>
  <c r="X285" i="4"/>
  <c r="M285" i="4"/>
  <c r="L285" i="4"/>
  <c r="K285" i="4"/>
  <c r="BM284" i="4"/>
  <c r="BL284" i="4"/>
  <c r="BK284" i="4"/>
  <c r="AZ284" i="4"/>
  <c r="AY284" i="4"/>
  <c r="AX284" i="4"/>
  <c r="AN284" i="4"/>
  <c r="AM284" i="4"/>
  <c r="AL284" i="4"/>
  <c r="AK284" i="4"/>
  <c r="AA284" i="4"/>
  <c r="Z284" i="4"/>
  <c r="Y284" i="4"/>
  <c r="X284" i="4"/>
  <c r="M284" i="4"/>
  <c r="L284" i="4"/>
  <c r="K284" i="4"/>
  <c r="BN283" i="4"/>
  <c r="BM283" i="4"/>
  <c r="BL283" i="4"/>
  <c r="BK283" i="4"/>
  <c r="AZ283" i="4"/>
  <c r="AY283" i="4"/>
  <c r="AX283" i="4"/>
  <c r="AN283" i="4"/>
  <c r="AM283" i="4"/>
  <c r="AL283" i="4"/>
  <c r="AO283" i="4" s="1"/>
  <c r="AK283" i="4"/>
  <c r="Z283" i="4"/>
  <c r="Y283" i="4"/>
  <c r="X283" i="4"/>
  <c r="M283" i="4"/>
  <c r="L283" i="4"/>
  <c r="K283" i="4"/>
  <c r="BN282" i="4"/>
  <c r="BM282" i="4"/>
  <c r="BL282" i="4"/>
  <c r="BK282" i="4"/>
  <c r="AZ282" i="4"/>
  <c r="AY282" i="4"/>
  <c r="AX282" i="4"/>
  <c r="AM282" i="4"/>
  <c r="AL282" i="4"/>
  <c r="AK282" i="4"/>
  <c r="AA282" i="4"/>
  <c r="Z282" i="4"/>
  <c r="Y282" i="4"/>
  <c r="X282" i="4"/>
  <c r="M282" i="4"/>
  <c r="L282" i="4"/>
  <c r="K282" i="4"/>
  <c r="BM281" i="4"/>
  <c r="BL281" i="4"/>
  <c r="BK281" i="4"/>
  <c r="AZ281" i="4"/>
  <c r="AY281" i="4"/>
  <c r="AX281" i="4"/>
  <c r="AM281" i="4"/>
  <c r="AL281" i="4"/>
  <c r="AK281" i="4"/>
  <c r="AA281" i="4"/>
  <c r="Z281" i="4"/>
  <c r="Y281" i="4"/>
  <c r="X281" i="4"/>
  <c r="AB281" i="4" s="1"/>
  <c r="M281" i="4"/>
  <c r="L281" i="4"/>
  <c r="K281" i="4"/>
  <c r="BN280" i="4"/>
  <c r="BM280" i="4"/>
  <c r="BL280" i="4"/>
  <c r="BK280" i="4"/>
  <c r="BO280" i="4" s="1"/>
  <c r="AZ280" i="4"/>
  <c r="AY280" i="4"/>
  <c r="AX280" i="4"/>
  <c r="AN280" i="4"/>
  <c r="AM280" i="4"/>
  <c r="AL280" i="4"/>
  <c r="AK280" i="4"/>
  <c r="Z280" i="4"/>
  <c r="Y280" i="4"/>
  <c r="X280" i="4"/>
  <c r="M280" i="4"/>
  <c r="L280" i="4"/>
  <c r="K280" i="4"/>
  <c r="BN279" i="4"/>
  <c r="BM279" i="4"/>
  <c r="BL279" i="4"/>
  <c r="BP279" i="4" s="1"/>
  <c r="BK279" i="4"/>
  <c r="BA279" i="4"/>
  <c r="AZ279" i="4"/>
  <c r="AY279" i="4"/>
  <c r="AX279" i="4"/>
  <c r="AN279" i="4"/>
  <c r="AM279" i="4"/>
  <c r="AL279" i="4"/>
  <c r="AP279" i="4" s="1"/>
  <c r="AK279" i="4"/>
  <c r="Z279" i="4"/>
  <c r="Y279" i="4"/>
  <c r="X279" i="4"/>
  <c r="N279" i="4"/>
  <c r="M279" i="4"/>
  <c r="L279" i="4"/>
  <c r="K279" i="4"/>
  <c r="O279" i="4" s="1"/>
  <c r="BN278" i="4"/>
  <c r="BM278" i="4"/>
  <c r="BL278" i="4"/>
  <c r="BK278" i="4"/>
  <c r="BA278" i="4"/>
  <c r="AZ278" i="4"/>
  <c r="AY278" i="4"/>
  <c r="AX278" i="4"/>
  <c r="AN278" i="4"/>
  <c r="AM278" i="4"/>
  <c r="AL278" i="4"/>
  <c r="AK278" i="4"/>
  <c r="AO278" i="4" s="1"/>
  <c r="Z278" i="4"/>
  <c r="Y278" i="4"/>
  <c r="X278" i="4"/>
  <c r="M278" i="4"/>
  <c r="L278" i="4"/>
  <c r="K278" i="4"/>
  <c r="BN277" i="4"/>
  <c r="BM277" i="4"/>
  <c r="BL277" i="4"/>
  <c r="BK277" i="4"/>
  <c r="BA277" i="4"/>
  <c r="AZ277" i="4"/>
  <c r="AY277" i="4"/>
  <c r="AX277" i="4"/>
  <c r="AM277" i="4"/>
  <c r="AL277" i="4"/>
  <c r="AK277" i="4"/>
  <c r="Z277" i="4"/>
  <c r="Y277" i="4"/>
  <c r="X277" i="4"/>
  <c r="M277" i="4"/>
  <c r="L277" i="4"/>
  <c r="K277" i="4"/>
  <c r="BN276" i="4"/>
  <c r="BM276" i="4"/>
  <c r="BL276" i="4"/>
  <c r="BK276" i="4"/>
  <c r="BA276" i="4"/>
  <c r="AZ276" i="4"/>
  <c r="AY276" i="4"/>
  <c r="AX276" i="4"/>
  <c r="AN276" i="4"/>
  <c r="AM276" i="4"/>
  <c r="AL276" i="4"/>
  <c r="AP276" i="4" s="1"/>
  <c r="AK276" i="4"/>
  <c r="AA276" i="4"/>
  <c r="Z276" i="4"/>
  <c r="Y276" i="4"/>
  <c r="X276" i="4"/>
  <c r="N276" i="4"/>
  <c r="M276" i="4"/>
  <c r="L276" i="4"/>
  <c r="P276" i="4" s="1"/>
  <c r="K276" i="4"/>
  <c r="BN275" i="4"/>
  <c r="BM275" i="4"/>
  <c r="BL275" i="4"/>
  <c r="BK275" i="4"/>
  <c r="BA275" i="4"/>
  <c r="AZ275" i="4"/>
  <c r="AY275" i="4"/>
  <c r="AX275" i="4"/>
  <c r="AM275" i="4"/>
  <c r="AL275" i="4"/>
  <c r="AK275" i="4"/>
  <c r="Z275" i="4"/>
  <c r="Y275" i="4"/>
  <c r="X275" i="4"/>
  <c r="N275" i="4"/>
  <c r="M275" i="4"/>
  <c r="L275" i="4"/>
  <c r="K275" i="4"/>
  <c r="BM274" i="4"/>
  <c r="BL274" i="4"/>
  <c r="BK274" i="4"/>
  <c r="AZ274" i="4"/>
  <c r="AY274" i="4"/>
  <c r="BC274" i="4" s="1"/>
  <c r="AX274" i="4"/>
  <c r="AN274" i="4"/>
  <c r="AM274" i="4"/>
  <c r="AL274" i="4"/>
  <c r="AK274" i="4"/>
  <c r="Z274" i="4"/>
  <c r="Y274" i="4"/>
  <c r="X274" i="4"/>
  <c r="M274" i="4"/>
  <c r="L274" i="4"/>
  <c r="K274" i="4"/>
  <c r="BM273" i="4"/>
  <c r="BL273" i="4"/>
  <c r="BK273" i="4"/>
  <c r="AZ273" i="4"/>
  <c r="AY273" i="4"/>
  <c r="AX273" i="4"/>
  <c r="AM273" i="4"/>
  <c r="AL273" i="4"/>
  <c r="AK273" i="4"/>
  <c r="AA273" i="4"/>
  <c r="Z273" i="4"/>
  <c r="Y273" i="4"/>
  <c r="AB273" i="4" s="1"/>
  <c r="X273" i="4"/>
  <c r="M273" i="4"/>
  <c r="L273" i="4"/>
  <c r="K273" i="4"/>
  <c r="BN272" i="4"/>
  <c r="BM272" i="4"/>
  <c r="BL272" i="4"/>
  <c r="BO272" i="4" s="1"/>
  <c r="BK272" i="4"/>
  <c r="BA272" i="4"/>
  <c r="AZ272" i="4"/>
  <c r="AY272" i="4"/>
  <c r="BC272" i="4" s="1"/>
  <c r="AX272" i="4"/>
  <c r="AN272" i="4"/>
  <c r="AM272" i="4"/>
  <c r="AL272" i="4"/>
  <c r="AK272" i="4"/>
  <c r="AA272" i="4"/>
  <c r="Z272" i="4"/>
  <c r="Y272" i="4"/>
  <c r="AB272" i="4" s="1"/>
  <c r="X272" i="4"/>
  <c r="M272" i="4"/>
  <c r="L272" i="4"/>
  <c r="K272" i="4"/>
  <c r="BN271" i="4"/>
  <c r="BM271" i="4"/>
  <c r="BL271" i="4"/>
  <c r="BK271" i="4"/>
  <c r="BA271" i="4"/>
  <c r="AZ271" i="4"/>
  <c r="AY271" i="4"/>
  <c r="BB271" i="4" s="1"/>
  <c r="AX271" i="4"/>
  <c r="AM271" i="4"/>
  <c r="AL271" i="4"/>
  <c r="AK271" i="4"/>
  <c r="Z271" i="4"/>
  <c r="Y271" i="4"/>
  <c r="X271" i="4"/>
  <c r="M271" i="4"/>
  <c r="L271" i="4"/>
  <c r="K271" i="4"/>
  <c r="BN270" i="4"/>
  <c r="BM270" i="4"/>
  <c r="BL270" i="4"/>
  <c r="BK270" i="4"/>
  <c r="BA270" i="4"/>
  <c r="AZ270" i="4"/>
  <c r="AY270" i="4"/>
  <c r="AX270" i="4"/>
  <c r="AN270" i="4"/>
  <c r="AM270" i="4"/>
  <c r="AL270" i="4"/>
  <c r="AK270" i="4"/>
  <c r="AA270" i="4"/>
  <c r="Z270" i="4"/>
  <c r="Y270" i="4"/>
  <c r="X270" i="4"/>
  <c r="M270" i="4"/>
  <c r="L270" i="4"/>
  <c r="K270" i="4"/>
  <c r="BN269" i="4"/>
  <c r="BM269" i="4"/>
  <c r="BL269" i="4"/>
  <c r="BK269" i="4"/>
  <c r="AZ269" i="4"/>
  <c r="AY269" i="4"/>
  <c r="AX269" i="4"/>
  <c r="AM269" i="4"/>
  <c r="AL269" i="4"/>
  <c r="AK269" i="4"/>
  <c r="AA269" i="4"/>
  <c r="Z269" i="4"/>
  <c r="Y269" i="4"/>
  <c r="X269" i="4"/>
  <c r="M269" i="4"/>
  <c r="L269" i="4"/>
  <c r="P269" i="4" s="1"/>
  <c r="K269" i="4"/>
  <c r="BM268" i="4"/>
  <c r="BL268" i="4"/>
  <c r="BK268" i="4"/>
  <c r="AZ268" i="4"/>
  <c r="AY268" i="4"/>
  <c r="AX268" i="4"/>
  <c r="AN268" i="4"/>
  <c r="AM268" i="4"/>
  <c r="AL268" i="4"/>
  <c r="AK268" i="4"/>
  <c r="Z268" i="4"/>
  <c r="Y268" i="4"/>
  <c r="X268" i="4"/>
  <c r="M268" i="4"/>
  <c r="L268" i="4"/>
  <c r="K268" i="4"/>
  <c r="BM267" i="4"/>
  <c r="BP267" i="4" s="1"/>
  <c r="BL267" i="4"/>
  <c r="BK267" i="4"/>
  <c r="AZ267" i="4"/>
  <c r="AY267" i="4"/>
  <c r="AX267" i="4"/>
  <c r="AN267" i="4"/>
  <c r="AM267" i="4"/>
  <c r="AL267" i="4"/>
  <c r="AO267" i="4" s="1"/>
  <c r="AK267" i="4"/>
  <c r="Z267" i="4"/>
  <c r="Y267" i="4"/>
  <c r="X267" i="4"/>
  <c r="M267" i="4"/>
  <c r="L267" i="4"/>
  <c r="K267" i="4"/>
  <c r="BN266" i="4"/>
  <c r="BM266" i="4"/>
  <c r="BL266" i="4"/>
  <c r="BK266" i="4"/>
  <c r="BA266" i="4"/>
  <c r="AZ266" i="4"/>
  <c r="AY266" i="4"/>
  <c r="BC266" i="4" s="1"/>
  <c r="AX266" i="4"/>
  <c r="AN266" i="4"/>
  <c r="AM266" i="4"/>
  <c r="AL266" i="4"/>
  <c r="AK266" i="4"/>
  <c r="AA266" i="4"/>
  <c r="Z266" i="4"/>
  <c r="Y266" i="4"/>
  <c r="X266" i="4"/>
  <c r="N266" i="4"/>
  <c r="M266" i="4"/>
  <c r="L266" i="4"/>
  <c r="K266" i="4"/>
  <c r="BN265" i="4"/>
  <c r="BM265" i="4"/>
  <c r="BL265" i="4"/>
  <c r="BO265" i="4" s="1"/>
  <c r="BK265" i="4"/>
  <c r="BA265" i="4"/>
  <c r="AZ265" i="4"/>
  <c r="AY265" i="4"/>
  <c r="BB265" i="4" s="1"/>
  <c r="AX265" i="4"/>
  <c r="AN265" i="4"/>
  <c r="AM265" i="4"/>
  <c r="AL265" i="4"/>
  <c r="AP265" i="4" s="1"/>
  <c r="AK265" i="4"/>
  <c r="AA265" i="4"/>
  <c r="Z265" i="4"/>
  <c r="Y265" i="4"/>
  <c r="X265" i="4"/>
  <c r="N265" i="4"/>
  <c r="M265" i="4"/>
  <c r="L265" i="4"/>
  <c r="P265" i="4" s="1"/>
  <c r="K265" i="4"/>
  <c r="BP264" i="4"/>
  <c r="BM264" i="4"/>
  <c r="BL264" i="4"/>
  <c r="BK264" i="4"/>
  <c r="AZ264" i="4"/>
  <c r="AY264" i="4"/>
  <c r="AX264" i="4"/>
  <c r="AM264" i="4"/>
  <c r="AL264" i="4"/>
  <c r="AK264" i="4"/>
  <c r="Z264" i="4"/>
  <c r="Y264" i="4"/>
  <c r="X264" i="4"/>
  <c r="M264" i="4"/>
  <c r="L264" i="4"/>
  <c r="K264" i="4"/>
  <c r="BN263" i="4"/>
  <c r="BM263" i="4"/>
  <c r="BL263" i="4"/>
  <c r="BK263" i="4"/>
  <c r="AZ263" i="4"/>
  <c r="AY263" i="4"/>
  <c r="AX263" i="4"/>
  <c r="AN263" i="4"/>
  <c r="AM263" i="4"/>
  <c r="AL263" i="4"/>
  <c r="AK263" i="4"/>
  <c r="Z263" i="4"/>
  <c r="Y263" i="4"/>
  <c r="X263" i="4"/>
  <c r="M263" i="4"/>
  <c r="L263" i="4"/>
  <c r="K263" i="4"/>
  <c r="BN262" i="4"/>
  <c r="BM262" i="4"/>
  <c r="BL262" i="4"/>
  <c r="BK262" i="4"/>
  <c r="BO262" i="4" s="1"/>
  <c r="BA262" i="4"/>
  <c r="AZ262" i="4"/>
  <c r="AY262" i="4"/>
  <c r="AX262" i="4"/>
  <c r="AN262" i="4"/>
  <c r="AM262" i="4"/>
  <c r="AL262" i="4"/>
  <c r="AK262" i="4"/>
  <c r="AA262" i="4"/>
  <c r="Z262" i="4"/>
  <c r="Y262" i="4"/>
  <c r="X262" i="4"/>
  <c r="M262" i="4"/>
  <c r="L262" i="4"/>
  <c r="K262" i="4"/>
  <c r="BM261" i="4"/>
  <c r="BL261" i="4"/>
  <c r="BK261" i="4"/>
  <c r="AZ261" i="4"/>
  <c r="AY261" i="4"/>
  <c r="BC261" i="4" s="1"/>
  <c r="AX261" i="4"/>
  <c r="AN261" i="4"/>
  <c r="AM261" i="4"/>
  <c r="AL261" i="4"/>
  <c r="AO261" i="4" s="1"/>
  <c r="AK261" i="4"/>
  <c r="Z261" i="4"/>
  <c r="Y261" i="4"/>
  <c r="X261" i="4"/>
  <c r="M261" i="4"/>
  <c r="L261" i="4"/>
  <c r="K261" i="4"/>
  <c r="BN260" i="4"/>
  <c r="BM260" i="4"/>
  <c r="BL260" i="4"/>
  <c r="BK260" i="4"/>
  <c r="BA260" i="4"/>
  <c r="AZ260" i="4"/>
  <c r="AY260" i="4"/>
  <c r="AX260" i="4"/>
  <c r="BB260" i="4" s="1"/>
  <c r="AN260" i="4"/>
  <c r="AM260" i="4"/>
  <c r="AL260" i="4"/>
  <c r="AK260" i="4"/>
  <c r="AA260" i="4"/>
  <c r="Z260" i="4"/>
  <c r="Y260" i="4"/>
  <c r="X260" i="4"/>
  <c r="AB260" i="4" s="1"/>
  <c r="N260" i="4"/>
  <c r="M260" i="4"/>
  <c r="L260" i="4"/>
  <c r="K260" i="4"/>
  <c r="BN259" i="4"/>
  <c r="BM259" i="4"/>
  <c r="BL259" i="4"/>
  <c r="BK259" i="4"/>
  <c r="BA259" i="4"/>
  <c r="AZ259" i="4"/>
  <c r="AY259" i="4"/>
  <c r="AX259" i="4"/>
  <c r="BB259" i="4" s="1"/>
  <c r="AN259" i="4"/>
  <c r="AM259" i="4"/>
  <c r="AL259" i="4"/>
  <c r="AK259" i="4"/>
  <c r="AA259" i="4"/>
  <c r="Z259" i="4"/>
  <c r="Y259" i="4"/>
  <c r="X259" i="4"/>
  <c r="AB259" i="4" s="1"/>
  <c r="M259" i="4"/>
  <c r="L259" i="4"/>
  <c r="K259" i="4"/>
  <c r="BN258" i="4"/>
  <c r="BM258" i="4"/>
  <c r="BL258" i="4"/>
  <c r="BK258" i="4"/>
  <c r="BO258" i="4" s="1"/>
  <c r="AZ258" i="4"/>
  <c r="AY258" i="4"/>
  <c r="BC258" i="4" s="1"/>
  <c r="AX258" i="4"/>
  <c r="AM258" i="4"/>
  <c r="AL258" i="4"/>
  <c r="AK258" i="4"/>
  <c r="AA258" i="4"/>
  <c r="Z258" i="4"/>
  <c r="Y258" i="4"/>
  <c r="X258" i="4"/>
  <c r="M258" i="4"/>
  <c r="L258" i="4"/>
  <c r="K258" i="4"/>
  <c r="BN257" i="4"/>
  <c r="BM257" i="4"/>
  <c r="BL257" i="4"/>
  <c r="BP257" i="4" s="1"/>
  <c r="BK257" i="4"/>
  <c r="BA257" i="4"/>
  <c r="AZ257" i="4"/>
  <c r="AY257" i="4"/>
  <c r="AX257" i="4"/>
  <c r="AN257" i="4"/>
  <c r="AM257" i="4"/>
  <c r="AL257" i="4"/>
  <c r="AP257" i="4" s="1"/>
  <c r="AK257" i="4"/>
  <c r="AA257" i="4"/>
  <c r="Z257" i="4"/>
  <c r="Y257" i="4"/>
  <c r="X257" i="4"/>
  <c r="N257" i="4"/>
  <c r="M257" i="4"/>
  <c r="L257" i="4"/>
  <c r="P257" i="4" s="1"/>
  <c r="K257" i="4"/>
  <c r="BN256" i="4"/>
  <c r="BM256" i="4"/>
  <c r="BL256" i="4"/>
  <c r="BO256" i="4" s="1"/>
  <c r="BK256" i="4"/>
  <c r="BA256" i="4"/>
  <c r="AZ256" i="4"/>
  <c r="AY256" i="4"/>
  <c r="BC256" i="4" s="1"/>
  <c r="AX256" i="4"/>
  <c r="AN256" i="4"/>
  <c r="AM256" i="4"/>
  <c r="AP256" i="4" s="1"/>
  <c r="AL256" i="4"/>
  <c r="AK256" i="4"/>
  <c r="AA256" i="4"/>
  <c r="Z256" i="4"/>
  <c r="Y256" i="4"/>
  <c r="X256" i="4"/>
  <c r="N256" i="4"/>
  <c r="M256" i="4"/>
  <c r="L256" i="4"/>
  <c r="K256" i="4"/>
  <c r="BM255" i="4"/>
  <c r="BL255" i="4"/>
  <c r="BP255" i="4" s="1"/>
  <c r="BK255" i="4"/>
  <c r="AZ255" i="4"/>
  <c r="AY255" i="4"/>
  <c r="BC255" i="4" s="1"/>
  <c r="AX255" i="4"/>
  <c r="AN255" i="4"/>
  <c r="AM255" i="4"/>
  <c r="AL255" i="4"/>
  <c r="AK255" i="4"/>
  <c r="AA255" i="4"/>
  <c r="Z255" i="4"/>
  <c r="Y255" i="4"/>
  <c r="AB255" i="4" s="1"/>
  <c r="X255" i="4"/>
  <c r="M255" i="4"/>
  <c r="L255" i="4"/>
  <c r="K255" i="4"/>
  <c r="BM254" i="4"/>
  <c r="BL254" i="4"/>
  <c r="BK254" i="4"/>
  <c r="AZ254" i="4"/>
  <c r="AY254" i="4"/>
  <c r="AX254" i="4"/>
  <c r="AM254" i="4"/>
  <c r="AL254" i="4"/>
  <c r="AK254" i="4"/>
  <c r="AA254" i="4"/>
  <c r="Z254" i="4"/>
  <c r="Y254" i="4"/>
  <c r="X254" i="4"/>
  <c r="M254" i="4"/>
  <c r="L254" i="4"/>
  <c r="K254" i="4"/>
  <c r="BN253" i="4"/>
  <c r="BM253" i="4"/>
  <c r="BL253" i="4"/>
  <c r="BK253" i="4"/>
  <c r="BA253" i="4"/>
  <c r="AZ253" i="4"/>
  <c r="AY253" i="4"/>
  <c r="AX253" i="4"/>
  <c r="BB253" i="4" s="1"/>
  <c r="AN253" i="4"/>
  <c r="AM253" i="4"/>
  <c r="AL253" i="4"/>
  <c r="AK253" i="4"/>
  <c r="AO253" i="4" s="1"/>
  <c r="AA253" i="4"/>
  <c r="Z253" i="4"/>
  <c r="Y253" i="4"/>
  <c r="X253" i="4"/>
  <c r="M253" i="4"/>
  <c r="L253" i="4"/>
  <c r="K253" i="4"/>
  <c r="BN252" i="4"/>
  <c r="BM252" i="4"/>
  <c r="BP252" i="4" s="1"/>
  <c r="BL252" i="4"/>
  <c r="BK252" i="4"/>
  <c r="BA252" i="4"/>
  <c r="AZ252" i="4"/>
  <c r="AY252" i="4"/>
  <c r="AX252" i="4"/>
  <c r="BB252" i="4" s="1"/>
  <c r="AN252" i="4"/>
  <c r="AM252" i="4"/>
  <c r="AL252" i="4"/>
  <c r="AK252" i="4"/>
  <c r="AA252" i="4"/>
  <c r="Z252" i="4"/>
  <c r="Y252" i="4"/>
  <c r="X252" i="4"/>
  <c r="M252" i="4"/>
  <c r="L252" i="4"/>
  <c r="K252" i="4"/>
  <c r="BN251" i="4"/>
  <c r="BM251" i="4"/>
  <c r="BL251" i="4"/>
  <c r="BP251" i="4" s="1"/>
  <c r="BK251" i="4"/>
  <c r="BA251" i="4"/>
  <c r="AZ251" i="4"/>
  <c r="AY251" i="4"/>
  <c r="AX251" i="4"/>
  <c r="BB251" i="4" s="1"/>
  <c r="AN251" i="4"/>
  <c r="AM251" i="4"/>
  <c r="AP251" i="4" s="1"/>
  <c r="AL251" i="4"/>
  <c r="AK251" i="4"/>
  <c r="Z251" i="4"/>
  <c r="Y251" i="4"/>
  <c r="X251" i="4"/>
  <c r="M251" i="4"/>
  <c r="L251" i="4"/>
  <c r="K251" i="4"/>
  <c r="BN250" i="4"/>
  <c r="BM250" i="4"/>
  <c r="BL250" i="4"/>
  <c r="BP250" i="4" s="1"/>
  <c r="BK250" i="4"/>
  <c r="BA250" i="4"/>
  <c r="AZ250" i="4"/>
  <c r="AY250" i="4"/>
  <c r="AX250" i="4"/>
  <c r="AN250" i="4"/>
  <c r="AM250" i="4"/>
  <c r="AL250" i="4"/>
  <c r="AP250" i="4" s="1"/>
  <c r="AK250" i="4"/>
  <c r="AA250" i="4"/>
  <c r="Z250" i="4"/>
  <c r="Y250" i="4"/>
  <c r="AC250" i="4" s="1"/>
  <c r="X250" i="4"/>
  <c r="N250" i="4"/>
  <c r="M250" i="4"/>
  <c r="L250" i="4"/>
  <c r="P250" i="4" s="1"/>
  <c r="K250" i="4"/>
  <c r="BN249" i="4"/>
  <c r="BM249" i="4"/>
  <c r="BL249" i="4"/>
  <c r="BO249" i="4" s="1"/>
  <c r="BK249" i="4"/>
  <c r="AZ249" i="4"/>
  <c r="AY249" i="4"/>
  <c r="AX249" i="4"/>
  <c r="AN249" i="4"/>
  <c r="AM249" i="4"/>
  <c r="AL249" i="4"/>
  <c r="AK249" i="4"/>
  <c r="AA249" i="4"/>
  <c r="Z249" i="4"/>
  <c r="Y249" i="4"/>
  <c r="X249" i="4"/>
  <c r="AB249" i="4" s="1"/>
  <c r="M249" i="4"/>
  <c r="L249" i="4"/>
  <c r="K249" i="4"/>
  <c r="BN248" i="4"/>
  <c r="BM248" i="4"/>
  <c r="BL248" i="4"/>
  <c r="BK248" i="4"/>
  <c r="BA248" i="4"/>
  <c r="AZ248" i="4"/>
  <c r="AY248" i="4"/>
  <c r="AX248" i="4"/>
  <c r="AN248" i="4"/>
  <c r="AM248" i="4"/>
  <c r="AL248" i="4"/>
  <c r="AK248" i="4"/>
  <c r="AA248" i="4"/>
  <c r="Z248" i="4"/>
  <c r="Y248" i="4"/>
  <c r="X248" i="4"/>
  <c r="N248" i="4"/>
  <c r="M248" i="4"/>
  <c r="L248" i="4"/>
  <c r="K248" i="4"/>
  <c r="BN247" i="4"/>
  <c r="BM247" i="4"/>
  <c r="BL247" i="4"/>
  <c r="BO247" i="4" s="1"/>
  <c r="BK247" i="4"/>
  <c r="AZ247" i="4"/>
  <c r="AY247" i="4"/>
  <c r="AX247" i="4"/>
  <c r="AN247" i="4"/>
  <c r="AM247" i="4"/>
  <c r="AL247" i="4"/>
  <c r="AK247" i="4"/>
  <c r="AA247" i="4"/>
  <c r="Z247" i="4"/>
  <c r="Y247" i="4"/>
  <c r="AC247" i="4" s="1"/>
  <c r="X247" i="4"/>
  <c r="M247" i="4"/>
  <c r="L247" i="4"/>
  <c r="K247" i="4"/>
  <c r="BN246" i="4"/>
  <c r="BM246" i="4"/>
  <c r="BL246" i="4"/>
  <c r="BK246" i="4"/>
  <c r="BA246" i="4"/>
  <c r="AZ246" i="4"/>
  <c r="AY246" i="4"/>
  <c r="AX246" i="4"/>
  <c r="AN246" i="4"/>
  <c r="AM246" i="4"/>
  <c r="AL246" i="4"/>
  <c r="AK246" i="4"/>
  <c r="AA246" i="4"/>
  <c r="Z246" i="4"/>
  <c r="Y246" i="4"/>
  <c r="X246" i="4"/>
  <c r="N246" i="4"/>
  <c r="M246" i="4"/>
  <c r="L246" i="4"/>
  <c r="K246" i="4"/>
  <c r="BM245" i="4"/>
  <c r="BL245" i="4"/>
  <c r="BK245" i="4"/>
  <c r="AZ245" i="4"/>
  <c r="AY245" i="4"/>
  <c r="AX245" i="4"/>
  <c r="AM245" i="4"/>
  <c r="AL245" i="4"/>
  <c r="AK245" i="4"/>
  <c r="AA245" i="4"/>
  <c r="Z245" i="4"/>
  <c r="Y245" i="4"/>
  <c r="X245" i="4"/>
  <c r="M245" i="4"/>
  <c r="L245" i="4"/>
  <c r="K245" i="4"/>
  <c r="BM244" i="4"/>
  <c r="BL244" i="4"/>
  <c r="BK244" i="4"/>
  <c r="BA244" i="4"/>
  <c r="AZ244" i="4"/>
  <c r="AY244" i="4"/>
  <c r="AX244" i="4"/>
  <c r="BB244" i="4" s="1"/>
  <c r="AN244" i="4"/>
  <c r="AM244" i="4"/>
  <c r="AL244" i="4"/>
  <c r="AK244" i="4"/>
  <c r="Z244" i="4"/>
  <c r="Y244" i="4"/>
  <c r="X244" i="4"/>
  <c r="M244" i="4"/>
  <c r="L244" i="4"/>
  <c r="K244" i="4"/>
  <c r="BN243" i="4"/>
  <c r="BM243" i="4"/>
  <c r="BL243" i="4"/>
  <c r="BK243" i="4"/>
  <c r="BA243" i="4"/>
  <c r="AZ243" i="4"/>
  <c r="AY243" i="4"/>
  <c r="AX243" i="4"/>
  <c r="AN243" i="4"/>
  <c r="AM243" i="4"/>
  <c r="AL243" i="4"/>
  <c r="AK243" i="4"/>
  <c r="AA243" i="4"/>
  <c r="Z243" i="4"/>
  <c r="Y243" i="4"/>
  <c r="X243" i="4"/>
  <c r="N243" i="4"/>
  <c r="M243" i="4"/>
  <c r="L243" i="4"/>
  <c r="K243" i="4"/>
  <c r="BN242" i="4"/>
  <c r="BM242" i="4"/>
  <c r="BL242" i="4"/>
  <c r="BP242" i="4" s="1"/>
  <c r="BK242" i="4"/>
  <c r="BA242" i="4"/>
  <c r="AZ242" i="4"/>
  <c r="AY242" i="4"/>
  <c r="AX242" i="4"/>
  <c r="AN242" i="4"/>
  <c r="AM242" i="4"/>
  <c r="AL242" i="4"/>
  <c r="AP242" i="4" s="1"/>
  <c r="AK242" i="4"/>
  <c r="AA242" i="4"/>
  <c r="Z242" i="4"/>
  <c r="Y242" i="4"/>
  <c r="AC242" i="4" s="1"/>
  <c r="X242" i="4"/>
  <c r="M242" i="4"/>
  <c r="L242" i="4"/>
  <c r="K242" i="4"/>
  <c r="BN241" i="4"/>
  <c r="BM241" i="4"/>
  <c r="BL241" i="4"/>
  <c r="BP241" i="4" s="1"/>
  <c r="BK241" i="4"/>
  <c r="BA241" i="4"/>
  <c r="AZ241" i="4"/>
  <c r="AY241" i="4"/>
  <c r="BC241" i="4" s="1"/>
  <c r="AX241" i="4"/>
  <c r="AN241" i="4"/>
  <c r="AM241" i="4"/>
  <c r="AL241" i="4"/>
  <c r="AP241" i="4" s="1"/>
  <c r="AK241" i="4"/>
  <c r="AA241" i="4"/>
  <c r="Z241" i="4"/>
  <c r="Y241" i="4"/>
  <c r="X241" i="4"/>
  <c r="N241" i="4"/>
  <c r="M241" i="4"/>
  <c r="L241" i="4"/>
  <c r="O241" i="4" s="1"/>
  <c r="K241" i="4"/>
  <c r="BN240" i="4"/>
  <c r="BM240" i="4"/>
  <c r="BL240" i="4"/>
  <c r="BK240" i="4"/>
  <c r="AZ240" i="4"/>
  <c r="AY240" i="4"/>
  <c r="BC240" i="4" s="1"/>
  <c r="AX240" i="4"/>
  <c r="AN240" i="4"/>
  <c r="AM240" i="4"/>
  <c r="AL240" i="4"/>
  <c r="AP240" i="4" s="1"/>
  <c r="AK240" i="4"/>
  <c r="AA240" i="4"/>
  <c r="Z240" i="4"/>
  <c r="Y240" i="4"/>
  <c r="X240" i="4"/>
  <c r="M240" i="4"/>
  <c r="L240" i="4"/>
  <c r="K240" i="4"/>
  <c r="BN239" i="4"/>
  <c r="BM239" i="4"/>
  <c r="BL239" i="4"/>
  <c r="BK239" i="4"/>
  <c r="AZ239" i="4"/>
  <c r="AY239" i="4"/>
  <c r="AX239" i="4"/>
  <c r="AM239" i="4"/>
  <c r="AL239" i="4"/>
  <c r="AK239" i="4"/>
  <c r="Z239" i="4"/>
  <c r="Y239" i="4"/>
  <c r="X239" i="4"/>
  <c r="M239" i="4"/>
  <c r="L239" i="4"/>
  <c r="K239" i="4"/>
  <c r="BM238" i="4"/>
  <c r="BL238" i="4"/>
  <c r="BK238" i="4"/>
  <c r="AZ238" i="4"/>
  <c r="AY238" i="4"/>
  <c r="BC238" i="4" s="1"/>
  <c r="AX238" i="4"/>
  <c r="AN238" i="4"/>
  <c r="AM238" i="4"/>
  <c r="AL238" i="4"/>
  <c r="AO238" i="4" s="1"/>
  <c r="AK238" i="4"/>
  <c r="AA238" i="4"/>
  <c r="Z238" i="4"/>
  <c r="Y238" i="4"/>
  <c r="AB238" i="4" s="1"/>
  <c r="X238" i="4"/>
  <c r="M238" i="4"/>
  <c r="L238" i="4"/>
  <c r="K238" i="4"/>
  <c r="BN237" i="4"/>
  <c r="BM237" i="4"/>
  <c r="BL237" i="4"/>
  <c r="BK237" i="4"/>
  <c r="BA237" i="4"/>
  <c r="AZ237" i="4"/>
  <c r="AY237" i="4"/>
  <c r="AX237" i="4"/>
  <c r="BB237" i="4" s="1"/>
  <c r="AN237" i="4"/>
  <c r="AM237" i="4"/>
  <c r="AL237" i="4"/>
  <c r="AK237" i="4"/>
  <c r="AA237" i="4"/>
  <c r="Z237" i="4"/>
  <c r="Y237" i="4"/>
  <c r="X237" i="4"/>
  <c r="M237" i="4"/>
  <c r="P237" i="4" s="1"/>
  <c r="L237" i="4"/>
  <c r="K237" i="4"/>
  <c r="BM236" i="4"/>
  <c r="BL236" i="4"/>
  <c r="BK236" i="4"/>
  <c r="AZ236" i="4"/>
  <c r="AY236" i="4"/>
  <c r="AX236" i="4"/>
  <c r="AM236" i="4"/>
  <c r="AL236" i="4"/>
  <c r="AK236" i="4"/>
  <c r="AA236" i="4"/>
  <c r="Z236" i="4"/>
  <c r="Y236" i="4"/>
  <c r="AC236" i="4" s="1"/>
  <c r="X236" i="4"/>
  <c r="M236" i="4"/>
  <c r="L236" i="4"/>
  <c r="K236" i="4"/>
  <c r="BM235" i="4"/>
  <c r="BL235" i="4"/>
  <c r="BK235" i="4"/>
  <c r="AZ235" i="4"/>
  <c r="AY235" i="4"/>
  <c r="AX235" i="4"/>
  <c r="AM235" i="4"/>
  <c r="AL235" i="4"/>
  <c r="AK235" i="4"/>
  <c r="AA235" i="4"/>
  <c r="Z235" i="4"/>
  <c r="Y235" i="4"/>
  <c r="AB235" i="4" s="1"/>
  <c r="X235" i="4"/>
  <c r="M235" i="4"/>
  <c r="L235" i="4"/>
  <c r="K235" i="4"/>
  <c r="BM234" i="4"/>
  <c r="BL234" i="4"/>
  <c r="BP234" i="4" s="1"/>
  <c r="BK234" i="4"/>
  <c r="AZ234" i="4"/>
  <c r="AY234" i="4"/>
  <c r="AX234" i="4"/>
  <c r="AN234" i="4"/>
  <c r="AM234" i="4"/>
  <c r="AL234" i="4"/>
  <c r="AK234" i="4"/>
  <c r="AA234" i="4"/>
  <c r="Z234" i="4"/>
  <c r="Y234" i="4"/>
  <c r="AB234" i="4" s="1"/>
  <c r="X234" i="4"/>
  <c r="M234" i="4"/>
  <c r="L234" i="4"/>
  <c r="K234" i="4"/>
  <c r="BN233" i="4"/>
  <c r="BM233" i="4"/>
  <c r="BL233" i="4"/>
  <c r="BK233" i="4"/>
  <c r="BA233" i="4"/>
  <c r="AZ233" i="4"/>
  <c r="AY233" i="4"/>
  <c r="AX233" i="4"/>
  <c r="AN233" i="4"/>
  <c r="AM233" i="4"/>
  <c r="AL233" i="4"/>
  <c r="AO233" i="4" s="1"/>
  <c r="AK233" i="4"/>
  <c r="AA233" i="4"/>
  <c r="Z233" i="4"/>
  <c r="Y233" i="4"/>
  <c r="X233" i="4"/>
  <c r="N233" i="4"/>
  <c r="M233" i="4"/>
  <c r="L233" i="4"/>
  <c r="O233" i="4" s="1"/>
  <c r="K233" i="4"/>
  <c r="BM232" i="4"/>
  <c r="BL232" i="4"/>
  <c r="BK232" i="4"/>
  <c r="AZ232" i="4"/>
  <c r="AY232" i="4"/>
  <c r="AX232" i="4"/>
  <c r="AM232" i="4"/>
  <c r="AL232" i="4"/>
  <c r="AK232" i="4"/>
  <c r="AA232" i="4"/>
  <c r="Z232" i="4"/>
  <c r="Y232" i="4"/>
  <c r="AB232" i="4" s="1"/>
  <c r="X232" i="4"/>
  <c r="N232" i="4"/>
  <c r="M232" i="4"/>
  <c r="L232" i="4"/>
  <c r="K232" i="4"/>
  <c r="BN231" i="4"/>
  <c r="BM231" i="4"/>
  <c r="BL231" i="4"/>
  <c r="BP231" i="4" s="1"/>
  <c r="BK231" i="4"/>
  <c r="BA231" i="4"/>
  <c r="AZ231" i="4"/>
  <c r="AY231" i="4"/>
  <c r="BB231" i="4" s="1"/>
  <c r="AX231" i="4"/>
  <c r="AN231" i="4"/>
  <c r="AM231" i="4"/>
  <c r="AL231" i="4"/>
  <c r="AP231" i="4" s="1"/>
  <c r="AK231" i="4"/>
  <c r="Z231" i="4"/>
  <c r="Y231" i="4"/>
  <c r="X231" i="4"/>
  <c r="M231" i="4"/>
  <c r="L231" i="4"/>
  <c r="K231" i="4"/>
  <c r="BN230" i="4"/>
  <c r="BM230" i="4"/>
  <c r="BL230" i="4"/>
  <c r="BK230" i="4"/>
  <c r="BA230" i="4"/>
  <c r="AZ230" i="4"/>
  <c r="AY230" i="4"/>
  <c r="AX230" i="4"/>
  <c r="AM230" i="4"/>
  <c r="AL230" i="4"/>
  <c r="AK230" i="4"/>
  <c r="AA230" i="4"/>
  <c r="Z230" i="4"/>
  <c r="Y230" i="4"/>
  <c r="X230" i="4"/>
  <c r="N230" i="4"/>
  <c r="M230" i="4"/>
  <c r="L230" i="4"/>
  <c r="K230" i="4"/>
  <c r="BN229" i="4"/>
  <c r="BM229" i="4"/>
  <c r="BL229" i="4"/>
  <c r="BP229" i="4" s="1"/>
  <c r="BK229" i="4"/>
  <c r="AZ229" i="4"/>
  <c r="AY229" i="4"/>
  <c r="AX229" i="4"/>
  <c r="AN229" i="4"/>
  <c r="AM229" i="4"/>
  <c r="AL229" i="4"/>
  <c r="AK229" i="4"/>
  <c r="AO229" i="4" s="1"/>
  <c r="Z229" i="4"/>
  <c r="Y229" i="4"/>
  <c r="X229" i="4"/>
  <c r="M229" i="4"/>
  <c r="L229" i="4"/>
  <c r="K229" i="4"/>
  <c r="BN228" i="4"/>
  <c r="BM228" i="4"/>
  <c r="BL228" i="4"/>
  <c r="BK228" i="4"/>
  <c r="BA228" i="4"/>
  <c r="AZ228" i="4"/>
  <c r="AY228" i="4"/>
  <c r="AX228" i="4"/>
  <c r="BB228" i="4" s="1"/>
  <c r="AN228" i="4"/>
  <c r="AM228" i="4"/>
  <c r="AL228" i="4"/>
  <c r="AK228" i="4"/>
  <c r="Z228" i="4"/>
  <c r="Y228" i="4"/>
  <c r="X228" i="4"/>
  <c r="M228" i="4"/>
  <c r="L228" i="4"/>
  <c r="K228" i="4"/>
  <c r="BM227" i="4"/>
  <c r="BL227" i="4"/>
  <c r="BK227" i="4"/>
  <c r="AZ227" i="4"/>
  <c r="AY227" i="4"/>
  <c r="AX227" i="4"/>
  <c r="AM227" i="4"/>
  <c r="AL227" i="4"/>
  <c r="AK227" i="4"/>
  <c r="Z227" i="4"/>
  <c r="Y227" i="4"/>
  <c r="X227" i="4"/>
  <c r="N227" i="4"/>
  <c r="M227" i="4"/>
  <c r="L227" i="4"/>
  <c r="K227" i="4"/>
  <c r="BM226" i="4"/>
  <c r="BL226" i="4"/>
  <c r="BK226" i="4"/>
  <c r="AZ226" i="4"/>
  <c r="AY226" i="4"/>
  <c r="AX226" i="4"/>
  <c r="AM226" i="4"/>
  <c r="AL226" i="4"/>
  <c r="AK226" i="4"/>
  <c r="Z226" i="4"/>
  <c r="Y226" i="4"/>
  <c r="X226" i="4"/>
  <c r="M226" i="4"/>
  <c r="L226" i="4"/>
  <c r="K226" i="4"/>
  <c r="BN225" i="4"/>
  <c r="BM225" i="4"/>
  <c r="BL225" i="4"/>
  <c r="BK225" i="4"/>
  <c r="BA225" i="4"/>
  <c r="AZ225" i="4"/>
  <c r="AY225" i="4"/>
  <c r="AX225" i="4"/>
  <c r="AM225" i="4"/>
  <c r="AL225" i="4"/>
  <c r="AK225" i="4"/>
  <c r="AA225" i="4"/>
  <c r="Z225" i="4"/>
  <c r="Y225" i="4"/>
  <c r="X225" i="4"/>
  <c r="AB225" i="4" s="1"/>
  <c r="M225" i="4"/>
  <c r="L225" i="4"/>
  <c r="K225" i="4"/>
  <c r="BN224" i="4"/>
  <c r="BM224" i="4"/>
  <c r="BL224" i="4"/>
  <c r="BK224" i="4"/>
  <c r="BA224" i="4"/>
  <c r="AZ224" i="4"/>
  <c r="AY224" i="4"/>
  <c r="AX224" i="4"/>
  <c r="AM224" i="4"/>
  <c r="AL224" i="4"/>
  <c r="AK224" i="4"/>
  <c r="Z224" i="4"/>
  <c r="Y224" i="4"/>
  <c r="X224" i="4"/>
  <c r="M224" i="4"/>
  <c r="L224" i="4"/>
  <c r="K224" i="4"/>
  <c r="BN223" i="4"/>
  <c r="BM223" i="4"/>
  <c r="BL223" i="4"/>
  <c r="BK223" i="4"/>
  <c r="BA223" i="4"/>
  <c r="AZ223" i="4"/>
  <c r="AY223" i="4"/>
  <c r="BB223" i="4" s="1"/>
  <c r="AX223" i="4"/>
  <c r="AN223" i="4"/>
  <c r="AM223" i="4"/>
  <c r="AL223" i="4"/>
  <c r="AK223" i="4"/>
  <c r="AA223" i="4"/>
  <c r="Z223" i="4"/>
  <c r="Y223" i="4"/>
  <c r="AC223" i="4" s="1"/>
  <c r="X223" i="4"/>
  <c r="M223" i="4"/>
  <c r="L223" i="4"/>
  <c r="K223" i="4"/>
  <c r="BN222" i="4"/>
  <c r="BM222" i="4"/>
  <c r="BL222" i="4"/>
  <c r="BK222" i="4"/>
  <c r="BA222" i="4"/>
  <c r="AZ222" i="4"/>
  <c r="AY222" i="4"/>
  <c r="AX222" i="4"/>
  <c r="AN222" i="4"/>
  <c r="AM222" i="4"/>
  <c r="AL222" i="4"/>
  <c r="AK222" i="4"/>
  <c r="Z222" i="4"/>
  <c r="Y222" i="4"/>
  <c r="X222" i="4"/>
  <c r="M222" i="4"/>
  <c r="L222" i="4"/>
  <c r="P222" i="4" s="1"/>
  <c r="K222" i="4"/>
  <c r="BN221" i="4"/>
  <c r="BM221" i="4"/>
  <c r="BL221" i="4"/>
  <c r="BP221" i="4" s="1"/>
  <c r="BK221" i="4"/>
  <c r="BA221" i="4"/>
  <c r="AZ221" i="4"/>
  <c r="AY221" i="4"/>
  <c r="BC221" i="4" s="1"/>
  <c r="AX221" i="4"/>
  <c r="AM221" i="4"/>
  <c r="AL221" i="4"/>
  <c r="AK221" i="4"/>
  <c r="Z221" i="4"/>
  <c r="Y221" i="4"/>
  <c r="X221" i="4"/>
  <c r="M221" i="4"/>
  <c r="L221" i="4"/>
  <c r="K221" i="4"/>
  <c r="BM220" i="4"/>
  <c r="BL220" i="4"/>
  <c r="BK220" i="4"/>
  <c r="AZ220" i="4"/>
  <c r="AY220" i="4"/>
  <c r="AX220" i="4"/>
  <c r="AN220" i="4"/>
  <c r="AM220" i="4"/>
  <c r="AL220" i="4"/>
  <c r="AK220" i="4"/>
  <c r="Z220" i="4"/>
  <c r="Y220" i="4"/>
  <c r="X220" i="4"/>
  <c r="M220" i="4"/>
  <c r="L220" i="4"/>
  <c r="K220" i="4"/>
  <c r="BM219" i="4"/>
  <c r="BL219" i="4"/>
  <c r="BK219" i="4"/>
  <c r="AZ219" i="4"/>
  <c r="AY219" i="4"/>
  <c r="AX219" i="4"/>
  <c r="AN219" i="4"/>
  <c r="AM219" i="4"/>
  <c r="AL219" i="4"/>
  <c r="AK219" i="4"/>
  <c r="AA219" i="4"/>
  <c r="Z219" i="4"/>
  <c r="Y219" i="4"/>
  <c r="X219" i="4"/>
  <c r="M219" i="4"/>
  <c r="L219" i="4"/>
  <c r="K219" i="4"/>
  <c r="BM218" i="4"/>
  <c r="BL218" i="4"/>
  <c r="BK218" i="4"/>
  <c r="AZ218" i="4"/>
  <c r="AY218" i="4"/>
  <c r="AX218" i="4"/>
  <c r="AM218" i="4"/>
  <c r="AL218" i="4"/>
  <c r="AK218" i="4"/>
  <c r="Z218" i="4"/>
  <c r="Y218" i="4"/>
  <c r="X218" i="4"/>
  <c r="N218" i="4"/>
  <c r="M218" i="4"/>
  <c r="L218" i="4"/>
  <c r="O218" i="4" s="1"/>
  <c r="K218" i="4"/>
  <c r="BN217" i="4"/>
  <c r="BM217" i="4"/>
  <c r="BL217" i="4"/>
  <c r="BK217" i="4"/>
  <c r="BA217" i="4"/>
  <c r="AZ217" i="4"/>
  <c r="AY217" i="4"/>
  <c r="AX217" i="4"/>
  <c r="AN217" i="4"/>
  <c r="AM217" i="4"/>
  <c r="AL217" i="4"/>
  <c r="AK217" i="4"/>
  <c r="Z217" i="4"/>
  <c r="Y217" i="4"/>
  <c r="AC217" i="4" s="1"/>
  <c r="X217" i="4"/>
  <c r="M217" i="4"/>
  <c r="L217" i="4"/>
  <c r="K217" i="4"/>
  <c r="BM216" i="4"/>
  <c r="BL216" i="4"/>
  <c r="BK216" i="4"/>
  <c r="BA216" i="4"/>
  <c r="AZ216" i="4"/>
  <c r="AY216" i="4"/>
  <c r="AX216" i="4"/>
  <c r="AM216" i="4"/>
  <c r="AL216" i="4"/>
  <c r="AK216" i="4"/>
  <c r="Z216" i="4"/>
  <c r="Y216" i="4"/>
  <c r="X216" i="4"/>
  <c r="M216" i="4"/>
  <c r="L216" i="4"/>
  <c r="K216" i="4"/>
  <c r="BN215" i="4"/>
  <c r="BM215" i="4"/>
  <c r="BL215" i="4"/>
  <c r="BK215" i="4"/>
  <c r="BO215" i="4" s="1"/>
  <c r="BA215" i="4"/>
  <c r="AZ215" i="4"/>
  <c r="AY215" i="4"/>
  <c r="AX215" i="4"/>
  <c r="AN215" i="4"/>
  <c r="AM215" i="4"/>
  <c r="AL215" i="4"/>
  <c r="AK215" i="4"/>
  <c r="AO215" i="4" s="1"/>
  <c r="Z215" i="4"/>
  <c r="Y215" i="4"/>
  <c r="X215" i="4"/>
  <c r="M215" i="4"/>
  <c r="L215" i="4"/>
  <c r="P215" i="4" s="1"/>
  <c r="K215" i="4"/>
  <c r="BN214" i="4"/>
  <c r="BM214" i="4"/>
  <c r="BL214" i="4"/>
  <c r="BK214" i="4"/>
  <c r="BO214" i="4" s="1"/>
  <c r="BA214" i="4"/>
  <c r="AZ214" i="4"/>
  <c r="AY214" i="4"/>
  <c r="AX214" i="4"/>
  <c r="AN214" i="4"/>
  <c r="AM214" i="4"/>
  <c r="AL214" i="4"/>
  <c r="AK214" i="4"/>
  <c r="AO214" i="4" s="1"/>
  <c r="AA214" i="4"/>
  <c r="Z214" i="4"/>
  <c r="Y214" i="4"/>
  <c r="X214" i="4"/>
  <c r="N214" i="4"/>
  <c r="M214" i="4"/>
  <c r="L214" i="4"/>
  <c r="K214" i="4"/>
  <c r="O214" i="4" s="1"/>
  <c r="BN213" i="4"/>
  <c r="BM213" i="4"/>
  <c r="BL213" i="4"/>
  <c r="BK213" i="4"/>
  <c r="AZ213" i="4"/>
  <c r="AY213" i="4"/>
  <c r="BC213" i="4" s="1"/>
  <c r="AX213" i="4"/>
  <c r="AN213" i="4"/>
  <c r="AM213" i="4"/>
  <c r="AL213" i="4"/>
  <c r="AO213" i="4" s="1"/>
  <c r="AK213" i="4"/>
  <c r="AA213" i="4"/>
  <c r="Z213" i="4"/>
  <c r="Y213" i="4"/>
  <c r="AC213" i="4" s="1"/>
  <c r="X213" i="4"/>
  <c r="M213" i="4"/>
  <c r="L213" i="4"/>
  <c r="K213" i="4"/>
  <c r="BM212" i="4"/>
  <c r="BL212" i="4"/>
  <c r="BK212" i="4"/>
  <c r="AZ212" i="4"/>
  <c r="AY212" i="4"/>
  <c r="AX212" i="4"/>
  <c r="AN212" i="4"/>
  <c r="AM212" i="4"/>
  <c r="AL212" i="4"/>
  <c r="AO212" i="4" s="1"/>
  <c r="AK212" i="4"/>
  <c r="Z212" i="4"/>
  <c r="Y212" i="4"/>
  <c r="X212" i="4"/>
  <c r="M212" i="4"/>
  <c r="L212" i="4"/>
  <c r="K212" i="4"/>
  <c r="BN211" i="4"/>
  <c r="BM211" i="4"/>
  <c r="BL211" i="4"/>
  <c r="BK211" i="4"/>
  <c r="AZ211" i="4"/>
  <c r="AY211" i="4"/>
  <c r="BC211" i="4" s="1"/>
  <c r="AX211" i="4"/>
  <c r="AN211" i="4"/>
  <c r="AM211" i="4"/>
  <c r="AL211" i="4"/>
  <c r="AK211" i="4"/>
  <c r="AA211" i="4"/>
  <c r="Z211" i="4"/>
  <c r="Y211" i="4"/>
  <c r="AB211" i="4" s="1"/>
  <c r="X211" i="4"/>
  <c r="M211" i="4"/>
  <c r="L211" i="4"/>
  <c r="K211" i="4"/>
  <c r="BN210" i="4"/>
  <c r="BM210" i="4"/>
  <c r="BL210" i="4"/>
  <c r="BP210" i="4" s="1"/>
  <c r="BK210" i="4"/>
  <c r="BA210" i="4"/>
  <c r="AZ210" i="4"/>
  <c r="AY210" i="4"/>
  <c r="BC210" i="4" s="1"/>
  <c r="AX210" i="4"/>
  <c r="AN210" i="4"/>
  <c r="AM210" i="4"/>
  <c r="AL210" i="4"/>
  <c r="AO210" i="4" s="1"/>
  <c r="AK210" i="4"/>
  <c r="Z210" i="4"/>
  <c r="Y210" i="4"/>
  <c r="X210" i="4"/>
  <c r="M210" i="4"/>
  <c r="L210" i="4"/>
  <c r="K210" i="4"/>
  <c r="BN209" i="4"/>
  <c r="BM209" i="4"/>
  <c r="BL209" i="4"/>
  <c r="BK209" i="4"/>
  <c r="BA209" i="4"/>
  <c r="AZ209" i="4"/>
  <c r="AY209" i="4"/>
  <c r="BC209" i="4" s="1"/>
  <c r="AX209" i="4"/>
  <c r="AN209" i="4"/>
  <c r="AM209" i="4"/>
  <c r="AL209" i="4"/>
  <c r="AK209" i="4"/>
  <c r="Z209" i="4"/>
  <c r="Y209" i="4"/>
  <c r="X209" i="4"/>
  <c r="M209" i="4"/>
  <c r="L209" i="4"/>
  <c r="K209" i="4"/>
  <c r="BN208" i="4"/>
  <c r="BM208" i="4"/>
  <c r="BL208" i="4"/>
  <c r="BP208" i="4" s="1"/>
  <c r="BK208" i="4"/>
  <c r="BA208" i="4"/>
  <c r="AZ208" i="4"/>
  <c r="AY208" i="4"/>
  <c r="AX208" i="4"/>
  <c r="AN208" i="4"/>
  <c r="AM208" i="4"/>
  <c r="AL208" i="4"/>
  <c r="AO208" i="4" s="1"/>
  <c r="AK208" i="4"/>
  <c r="AA208" i="4"/>
  <c r="Z208" i="4"/>
  <c r="Y208" i="4"/>
  <c r="AC208" i="4" s="1"/>
  <c r="X208" i="4"/>
  <c r="M208" i="4"/>
  <c r="L208" i="4"/>
  <c r="K208" i="4"/>
  <c r="BN207" i="4"/>
  <c r="BM207" i="4"/>
  <c r="BL207" i="4"/>
  <c r="BK207" i="4"/>
  <c r="AZ207" i="4"/>
  <c r="AY207" i="4"/>
  <c r="BC207" i="4" s="1"/>
  <c r="AX207" i="4"/>
  <c r="AN207" i="4"/>
  <c r="AM207" i="4"/>
  <c r="AL207" i="4"/>
  <c r="AO207" i="4" s="1"/>
  <c r="AK207" i="4"/>
  <c r="AA207" i="4"/>
  <c r="Z207" i="4"/>
  <c r="Y207" i="4"/>
  <c r="X207" i="4"/>
  <c r="M207" i="4"/>
  <c r="L207" i="4"/>
  <c r="K207" i="4"/>
  <c r="BM206" i="4"/>
  <c r="BL206" i="4"/>
  <c r="BK206" i="4"/>
  <c r="AZ206" i="4"/>
  <c r="AY206" i="4"/>
  <c r="AX206" i="4"/>
  <c r="AM206" i="4"/>
  <c r="AL206" i="4"/>
  <c r="AK206" i="4"/>
  <c r="Z206" i="4"/>
  <c r="Y206" i="4"/>
  <c r="X206" i="4"/>
  <c r="M206" i="4"/>
  <c r="L206" i="4"/>
  <c r="K206" i="4"/>
  <c r="BM205" i="4"/>
  <c r="BL205" i="4"/>
  <c r="BK205" i="4"/>
  <c r="AZ205" i="4"/>
  <c r="AY205" i="4"/>
  <c r="AX205" i="4"/>
  <c r="AM205" i="4"/>
  <c r="AL205" i="4"/>
  <c r="AK205" i="4"/>
  <c r="Z205" i="4"/>
  <c r="Y205" i="4"/>
  <c r="AC205" i="4" s="1"/>
  <c r="X205" i="4"/>
  <c r="N205" i="4"/>
  <c r="M205" i="4"/>
  <c r="L205" i="4"/>
  <c r="P205" i="4" s="1"/>
  <c r="K205" i="4"/>
  <c r="BN204" i="4"/>
  <c r="BM204" i="4"/>
  <c r="BL204" i="4"/>
  <c r="BK204" i="4"/>
  <c r="BA204" i="4"/>
  <c r="AZ204" i="4"/>
  <c r="AY204" i="4"/>
  <c r="AX204" i="4"/>
  <c r="AN204" i="4"/>
  <c r="AM204" i="4"/>
  <c r="AL204" i="4"/>
  <c r="AK204" i="4"/>
  <c r="AA204" i="4"/>
  <c r="Z204" i="4"/>
  <c r="Y204" i="4"/>
  <c r="X204" i="4"/>
  <c r="N204" i="4"/>
  <c r="M204" i="4"/>
  <c r="L204" i="4"/>
  <c r="K204" i="4"/>
  <c r="BN203" i="4"/>
  <c r="BM203" i="4"/>
  <c r="BL203" i="4"/>
  <c r="BP203" i="4" s="1"/>
  <c r="BK203" i="4"/>
  <c r="BA203" i="4"/>
  <c r="AZ203" i="4"/>
  <c r="AY203" i="4"/>
  <c r="BC203" i="4" s="1"/>
  <c r="AX203" i="4"/>
  <c r="AN203" i="4"/>
  <c r="AM203" i="4"/>
  <c r="AL203" i="4"/>
  <c r="AP203" i="4" s="1"/>
  <c r="AK203" i="4"/>
  <c r="AA203" i="4"/>
  <c r="Z203" i="4"/>
  <c r="Y203" i="4"/>
  <c r="AC203" i="4" s="1"/>
  <c r="X203" i="4"/>
  <c r="M203" i="4"/>
  <c r="L203" i="4"/>
  <c r="K203" i="4"/>
  <c r="BN202" i="4"/>
  <c r="BM202" i="4"/>
  <c r="BL202" i="4"/>
  <c r="BK202" i="4"/>
  <c r="BO202" i="4" s="1"/>
  <c r="BA202" i="4"/>
  <c r="AZ202" i="4"/>
  <c r="AY202" i="4"/>
  <c r="AX202" i="4"/>
  <c r="AN202" i="4"/>
  <c r="AM202" i="4"/>
  <c r="AL202" i="4"/>
  <c r="AK202" i="4"/>
  <c r="AO202" i="4" s="1"/>
  <c r="AA202" i="4"/>
  <c r="Z202" i="4"/>
  <c r="Y202" i="4"/>
  <c r="X202" i="4"/>
  <c r="N202" i="4"/>
  <c r="M202" i="4"/>
  <c r="L202" i="4"/>
  <c r="K202" i="4"/>
  <c r="O202" i="4" s="1"/>
  <c r="BM201" i="4"/>
  <c r="BL201" i="4"/>
  <c r="BP201" i="4" s="1"/>
  <c r="BK201" i="4"/>
  <c r="BA201" i="4"/>
  <c r="AZ201" i="4"/>
  <c r="AY201" i="4"/>
  <c r="AX201" i="4"/>
  <c r="BB201" i="4" s="1"/>
  <c r="AM201" i="4"/>
  <c r="AL201" i="4"/>
  <c r="AK201" i="4"/>
  <c r="AA201" i="4"/>
  <c r="Z201" i="4"/>
  <c r="Y201" i="4"/>
  <c r="X201" i="4"/>
  <c r="N201" i="4"/>
  <c r="M201" i="4"/>
  <c r="L201" i="4"/>
  <c r="K201" i="4"/>
  <c r="BM200" i="4"/>
  <c r="BL200" i="4"/>
  <c r="BK200" i="4"/>
  <c r="AZ200" i="4"/>
  <c r="AY200" i="4"/>
  <c r="AX200" i="4"/>
  <c r="AN200" i="4"/>
  <c r="AM200" i="4"/>
  <c r="AL200" i="4"/>
  <c r="AO200" i="4" s="1"/>
  <c r="AK200" i="4"/>
  <c r="AA200" i="4"/>
  <c r="Z200" i="4"/>
  <c r="Y200" i="4"/>
  <c r="AB200" i="4" s="1"/>
  <c r="X200" i="4"/>
  <c r="M200" i="4"/>
  <c r="L200" i="4"/>
  <c r="K200" i="4"/>
  <c r="BM199" i="4"/>
  <c r="BL199" i="4"/>
  <c r="BK199" i="4"/>
  <c r="AZ199" i="4"/>
  <c r="AY199" i="4"/>
  <c r="AX199" i="4"/>
  <c r="AN199" i="4"/>
  <c r="AM199" i="4"/>
  <c r="AL199" i="4"/>
  <c r="AK199" i="4"/>
  <c r="AO199" i="4" s="1"/>
  <c r="AA199" i="4"/>
  <c r="Z199" i="4"/>
  <c r="Y199" i="4"/>
  <c r="X199" i="4"/>
  <c r="M199" i="4"/>
  <c r="L199" i="4"/>
  <c r="K199" i="4"/>
  <c r="BN198" i="4"/>
  <c r="BM198" i="4"/>
  <c r="BL198" i="4"/>
  <c r="BK198" i="4"/>
  <c r="BA198" i="4"/>
  <c r="AZ198" i="4"/>
  <c r="AY198" i="4"/>
  <c r="AX198" i="4"/>
  <c r="AN198" i="4"/>
  <c r="AM198" i="4"/>
  <c r="AL198" i="4"/>
  <c r="AK198" i="4"/>
  <c r="AA198" i="4"/>
  <c r="Z198" i="4"/>
  <c r="Y198" i="4"/>
  <c r="X198" i="4"/>
  <c r="M198" i="4"/>
  <c r="L198" i="4"/>
  <c r="K198" i="4"/>
  <c r="BM197" i="4"/>
  <c r="BL197" i="4"/>
  <c r="BK197" i="4"/>
  <c r="AZ197" i="4"/>
  <c r="AY197" i="4"/>
  <c r="AX197" i="4"/>
  <c r="AN197" i="4"/>
  <c r="AM197" i="4"/>
  <c r="AL197" i="4"/>
  <c r="AO197" i="4" s="1"/>
  <c r="AK197" i="4"/>
  <c r="Z197" i="4"/>
  <c r="Y197" i="4"/>
  <c r="X197" i="4"/>
  <c r="M197" i="4"/>
  <c r="L197" i="4"/>
  <c r="K197" i="4"/>
  <c r="BN196" i="4"/>
  <c r="BM196" i="4"/>
  <c r="BL196" i="4"/>
  <c r="BK196" i="4"/>
  <c r="BA196" i="4"/>
  <c r="AZ196" i="4"/>
  <c r="AY196" i="4"/>
  <c r="AX196" i="4"/>
  <c r="AN196" i="4"/>
  <c r="AM196" i="4"/>
  <c r="AL196" i="4"/>
  <c r="AK196" i="4"/>
  <c r="AA196" i="4"/>
  <c r="Z196" i="4"/>
  <c r="Y196" i="4"/>
  <c r="X196" i="4"/>
  <c r="AB196" i="4" s="1"/>
  <c r="N196" i="4"/>
  <c r="M196" i="4"/>
  <c r="L196" i="4"/>
  <c r="K196" i="4"/>
  <c r="BN195" i="4"/>
  <c r="BM195" i="4"/>
  <c r="BL195" i="4"/>
  <c r="BK195" i="4"/>
  <c r="BA195" i="4"/>
  <c r="AZ195" i="4"/>
  <c r="AY195" i="4"/>
  <c r="BC195" i="4" s="1"/>
  <c r="AX195" i="4"/>
  <c r="AN195" i="4"/>
  <c r="AM195" i="4"/>
  <c r="AL195" i="4"/>
  <c r="AO195" i="4" s="1"/>
  <c r="AK195" i="4"/>
  <c r="AA195" i="4"/>
  <c r="Z195" i="4"/>
  <c r="Y195" i="4"/>
  <c r="AC195" i="4" s="1"/>
  <c r="X195" i="4"/>
  <c r="M195" i="4"/>
  <c r="L195" i="4"/>
  <c r="P195" i="4" s="1"/>
  <c r="K195" i="4"/>
  <c r="BM194" i="4"/>
  <c r="BL194" i="4"/>
  <c r="BP194" i="4" s="1"/>
  <c r="BK194" i="4"/>
  <c r="AZ194" i="4"/>
  <c r="AY194" i="4"/>
  <c r="AX194" i="4"/>
  <c r="AN194" i="4"/>
  <c r="AM194" i="4"/>
  <c r="AL194" i="4"/>
  <c r="AK194" i="4"/>
  <c r="AO194" i="4" s="1"/>
  <c r="Z194" i="4"/>
  <c r="Y194" i="4"/>
  <c r="X194" i="4"/>
  <c r="M194" i="4"/>
  <c r="L194" i="4"/>
  <c r="K194" i="4"/>
  <c r="BN193" i="4"/>
  <c r="BM193" i="4"/>
  <c r="BL193" i="4"/>
  <c r="BK193" i="4"/>
  <c r="BA193" i="4"/>
  <c r="AZ193" i="4"/>
  <c r="AY193" i="4"/>
  <c r="AX193" i="4"/>
  <c r="AN193" i="4"/>
  <c r="AM193" i="4"/>
  <c r="AL193" i="4"/>
  <c r="AK193" i="4"/>
  <c r="AA193" i="4"/>
  <c r="Z193" i="4"/>
  <c r="Y193" i="4"/>
  <c r="X193" i="4"/>
  <c r="M193" i="4"/>
  <c r="L193" i="4"/>
  <c r="K193" i="4"/>
  <c r="BN192" i="4"/>
  <c r="BM192" i="4"/>
  <c r="BL192" i="4"/>
  <c r="BK192" i="4"/>
  <c r="BA192" i="4"/>
  <c r="AZ192" i="4"/>
  <c r="AY192" i="4"/>
  <c r="BB192" i="4" s="1"/>
  <c r="AX192" i="4"/>
  <c r="AN192" i="4"/>
  <c r="AM192" i="4"/>
  <c r="AL192" i="4"/>
  <c r="AO192" i="4" s="1"/>
  <c r="AK192" i="4"/>
  <c r="Z192" i="4"/>
  <c r="Y192" i="4"/>
  <c r="X192" i="4"/>
  <c r="M192" i="4"/>
  <c r="L192" i="4"/>
  <c r="P192" i="4" s="1"/>
  <c r="K192" i="4"/>
  <c r="BM191" i="4"/>
  <c r="BL191" i="4"/>
  <c r="BK191" i="4"/>
  <c r="AZ191" i="4"/>
  <c r="AY191" i="4"/>
  <c r="AX191" i="4"/>
  <c r="AN191" i="4"/>
  <c r="AM191" i="4"/>
  <c r="AL191" i="4"/>
  <c r="AK191" i="4"/>
  <c r="Z191" i="4"/>
  <c r="Y191" i="4"/>
  <c r="X191" i="4"/>
  <c r="M191" i="4"/>
  <c r="L191" i="4"/>
  <c r="K191" i="4"/>
  <c r="BM190" i="4"/>
  <c r="BL190" i="4"/>
  <c r="BP190" i="4" s="1"/>
  <c r="BK190" i="4"/>
  <c r="AZ190" i="4"/>
  <c r="AY190" i="4"/>
  <c r="BC190" i="4" s="1"/>
  <c r="AX190" i="4"/>
  <c r="AN190" i="4"/>
  <c r="AM190" i="4"/>
  <c r="AL190" i="4"/>
  <c r="AK190" i="4"/>
  <c r="Z190" i="4"/>
  <c r="Y190" i="4"/>
  <c r="X190" i="4"/>
  <c r="M190" i="4"/>
  <c r="L190" i="4"/>
  <c r="K190" i="4"/>
  <c r="BM189" i="4"/>
  <c r="BL189" i="4"/>
  <c r="BK189" i="4"/>
  <c r="AZ189" i="4"/>
  <c r="AY189" i="4"/>
  <c r="BC189" i="4" s="1"/>
  <c r="AX189" i="4"/>
  <c r="AN189" i="4"/>
  <c r="AM189" i="4"/>
  <c r="AL189" i="4"/>
  <c r="AO189" i="4" s="1"/>
  <c r="AK189" i="4"/>
  <c r="Z189" i="4"/>
  <c r="Y189" i="4"/>
  <c r="X189" i="4"/>
  <c r="M189" i="4"/>
  <c r="L189" i="4"/>
  <c r="K189" i="4"/>
  <c r="BM188" i="4"/>
  <c r="BL188" i="4"/>
  <c r="BK188" i="4"/>
  <c r="AZ188" i="4"/>
  <c r="AY188" i="4"/>
  <c r="AX188" i="4"/>
  <c r="AN188" i="4"/>
  <c r="AM188" i="4"/>
  <c r="AL188" i="4"/>
  <c r="AK188" i="4"/>
  <c r="Z188" i="4"/>
  <c r="Y188" i="4"/>
  <c r="X188" i="4"/>
  <c r="M188" i="4"/>
  <c r="L188" i="4"/>
  <c r="K188" i="4"/>
  <c r="BN187" i="4"/>
  <c r="BM187" i="4"/>
  <c r="BL187" i="4"/>
  <c r="BK187" i="4"/>
  <c r="BA187" i="4"/>
  <c r="AZ187" i="4"/>
  <c r="AY187" i="4"/>
  <c r="AX187" i="4"/>
  <c r="AN187" i="4"/>
  <c r="AM187" i="4"/>
  <c r="AL187" i="4"/>
  <c r="AK187" i="4"/>
  <c r="AA187" i="4"/>
  <c r="Z187" i="4"/>
  <c r="Y187" i="4"/>
  <c r="X187" i="4"/>
  <c r="M187" i="4"/>
  <c r="L187" i="4"/>
  <c r="K187" i="4"/>
  <c r="BN186" i="4"/>
  <c r="BM186" i="4"/>
  <c r="BL186" i="4"/>
  <c r="BP186" i="4" s="1"/>
  <c r="BK186" i="4"/>
  <c r="AZ186" i="4"/>
  <c r="AY186" i="4"/>
  <c r="BC186" i="4" s="1"/>
  <c r="AX186" i="4"/>
  <c r="AN186" i="4"/>
  <c r="AM186" i="4"/>
  <c r="AL186" i="4"/>
  <c r="AK186" i="4"/>
  <c r="AA186" i="4"/>
  <c r="Z186" i="4"/>
  <c r="Y186" i="4"/>
  <c r="AB186" i="4" s="1"/>
  <c r="X186" i="4"/>
  <c r="N186" i="4"/>
  <c r="M186" i="4"/>
  <c r="L186" i="4"/>
  <c r="K186" i="4"/>
  <c r="BM185" i="4"/>
  <c r="BL185" i="4"/>
  <c r="BK185" i="4"/>
  <c r="AZ185" i="4"/>
  <c r="AY185" i="4"/>
  <c r="AX185" i="4"/>
  <c r="AM185" i="4"/>
  <c r="AL185" i="4"/>
  <c r="AK185" i="4"/>
  <c r="Z185" i="4"/>
  <c r="Y185" i="4"/>
  <c r="X185" i="4"/>
  <c r="M185" i="4"/>
  <c r="L185" i="4"/>
  <c r="K185" i="4"/>
  <c r="BM184" i="4"/>
  <c r="BL184" i="4"/>
  <c r="BK184" i="4"/>
  <c r="AZ184" i="4"/>
  <c r="AY184" i="4"/>
  <c r="AX184" i="4"/>
  <c r="AN184" i="4"/>
  <c r="AM184" i="4"/>
  <c r="AL184" i="4"/>
  <c r="AK184" i="4"/>
  <c r="AA184" i="4"/>
  <c r="Z184" i="4"/>
  <c r="Y184" i="4"/>
  <c r="X184" i="4"/>
  <c r="AB184" i="4" s="1"/>
  <c r="N184" i="4"/>
  <c r="M184" i="4"/>
  <c r="L184" i="4"/>
  <c r="K184" i="4"/>
  <c r="BN183" i="4"/>
  <c r="BM183" i="4"/>
  <c r="BL183" i="4"/>
  <c r="BK183" i="4"/>
  <c r="BA183" i="4"/>
  <c r="AZ183" i="4"/>
  <c r="AY183" i="4"/>
  <c r="AX183" i="4"/>
  <c r="AN183" i="4"/>
  <c r="AM183" i="4"/>
  <c r="AL183" i="4"/>
  <c r="AK183" i="4"/>
  <c r="AA183" i="4"/>
  <c r="Z183" i="4"/>
  <c r="Y183" i="4"/>
  <c r="X183" i="4"/>
  <c r="M183" i="4"/>
  <c r="L183" i="4"/>
  <c r="K183" i="4"/>
  <c r="BN182" i="4"/>
  <c r="BM182" i="4"/>
  <c r="BL182" i="4"/>
  <c r="BK182" i="4"/>
  <c r="AZ182" i="4"/>
  <c r="BC182" i="4" s="1"/>
  <c r="AY182" i="4"/>
  <c r="AX182" i="4"/>
  <c r="AN182" i="4"/>
  <c r="AM182" i="4"/>
  <c r="AL182" i="4"/>
  <c r="AK182" i="4"/>
  <c r="AO182" i="4" s="1"/>
  <c r="Z182" i="4"/>
  <c r="Y182" i="4"/>
  <c r="X182" i="4"/>
  <c r="M182" i="4"/>
  <c r="L182" i="4"/>
  <c r="K182" i="4"/>
  <c r="BM181" i="4"/>
  <c r="BL181" i="4"/>
  <c r="BK181" i="4"/>
  <c r="BA181" i="4"/>
  <c r="AZ181" i="4"/>
  <c r="AY181" i="4"/>
  <c r="AX181" i="4"/>
  <c r="BB181" i="4" s="1"/>
  <c r="AN181" i="4"/>
  <c r="AM181" i="4"/>
  <c r="AL181" i="4"/>
  <c r="AK181" i="4"/>
  <c r="AA181" i="4"/>
  <c r="Z181" i="4"/>
  <c r="Y181" i="4"/>
  <c r="X181" i="4"/>
  <c r="M181" i="4"/>
  <c r="L181" i="4"/>
  <c r="K181" i="4"/>
  <c r="BN180" i="4"/>
  <c r="BM180" i="4"/>
  <c r="BP180" i="4" s="1"/>
  <c r="BL180" i="4"/>
  <c r="BK180" i="4"/>
  <c r="AZ180" i="4"/>
  <c r="AY180" i="4"/>
  <c r="AX180" i="4"/>
  <c r="AM180" i="4"/>
  <c r="AL180" i="4"/>
  <c r="AK180" i="4"/>
  <c r="Z180" i="4"/>
  <c r="Y180" i="4"/>
  <c r="X180" i="4"/>
  <c r="N180" i="4"/>
  <c r="M180" i="4"/>
  <c r="L180" i="4"/>
  <c r="O180" i="4" s="1"/>
  <c r="K180" i="4"/>
  <c r="BM179" i="4"/>
  <c r="BL179" i="4"/>
  <c r="BK179" i="4"/>
  <c r="BA179" i="4"/>
  <c r="AZ179" i="4"/>
  <c r="AY179" i="4"/>
  <c r="AX179" i="4"/>
  <c r="AM179" i="4"/>
  <c r="AL179" i="4"/>
  <c r="AK179" i="4"/>
  <c r="Z179" i="4"/>
  <c r="Y179" i="4"/>
  <c r="X179" i="4"/>
  <c r="M179" i="4"/>
  <c r="L179" i="4"/>
  <c r="K179" i="4"/>
  <c r="BM178" i="4"/>
  <c r="BL178" i="4"/>
  <c r="BP178" i="4" s="1"/>
  <c r="BK178" i="4"/>
  <c r="AZ178" i="4"/>
  <c r="AY178" i="4"/>
  <c r="AX178" i="4"/>
  <c r="AM178" i="4"/>
  <c r="AL178" i="4"/>
  <c r="AP178" i="4" s="1"/>
  <c r="AK178" i="4"/>
  <c r="Z178" i="4"/>
  <c r="Y178" i="4"/>
  <c r="X178" i="4"/>
  <c r="M178" i="4"/>
  <c r="L178" i="4"/>
  <c r="K178" i="4"/>
  <c r="BM177" i="4"/>
  <c r="BL177" i="4"/>
  <c r="BK177" i="4"/>
  <c r="AZ177" i="4"/>
  <c r="AY177" i="4"/>
  <c r="BC177" i="4" s="1"/>
  <c r="AX177" i="4"/>
  <c r="AM177" i="4"/>
  <c r="AL177" i="4"/>
  <c r="AK177" i="4"/>
  <c r="Z177" i="4"/>
  <c r="Y177" i="4"/>
  <c r="X177" i="4"/>
  <c r="M177" i="4"/>
  <c r="L177" i="4"/>
  <c r="K177" i="4"/>
  <c r="BN176" i="4"/>
  <c r="BM176" i="4"/>
  <c r="BL176" i="4"/>
  <c r="BK176" i="4"/>
  <c r="AZ176" i="4"/>
  <c r="AY176" i="4"/>
  <c r="AX176" i="4"/>
  <c r="AN176" i="4"/>
  <c r="AM176" i="4"/>
  <c r="AL176" i="4"/>
  <c r="AK176" i="4"/>
  <c r="AA176" i="4"/>
  <c r="Z176" i="4"/>
  <c r="Y176" i="4"/>
  <c r="X176" i="4"/>
  <c r="AB176" i="4" s="1"/>
  <c r="M176" i="4"/>
  <c r="L176" i="4"/>
  <c r="K176" i="4"/>
  <c r="BM175" i="4"/>
  <c r="BL175" i="4"/>
  <c r="BP175" i="4" s="1"/>
  <c r="BK175" i="4"/>
  <c r="BA175" i="4"/>
  <c r="AZ175" i="4"/>
  <c r="AY175" i="4"/>
  <c r="BC175" i="4" s="1"/>
  <c r="AX175" i="4"/>
  <c r="AN175" i="4"/>
  <c r="AM175" i="4"/>
  <c r="AL175" i="4"/>
  <c r="AO175" i="4" s="1"/>
  <c r="AK175" i="4"/>
  <c r="AA175" i="4"/>
  <c r="Z175" i="4"/>
  <c r="Y175" i="4"/>
  <c r="AC175" i="4" s="1"/>
  <c r="X175" i="4"/>
  <c r="N175" i="4"/>
  <c r="M175" i="4"/>
  <c r="L175" i="4"/>
  <c r="O175" i="4" s="1"/>
  <c r="K175" i="4"/>
  <c r="BN174" i="4"/>
  <c r="BM174" i="4"/>
  <c r="BL174" i="4"/>
  <c r="BP174" i="4" s="1"/>
  <c r="BK174" i="4"/>
  <c r="BA174" i="4"/>
  <c r="AZ174" i="4"/>
  <c r="AY174" i="4"/>
  <c r="BC174" i="4" s="1"/>
  <c r="AX174" i="4"/>
  <c r="AN174" i="4"/>
  <c r="AM174" i="4"/>
  <c r="AL174" i="4"/>
  <c r="AP174" i="4" s="1"/>
  <c r="AK174" i="4"/>
  <c r="Z174" i="4"/>
  <c r="Y174" i="4"/>
  <c r="X174" i="4"/>
  <c r="M174" i="4"/>
  <c r="L174" i="4"/>
  <c r="K174" i="4"/>
  <c r="BN173" i="4"/>
  <c r="BM173" i="4"/>
  <c r="BL173" i="4"/>
  <c r="BO173" i="4" s="1"/>
  <c r="BK173" i="4"/>
  <c r="AZ173" i="4"/>
  <c r="AY173" i="4"/>
  <c r="AX173" i="4"/>
  <c r="AN173" i="4"/>
  <c r="AM173" i="4"/>
  <c r="AL173" i="4"/>
  <c r="AK173" i="4"/>
  <c r="AA173" i="4"/>
  <c r="Z173" i="4"/>
  <c r="Y173" i="4"/>
  <c r="X173" i="4"/>
  <c r="AB173" i="4" s="1"/>
  <c r="M173" i="4"/>
  <c r="L173" i="4"/>
  <c r="K173" i="4"/>
  <c r="BN172" i="4"/>
  <c r="BM172" i="4"/>
  <c r="BL172" i="4"/>
  <c r="BK172" i="4"/>
  <c r="BA172" i="4"/>
  <c r="AZ172" i="4"/>
  <c r="AY172" i="4"/>
  <c r="AX172" i="4"/>
  <c r="AN172" i="4"/>
  <c r="AM172" i="4"/>
  <c r="AL172" i="4"/>
  <c r="AK172" i="4"/>
  <c r="AO172" i="4" s="1"/>
  <c r="AA172" i="4"/>
  <c r="Z172" i="4"/>
  <c r="Y172" i="4"/>
  <c r="X172" i="4"/>
  <c r="N172" i="4"/>
  <c r="M172" i="4"/>
  <c r="L172" i="4"/>
  <c r="K172" i="4"/>
  <c r="BM171" i="4"/>
  <c r="BL171" i="4"/>
  <c r="BK171" i="4"/>
  <c r="AZ171" i="4"/>
  <c r="AY171" i="4"/>
  <c r="AX171" i="4"/>
  <c r="AN171" i="4"/>
  <c r="AM171" i="4"/>
  <c r="AL171" i="4"/>
  <c r="AK171" i="4"/>
  <c r="Z171" i="4"/>
  <c r="Y171" i="4"/>
  <c r="X171" i="4"/>
  <c r="M171" i="4"/>
  <c r="L171" i="4"/>
  <c r="K171" i="4"/>
  <c r="BN170" i="4"/>
  <c r="BM170" i="4"/>
  <c r="BL170" i="4"/>
  <c r="BK170" i="4"/>
  <c r="BO170" i="4" s="1"/>
  <c r="BA170" i="4"/>
  <c r="AZ170" i="4"/>
  <c r="AY170" i="4"/>
  <c r="AX170" i="4"/>
  <c r="AN170" i="4"/>
  <c r="AM170" i="4"/>
  <c r="AL170" i="4"/>
  <c r="AK170" i="4"/>
  <c r="Z170" i="4"/>
  <c r="Y170" i="4"/>
  <c r="X170" i="4"/>
  <c r="N170" i="4"/>
  <c r="M170" i="4"/>
  <c r="L170" i="4"/>
  <c r="K170" i="4"/>
  <c r="BN169" i="4"/>
  <c r="BM169" i="4"/>
  <c r="BL169" i="4"/>
  <c r="BK169" i="4"/>
  <c r="AZ169" i="4"/>
  <c r="AY169" i="4"/>
  <c r="BC169" i="4" s="1"/>
  <c r="AX169" i="4"/>
  <c r="AN169" i="4"/>
  <c r="AM169" i="4"/>
  <c r="AL169" i="4"/>
  <c r="AK169" i="4"/>
  <c r="AA169" i="4"/>
  <c r="Z169" i="4"/>
  <c r="Y169" i="4"/>
  <c r="AC169" i="4" s="1"/>
  <c r="X169" i="4"/>
  <c r="M169" i="4"/>
  <c r="L169" i="4"/>
  <c r="K169" i="4"/>
  <c r="BN168" i="4"/>
  <c r="BM168" i="4"/>
  <c r="BL168" i="4"/>
  <c r="BK168" i="4"/>
  <c r="BO168" i="4" s="1"/>
  <c r="AZ168" i="4"/>
  <c r="BC168" i="4" s="1"/>
  <c r="AY168" i="4"/>
  <c r="AX168" i="4"/>
  <c r="AN168" i="4"/>
  <c r="AM168" i="4"/>
  <c r="AL168" i="4"/>
  <c r="AK168" i="4"/>
  <c r="AA168" i="4"/>
  <c r="Z168" i="4"/>
  <c r="Y168" i="4"/>
  <c r="X168" i="4"/>
  <c r="AB168" i="4" s="1"/>
  <c r="M168" i="4"/>
  <c r="L168" i="4"/>
  <c r="K168" i="4"/>
  <c r="BM167" i="4"/>
  <c r="BL167" i="4"/>
  <c r="BP167" i="4" s="1"/>
  <c r="BK167" i="4"/>
  <c r="AZ167" i="4"/>
  <c r="AY167" i="4"/>
  <c r="AX167" i="4"/>
  <c r="AM167" i="4"/>
  <c r="AL167" i="4"/>
  <c r="AK167" i="4"/>
  <c r="Z167" i="4"/>
  <c r="Y167" i="4"/>
  <c r="X167" i="4"/>
  <c r="M167" i="4"/>
  <c r="L167" i="4"/>
  <c r="K167" i="4"/>
  <c r="BN166" i="4"/>
  <c r="BM166" i="4"/>
  <c r="BL166" i="4"/>
  <c r="BK166" i="4"/>
  <c r="BA166" i="4"/>
  <c r="AZ166" i="4"/>
  <c r="AY166" i="4"/>
  <c r="AX166" i="4"/>
  <c r="AN166" i="4"/>
  <c r="AM166" i="4"/>
  <c r="AL166" i="4"/>
  <c r="AK166" i="4"/>
  <c r="AA166" i="4"/>
  <c r="Z166" i="4"/>
  <c r="Y166" i="4"/>
  <c r="X166" i="4"/>
  <c r="N166" i="4"/>
  <c r="M166" i="4"/>
  <c r="L166" i="4"/>
  <c r="K166" i="4"/>
  <c r="BM165" i="4"/>
  <c r="BL165" i="4"/>
  <c r="BK165" i="4"/>
  <c r="AZ165" i="4"/>
  <c r="AY165" i="4"/>
  <c r="AX165" i="4"/>
  <c r="AM165" i="4"/>
  <c r="AL165" i="4"/>
  <c r="AK165" i="4"/>
  <c r="AA165" i="4"/>
  <c r="Z165" i="4"/>
  <c r="Y165" i="4"/>
  <c r="X165" i="4"/>
  <c r="M165" i="4"/>
  <c r="L165" i="4"/>
  <c r="K165" i="4"/>
  <c r="BM164" i="4"/>
  <c r="BL164" i="4"/>
  <c r="BK164" i="4"/>
  <c r="AZ164" i="4"/>
  <c r="AY164" i="4"/>
  <c r="AX164" i="4"/>
  <c r="AM164" i="4"/>
  <c r="AL164" i="4"/>
  <c r="AK164" i="4"/>
  <c r="Z164" i="4"/>
  <c r="Y164" i="4"/>
  <c r="X164" i="4"/>
  <c r="M164" i="4"/>
  <c r="L164" i="4"/>
  <c r="K164" i="4"/>
  <c r="BN163" i="4"/>
  <c r="BM163" i="4"/>
  <c r="BL163" i="4"/>
  <c r="BK163" i="4"/>
  <c r="BA163" i="4"/>
  <c r="AZ163" i="4"/>
  <c r="AY163" i="4"/>
  <c r="AX163" i="4"/>
  <c r="BB163" i="4" s="1"/>
  <c r="AN163" i="4"/>
  <c r="AM163" i="4"/>
  <c r="AL163" i="4"/>
  <c r="AK163" i="4"/>
  <c r="AA163" i="4"/>
  <c r="Z163" i="4"/>
  <c r="Y163" i="4"/>
  <c r="X163" i="4"/>
  <c r="AB163" i="4" s="1"/>
  <c r="N163" i="4"/>
  <c r="M163" i="4"/>
  <c r="L163" i="4"/>
  <c r="K163" i="4"/>
  <c r="O163" i="4" s="1"/>
  <c r="BM162" i="4"/>
  <c r="BL162" i="4"/>
  <c r="BK162" i="4"/>
  <c r="AZ162" i="4"/>
  <c r="BC162" i="4" s="1"/>
  <c r="AY162" i="4"/>
  <c r="AX162" i="4"/>
  <c r="AN162" i="4"/>
  <c r="AM162" i="4"/>
  <c r="AL162" i="4"/>
  <c r="AK162" i="4"/>
  <c r="AO162" i="4" s="1"/>
  <c r="AA162" i="4"/>
  <c r="Z162" i="4"/>
  <c r="Y162" i="4"/>
  <c r="X162" i="4"/>
  <c r="M162" i="4"/>
  <c r="L162" i="4"/>
  <c r="K162" i="4"/>
  <c r="BN161" i="4"/>
  <c r="BM161" i="4"/>
  <c r="BL161" i="4"/>
  <c r="BK161" i="4"/>
  <c r="BA161" i="4"/>
  <c r="AZ161" i="4"/>
  <c r="AY161" i="4"/>
  <c r="AX161" i="4"/>
  <c r="AN161" i="4"/>
  <c r="AM161" i="4"/>
  <c r="AL161" i="4"/>
  <c r="AK161" i="4"/>
  <c r="AA161" i="4"/>
  <c r="Z161" i="4"/>
  <c r="Y161" i="4"/>
  <c r="X161" i="4"/>
  <c r="M161" i="4"/>
  <c r="L161" i="4"/>
  <c r="K161" i="4"/>
  <c r="BN160" i="4"/>
  <c r="BM160" i="4"/>
  <c r="BL160" i="4"/>
  <c r="BK160" i="4"/>
  <c r="BO160" i="4" s="1"/>
  <c r="BA160" i="4"/>
  <c r="AZ160" i="4"/>
  <c r="AY160" i="4"/>
  <c r="AX160" i="4"/>
  <c r="AN160" i="4"/>
  <c r="AM160" i="4"/>
  <c r="AL160" i="4"/>
  <c r="AK160" i="4"/>
  <c r="Z160" i="4"/>
  <c r="Y160" i="4"/>
  <c r="X160" i="4"/>
  <c r="M160" i="4"/>
  <c r="L160" i="4"/>
  <c r="K160" i="4"/>
  <c r="BM159" i="4"/>
  <c r="BL159" i="4"/>
  <c r="BK159" i="4"/>
  <c r="AZ159" i="4"/>
  <c r="BC159" i="4" s="1"/>
  <c r="AY159" i="4"/>
  <c r="AX159" i="4"/>
  <c r="AM159" i="4"/>
  <c r="AL159" i="4"/>
  <c r="AK159" i="4"/>
  <c r="Z159" i="4"/>
  <c r="Y159" i="4"/>
  <c r="X159" i="4"/>
  <c r="M159" i="4"/>
  <c r="L159" i="4"/>
  <c r="P159" i="4" s="1"/>
  <c r="K159" i="4"/>
  <c r="BN158" i="4"/>
  <c r="BM158" i="4"/>
  <c r="BL158" i="4"/>
  <c r="BK158" i="4"/>
  <c r="AZ158" i="4"/>
  <c r="AY158" i="4"/>
  <c r="AX158" i="4"/>
  <c r="AM158" i="4"/>
  <c r="AL158" i="4"/>
  <c r="AK158" i="4"/>
  <c r="Z158" i="4"/>
  <c r="Y158" i="4"/>
  <c r="X158" i="4"/>
  <c r="M158" i="4"/>
  <c r="L158" i="4"/>
  <c r="K158" i="4"/>
  <c r="BM157" i="4"/>
  <c r="BL157" i="4"/>
  <c r="BK157" i="4"/>
  <c r="AZ157" i="4"/>
  <c r="AY157" i="4"/>
  <c r="AX157" i="4"/>
  <c r="AM157" i="4"/>
  <c r="AL157" i="4"/>
  <c r="AK157" i="4"/>
  <c r="Z157" i="4"/>
  <c r="Y157" i="4"/>
  <c r="X157" i="4"/>
  <c r="M157" i="4"/>
  <c r="L157" i="4"/>
  <c r="K157" i="4"/>
  <c r="BM156" i="4"/>
  <c r="BP156" i="4" s="1"/>
  <c r="BL156" i="4"/>
  <c r="BK156" i="4"/>
  <c r="AZ156" i="4"/>
  <c r="AY156" i="4"/>
  <c r="AX156" i="4"/>
  <c r="AN156" i="4"/>
  <c r="AM156" i="4"/>
  <c r="AL156" i="4"/>
  <c r="AK156" i="4"/>
  <c r="AA156" i="4"/>
  <c r="Z156" i="4"/>
  <c r="Y156" i="4"/>
  <c r="X156" i="4"/>
  <c r="M156" i="4"/>
  <c r="L156" i="4"/>
  <c r="K156" i="4"/>
  <c r="BN155" i="4"/>
  <c r="BM155" i="4"/>
  <c r="BL155" i="4"/>
  <c r="BP155" i="4" s="1"/>
  <c r="BK155" i="4"/>
  <c r="BA155" i="4"/>
  <c r="AZ155" i="4"/>
  <c r="AY155" i="4"/>
  <c r="AX155" i="4"/>
  <c r="AN155" i="4"/>
  <c r="AM155" i="4"/>
  <c r="AL155" i="4"/>
  <c r="AK155" i="4"/>
  <c r="AA155" i="4"/>
  <c r="Z155" i="4"/>
  <c r="Y155" i="4"/>
  <c r="X155" i="4"/>
  <c r="M155" i="4"/>
  <c r="L155" i="4"/>
  <c r="K155" i="4"/>
  <c r="BN154" i="4"/>
  <c r="BM154" i="4"/>
  <c r="BL154" i="4"/>
  <c r="BK154" i="4"/>
  <c r="BO154" i="4" s="1"/>
  <c r="BA154" i="4"/>
  <c r="AZ154" i="4"/>
  <c r="AY154" i="4"/>
  <c r="AX154" i="4"/>
  <c r="AN154" i="4"/>
  <c r="AM154" i="4"/>
  <c r="AL154" i="4"/>
  <c r="AK154" i="4"/>
  <c r="AO154" i="4" s="1"/>
  <c r="AA154" i="4"/>
  <c r="Z154" i="4"/>
  <c r="Y154" i="4"/>
  <c r="X154" i="4"/>
  <c r="M154" i="4"/>
  <c r="L154" i="4"/>
  <c r="K154" i="4"/>
  <c r="BM153" i="4"/>
  <c r="BL153" i="4"/>
  <c r="BK153" i="4"/>
  <c r="AZ153" i="4"/>
  <c r="AY153" i="4"/>
  <c r="AX153" i="4"/>
  <c r="AM153" i="4"/>
  <c r="AL153" i="4"/>
  <c r="AK153" i="4"/>
  <c r="Z153" i="4"/>
  <c r="Y153" i="4"/>
  <c r="X153" i="4"/>
  <c r="M153" i="4"/>
  <c r="L153" i="4"/>
  <c r="K153" i="4"/>
  <c r="BN152" i="4"/>
  <c r="BM152" i="4"/>
  <c r="BL152" i="4"/>
  <c r="BK152" i="4"/>
  <c r="BO152" i="4" s="1"/>
  <c r="BA152" i="4"/>
  <c r="AZ152" i="4"/>
  <c r="AY152" i="4"/>
  <c r="AX152" i="4"/>
  <c r="AN152" i="4"/>
  <c r="AM152" i="4"/>
  <c r="AL152" i="4"/>
  <c r="AK152" i="4"/>
  <c r="AO152" i="4" s="1"/>
  <c r="AA152" i="4"/>
  <c r="Z152" i="4"/>
  <c r="Y152" i="4"/>
  <c r="X152" i="4"/>
  <c r="M152" i="4"/>
  <c r="L152" i="4"/>
  <c r="P152" i="4" s="1"/>
  <c r="K152" i="4"/>
  <c r="BM151" i="4"/>
  <c r="BL151" i="4"/>
  <c r="BP151" i="4" s="1"/>
  <c r="BK151" i="4"/>
  <c r="AZ151" i="4"/>
  <c r="AY151" i="4"/>
  <c r="AX151" i="4"/>
  <c r="AM151" i="4"/>
  <c r="AL151" i="4"/>
  <c r="AK151" i="4"/>
  <c r="Z151" i="4"/>
  <c r="Y151" i="4"/>
  <c r="X151" i="4"/>
  <c r="M151" i="4"/>
  <c r="L151" i="4"/>
  <c r="K151" i="4"/>
  <c r="BN150" i="4"/>
  <c r="BM150" i="4"/>
  <c r="BL150" i="4"/>
  <c r="BK150" i="4"/>
  <c r="BA150" i="4"/>
  <c r="AZ150" i="4"/>
  <c r="AY150" i="4"/>
  <c r="AX150" i="4"/>
  <c r="BB150" i="4" s="1"/>
  <c r="AM150" i="4"/>
  <c r="AL150" i="4"/>
  <c r="AK150" i="4"/>
  <c r="AA150" i="4"/>
  <c r="Z150" i="4"/>
  <c r="Y150" i="4"/>
  <c r="AC150" i="4" s="1"/>
  <c r="X150" i="4"/>
  <c r="N150" i="4"/>
  <c r="M150" i="4"/>
  <c r="L150" i="4"/>
  <c r="P150" i="4" s="1"/>
  <c r="K150" i="4"/>
  <c r="BN149" i="4"/>
  <c r="BM149" i="4"/>
  <c r="BL149" i="4"/>
  <c r="BP149" i="4" s="1"/>
  <c r="BK149" i="4"/>
  <c r="AZ149" i="4"/>
  <c r="AY149" i="4"/>
  <c r="BC149" i="4" s="1"/>
  <c r="AX149" i="4"/>
  <c r="AP149" i="4"/>
  <c r="AM149" i="4"/>
  <c r="AL149" i="4"/>
  <c r="AK149" i="4"/>
  <c r="AA149" i="4"/>
  <c r="Z149" i="4"/>
  <c r="Y149" i="4"/>
  <c r="X149" i="4"/>
  <c r="N149" i="4"/>
  <c r="M149" i="4"/>
  <c r="L149" i="4"/>
  <c r="P149" i="4" s="1"/>
  <c r="K149" i="4"/>
  <c r="BN148" i="4"/>
  <c r="BM148" i="4"/>
  <c r="BL148" i="4"/>
  <c r="BK148" i="4"/>
  <c r="BO148" i="4" s="1"/>
  <c r="BA148" i="4"/>
  <c r="AZ148" i="4"/>
  <c r="AY148" i="4"/>
  <c r="AX148" i="4"/>
  <c r="AN148" i="4"/>
  <c r="AM148" i="4"/>
  <c r="AL148" i="4"/>
  <c r="AK148" i="4"/>
  <c r="AO148" i="4" s="1"/>
  <c r="AA148" i="4"/>
  <c r="Z148" i="4"/>
  <c r="Y148" i="4"/>
  <c r="X148" i="4"/>
  <c r="M148" i="4"/>
  <c r="P148" i="4" s="1"/>
  <c r="L148" i="4"/>
  <c r="K148" i="4"/>
  <c r="O148" i="4" s="1"/>
  <c r="BM147" i="4"/>
  <c r="BL147" i="4"/>
  <c r="BK147" i="4"/>
  <c r="AZ147" i="4"/>
  <c r="AY147" i="4"/>
  <c r="AX147" i="4"/>
  <c r="AM147" i="4"/>
  <c r="AL147" i="4"/>
  <c r="AK147" i="4"/>
  <c r="Z147" i="4"/>
  <c r="Y147" i="4"/>
  <c r="X147" i="4"/>
  <c r="M147" i="4"/>
  <c r="L147" i="4"/>
  <c r="P147" i="4" s="1"/>
  <c r="K147" i="4"/>
  <c r="BN146" i="4"/>
  <c r="BM146" i="4"/>
  <c r="BP146" i="4" s="1"/>
  <c r="BL146" i="4"/>
  <c r="BK146" i="4"/>
  <c r="BA146" i="4"/>
  <c r="AZ146" i="4"/>
  <c r="AY146" i="4"/>
  <c r="AX146" i="4"/>
  <c r="AN146" i="4"/>
  <c r="AM146" i="4"/>
  <c r="AL146" i="4"/>
  <c r="AK146" i="4"/>
  <c r="Z146" i="4"/>
  <c r="Y146" i="4"/>
  <c r="X146" i="4"/>
  <c r="M146" i="4"/>
  <c r="L146" i="4"/>
  <c r="K146" i="4"/>
  <c r="BN145" i="4"/>
  <c r="BM145" i="4"/>
  <c r="BL145" i="4"/>
  <c r="BP145" i="4" s="1"/>
  <c r="BK145" i="4"/>
  <c r="BA145" i="4"/>
  <c r="AZ145" i="4"/>
  <c r="AY145" i="4"/>
  <c r="BC145" i="4" s="1"/>
  <c r="AX145" i="4"/>
  <c r="AN145" i="4"/>
  <c r="AM145" i="4"/>
  <c r="AL145" i="4"/>
  <c r="AO145" i="4" s="1"/>
  <c r="AK145" i="4"/>
  <c r="Z145" i="4"/>
  <c r="Y145" i="4"/>
  <c r="X145" i="4"/>
  <c r="M145" i="4"/>
  <c r="L145" i="4"/>
  <c r="P145" i="4" s="1"/>
  <c r="K145" i="4"/>
  <c r="BN144" i="4"/>
  <c r="BM144" i="4"/>
  <c r="BL144" i="4"/>
  <c r="BP144" i="4" s="1"/>
  <c r="BK144" i="4"/>
  <c r="BA144" i="4"/>
  <c r="AZ144" i="4"/>
  <c r="AY144" i="4"/>
  <c r="BB144" i="4" s="1"/>
  <c r="AX144" i="4"/>
  <c r="AM144" i="4"/>
  <c r="AL144" i="4"/>
  <c r="AK144" i="4"/>
  <c r="Z144" i="4"/>
  <c r="Y144" i="4"/>
  <c r="X144" i="4"/>
  <c r="M144" i="4"/>
  <c r="L144" i="4"/>
  <c r="K144" i="4"/>
  <c r="BN143" i="4"/>
  <c r="BM143" i="4"/>
  <c r="BL143" i="4"/>
  <c r="BK143" i="4"/>
  <c r="AZ143" i="4"/>
  <c r="AY143" i="4"/>
  <c r="AX143" i="4"/>
  <c r="AN143" i="4"/>
  <c r="AM143" i="4"/>
  <c r="AL143" i="4"/>
  <c r="AK143" i="4"/>
  <c r="AO143" i="4" s="1"/>
  <c r="AA143" i="4"/>
  <c r="Z143" i="4"/>
  <c r="Y143" i="4"/>
  <c r="X143" i="4"/>
  <c r="M143" i="4"/>
  <c r="L143" i="4"/>
  <c r="K143" i="4"/>
  <c r="BM142" i="4"/>
  <c r="BL142" i="4"/>
  <c r="BK142" i="4"/>
  <c r="AZ142" i="4"/>
  <c r="AY142" i="4"/>
  <c r="AX142" i="4"/>
  <c r="AN142" i="4"/>
  <c r="AM142" i="4"/>
  <c r="AL142" i="4"/>
  <c r="AK142" i="4"/>
  <c r="Z142" i="4"/>
  <c r="Y142" i="4"/>
  <c r="AC142" i="4" s="1"/>
  <c r="X142" i="4"/>
  <c r="M142" i="4"/>
  <c r="L142" i="4"/>
  <c r="K142" i="4"/>
  <c r="BN141" i="4"/>
  <c r="BM141" i="4"/>
  <c r="BL141" i="4"/>
  <c r="BK141" i="4"/>
  <c r="BO141" i="4" s="1"/>
  <c r="BA141" i="4"/>
  <c r="AZ141" i="4"/>
  <c r="AY141" i="4"/>
  <c r="AX141" i="4"/>
  <c r="BB141" i="4" s="1"/>
  <c r="AN141" i="4"/>
  <c r="AM141" i="4"/>
  <c r="AL141" i="4"/>
  <c r="AK141" i="4"/>
  <c r="AO141" i="4" s="1"/>
  <c r="AA141" i="4"/>
  <c r="Z141" i="4"/>
  <c r="Y141" i="4"/>
  <c r="X141" i="4"/>
  <c r="AB141" i="4" s="1"/>
  <c r="N141" i="4"/>
  <c r="M141" i="4"/>
  <c r="L141" i="4"/>
  <c r="K141" i="4"/>
  <c r="O141" i="4" s="1"/>
  <c r="BN140" i="4"/>
  <c r="BM140" i="4"/>
  <c r="BL140" i="4"/>
  <c r="BK140" i="4"/>
  <c r="BA140" i="4"/>
  <c r="AZ140" i="4"/>
  <c r="AY140" i="4"/>
  <c r="BC140" i="4" s="1"/>
  <c r="AX140" i="4"/>
  <c r="AM140" i="4"/>
  <c r="AL140" i="4"/>
  <c r="AP140" i="4" s="1"/>
  <c r="AK140" i="4"/>
  <c r="Z140" i="4"/>
  <c r="Y140" i="4"/>
  <c r="AC140" i="4" s="1"/>
  <c r="X140" i="4"/>
  <c r="M140" i="4"/>
  <c r="L140" i="4"/>
  <c r="P140" i="4" s="1"/>
  <c r="K140" i="4"/>
  <c r="BM139" i="4"/>
  <c r="BL139" i="4"/>
  <c r="BK139" i="4"/>
  <c r="AZ139" i="4"/>
  <c r="AY139" i="4"/>
  <c r="AX139" i="4"/>
  <c r="AM139" i="4"/>
  <c r="AL139" i="4"/>
  <c r="AK139" i="4"/>
  <c r="Z139" i="4"/>
  <c r="Y139" i="4"/>
  <c r="X139" i="4"/>
  <c r="M139" i="4"/>
  <c r="L139" i="4"/>
  <c r="K139" i="4"/>
  <c r="BN138" i="4"/>
  <c r="BM138" i="4"/>
  <c r="BL138" i="4"/>
  <c r="BK138" i="4"/>
  <c r="BA138" i="4"/>
  <c r="AZ138" i="4"/>
  <c r="AY138" i="4"/>
  <c r="BC138" i="4" s="1"/>
  <c r="AX138" i="4"/>
  <c r="AN138" i="4"/>
  <c r="AM138" i="4"/>
  <c r="AL138" i="4"/>
  <c r="AP138" i="4" s="1"/>
  <c r="AK138" i="4"/>
  <c r="AA138" i="4"/>
  <c r="Z138" i="4"/>
  <c r="Y138" i="4"/>
  <c r="AC138" i="4" s="1"/>
  <c r="X138" i="4"/>
  <c r="M138" i="4"/>
  <c r="L138" i="4"/>
  <c r="K138" i="4"/>
  <c r="BM137" i="4"/>
  <c r="BL137" i="4"/>
  <c r="BK137" i="4"/>
  <c r="AZ137" i="4"/>
  <c r="AY137" i="4"/>
  <c r="AX137" i="4"/>
  <c r="AN137" i="4"/>
  <c r="AM137" i="4"/>
  <c r="AL137" i="4"/>
  <c r="AK137" i="4"/>
  <c r="Z137" i="4"/>
  <c r="Y137" i="4"/>
  <c r="X137" i="4"/>
  <c r="M137" i="4"/>
  <c r="L137" i="4"/>
  <c r="K137" i="4"/>
  <c r="BN136" i="4"/>
  <c r="BM136" i="4"/>
  <c r="BL136" i="4"/>
  <c r="BP136" i="4" s="1"/>
  <c r="BK136" i="4"/>
  <c r="BA136" i="4"/>
  <c r="AZ136" i="4"/>
  <c r="AY136" i="4"/>
  <c r="BC136" i="4" s="1"/>
  <c r="AX136" i="4"/>
  <c r="AM136" i="4"/>
  <c r="AL136" i="4"/>
  <c r="AK136" i="4"/>
  <c r="Z136" i="4"/>
  <c r="Y136" i="4"/>
  <c r="X136" i="4"/>
  <c r="M136" i="4"/>
  <c r="L136" i="4"/>
  <c r="K136" i="4"/>
  <c r="BN135" i="4"/>
  <c r="BM135" i="4"/>
  <c r="BL135" i="4"/>
  <c r="BK135" i="4"/>
  <c r="BA135" i="4"/>
  <c r="AZ135" i="4"/>
  <c r="AY135" i="4"/>
  <c r="AX135" i="4"/>
  <c r="BB135" i="4" s="1"/>
  <c r="AN135" i="4"/>
  <c r="AM135" i="4"/>
  <c r="AL135" i="4"/>
  <c r="AK135" i="4"/>
  <c r="Z135" i="4"/>
  <c r="Y135" i="4"/>
  <c r="X135" i="4"/>
  <c r="M135" i="4"/>
  <c r="L135" i="4"/>
  <c r="K135" i="4"/>
  <c r="BN134" i="4"/>
  <c r="BM134" i="4"/>
  <c r="BL134" i="4"/>
  <c r="BK134" i="4"/>
  <c r="BA134" i="4"/>
  <c r="AZ134" i="4"/>
  <c r="AY134" i="4"/>
  <c r="AX134" i="4"/>
  <c r="AM134" i="4"/>
  <c r="AL134" i="4"/>
  <c r="AK134" i="4"/>
  <c r="AA134" i="4"/>
  <c r="Z134" i="4"/>
  <c r="Y134" i="4"/>
  <c r="X134" i="4"/>
  <c r="M134" i="4"/>
  <c r="L134" i="4"/>
  <c r="K134" i="4"/>
  <c r="BN133" i="4"/>
  <c r="BM133" i="4"/>
  <c r="BL133" i="4"/>
  <c r="BK133" i="4"/>
  <c r="BA133" i="4"/>
  <c r="AZ133" i="4"/>
  <c r="AY133" i="4"/>
  <c r="BC133" i="4" s="1"/>
  <c r="AX133" i="4"/>
  <c r="AM133" i="4"/>
  <c r="AL133" i="4"/>
  <c r="AP133" i="4" s="1"/>
  <c r="AK133" i="4"/>
  <c r="Z133" i="4"/>
  <c r="Y133" i="4"/>
  <c r="AC133" i="4" s="1"/>
  <c r="X133" i="4"/>
  <c r="M133" i="4"/>
  <c r="L133" i="4"/>
  <c r="K133" i="4"/>
  <c r="BN132" i="4"/>
  <c r="BM132" i="4"/>
  <c r="BL132" i="4"/>
  <c r="BP132" i="4" s="1"/>
  <c r="BK132" i="4"/>
  <c r="BA132" i="4"/>
  <c r="AZ132" i="4"/>
  <c r="AY132" i="4"/>
  <c r="BB132" i="4" s="1"/>
  <c r="AX132" i="4"/>
  <c r="AN132" i="4"/>
  <c r="AM132" i="4"/>
  <c r="AL132" i="4"/>
  <c r="AP132" i="4" s="1"/>
  <c r="AK132" i="4"/>
  <c r="AA132" i="4"/>
  <c r="Z132" i="4"/>
  <c r="Y132" i="4"/>
  <c r="AB132" i="4" s="1"/>
  <c r="X132" i="4"/>
  <c r="M132" i="4"/>
  <c r="L132" i="4"/>
  <c r="K132" i="4"/>
  <c r="BN131" i="4"/>
  <c r="BM131" i="4"/>
  <c r="BL131" i="4"/>
  <c r="BK131" i="4"/>
  <c r="BA131" i="4"/>
  <c r="AZ131" i="4"/>
  <c r="AY131" i="4"/>
  <c r="BC131" i="4" s="1"/>
  <c r="AX131" i="4"/>
  <c r="AN131" i="4"/>
  <c r="AM131" i="4"/>
  <c r="AL131" i="4"/>
  <c r="AO131" i="4" s="1"/>
  <c r="AK131" i="4"/>
  <c r="Z131" i="4"/>
  <c r="Y131" i="4"/>
  <c r="X131" i="4"/>
  <c r="M131" i="4"/>
  <c r="L131" i="4"/>
  <c r="K131" i="4"/>
  <c r="BN130" i="4"/>
  <c r="BM130" i="4"/>
  <c r="BL130" i="4"/>
  <c r="BK130" i="4"/>
  <c r="BO130" i="4" s="1"/>
  <c r="AZ130" i="4"/>
  <c r="AY130" i="4"/>
  <c r="AX130" i="4"/>
  <c r="AN130" i="4"/>
  <c r="AM130" i="4"/>
  <c r="AL130" i="4"/>
  <c r="AK130" i="4"/>
  <c r="Z130" i="4"/>
  <c r="Y130" i="4"/>
  <c r="X130" i="4"/>
  <c r="M130" i="4"/>
  <c r="L130" i="4"/>
  <c r="K130" i="4"/>
  <c r="BN129" i="4"/>
  <c r="BM129" i="4"/>
  <c r="BL129" i="4"/>
  <c r="BK129" i="4"/>
  <c r="BO129" i="4" s="1"/>
  <c r="BA129" i="4"/>
  <c r="AZ129" i="4"/>
  <c r="AY129" i="4"/>
  <c r="AX129" i="4"/>
  <c r="AN129" i="4"/>
  <c r="AM129" i="4"/>
  <c r="AL129" i="4"/>
  <c r="AK129" i="4"/>
  <c r="AO129" i="4" s="1"/>
  <c r="AA129" i="4"/>
  <c r="Z129" i="4"/>
  <c r="Y129" i="4"/>
  <c r="X129" i="4"/>
  <c r="N129" i="4"/>
  <c r="M129" i="4"/>
  <c r="L129" i="4"/>
  <c r="K129" i="4"/>
  <c r="O129" i="4" s="1"/>
  <c r="BM128" i="4"/>
  <c r="BL128" i="4"/>
  <c r="BP128" i="4" s="1"/>
  <c r="BK128" i="4"/>
  <c r="AZ128" i="4"/>
  <c r="AY128" i="4"/>
  <c r="AX128" i="4"/>
  <c r="AN128" i="4"/>
  <c r="AM128" i="4"/>
  <c r="AL128" i="4"/>
  <c r="AK128" i="4"/>
  <c r="AO128" i="4" s="1"/>
  <c r="AA128" i="4"/>
  <c r="Z128" i="4"/>
  <c r="Y128" i="4"/>
  <c r="X128" i="4"/>
  <c r="M128" i="4"/>
  <c r="L128" i="4"/>
  <c r="K128" i="4"/>
  <c r="BN127" i="4"/>
  <c r="BM127" i="4"/>
  <c r="BL127" i="4"/>
  <c r="BP127" i="4" s="1"/>
  <c r="BK127" i="4"/>
  <c r="BA127" i="4"/>
  <c r="AZ127" i="4"/>
  <c r="AY127" i="4"/>
  <c r="BC127" i="4" s="1"/>
  <c r="AX127" i="4"/>
  <c r="AN127" i="4"/>
  <c r="AM127" i="4"/>
  <c r="AL127" i="4"/>
  <c r="AP127" i="4" s="1"/>
  <c r="AK127" i="4"/>
  <c r="AA127" i="4"/>
  <c r="Z127" i="4"/>
  <c r="Y127" i="4"/>
  <c r="AB127" i="4" s="1"/>
  <c r="X127" i="4"/>
  <c r="M127" i="4"/>
  <c r="L127" i="4"/>
  <c r="K127" i="4"/>
  <c r="BN126" i="4"/>
  <c r="BM126" i="4"/>
  <c r="BL126" i="4"/>
  <c r="BK126" i="4"/>
  <c r="BO126" i="4" s="1"/>
  <c r="BA126" i="4"/>
  <c r="AZ126" i="4"/>
  <c r="AY126" i="4"/>
  <c r="AX126" i="4"/>
  <c r="AN126" i="4"/>
  <c r="AM126" i="4"/>
  <c r="AL126" i="4"/>
  <c r="AK126" i="4"/>
  <c r="AO126" i="4" s="1"/>
  <c r="AA126" i="4"/>
  <c r="Z126" i="4"/>
  <c r="Y126" i="4"/>
  <c r="X126" i="4"/>
  <c r="AB126" i="4" s="1"/>
  <c r="M126" i="4"/>
  <c r="L126" i="4"/>
  <c r="K126" i="4"/>
  <c r="BM125" i="4"/>
  <c r="BL125" i="4"/>
  <c r="BK125" i="4"/>
  <c r="AZ125" i="4"/>
  <c r="AY125" i="4"/>
  <c r="AX125" i="4"/>
  <c r="AM125" i="4"/>
  <c r="AL125" i="4"/>
  <c r="AK125" i="4"/>
  <c r="Z125" i="4"/>
  <c r="Y125" i="4"/>
  <c r="X125" i="4"/>
  <c r="M125" i="4"/>
  <c r="L125" i="4"/>
  <c r="K125" i="4"/>
  <c r="BM124" i="4"/>
  <c r="BL124" i="4"/>
  <c r="BP124" i="4" s="1"/>
  <c r="BK124" i="4"/>
  <c r="AZ124" i="4"/>
  <c r="AY124" i="4"/>
  <c r="AX124" i="4"/>
  <c r="AN124" i="4"/>
  <c r="AM124" i="4"/>
  <c r="AL124" i="4"/>
  <c r="AK124" i="4"/>
  <c r="Z124" i="4"/>
  <c r="Y124" i="4"/>
  <c r="X124" i="4"/>
  <c r="M124" i="4"/>
  <c r="L124" i="4"/>
  <c r="K124" i="4"/>
  <c r="BN123" i="4"/>
  <c r="BM123" i="4"/>
  <c r="BL123" i="4"/>
  <c r="BK123" i="4"/>
  <c r="BO123" i="4" s="1"/>
  <c r="BA123" i="4"/>
  <c r="AZ123" i="4"/>
  <c r="AY123" i="4"/>
  <c r="AX123" i="4"/>
  <c r="AN123" i="4"/>
  <c r="AM123" i="4"/>
  <c r="AL123" i="4"/>
  <c r="AK123" i="4"/>
  <c r="AO123" i="4" s="1"/>
  <c r="AA123" i="4"/>
  <c r="Z123" i="4"/>
  <c r="Y123" i="4"/>
  <c r="X123" i="4"/>
  <c r="M123" i="4"/>
  <c r="L123" i="4"/>
  <c r="P123" i="4" s="1"/>
  <c r="K123" i="4"/>
  <c r="BM122" i="4"/>
  <c r="BL122" i="4"/>
  <c r="BK122" i="4"/>
  <c r="AZ122" i="4"/>
  <c r="AY122" i="4"/>
  <c r="AX122" i="4"/>
  <c r="AN122" i="4"/>
  <c r="AM122" i="4"/>
  <c r="AL122" i="4"/>
  <c r="AO122" i="4" s="1"/>
  <c r="AK122" i="4"/>
  <c r="AA122" i="4"/>
  <c r="Z122" i="4"/>
  <c r="Y122" i="4"/>
  <c r="X122" i="4"/>
  <c r="M122" i="4"/>
  <c r="L122" i="4"/>
  <c r="K122" i="4"/>
  <c r="BM121" i="4"/>
  <c r="BL121" i="4"/>
  <c r="BP121" i="4" s="1"/>
  <c r="BK121" i="4"/>
  <c r="AZ121" i="4"/>
  <c r="AY121" i="4"/>
  <c r="AX121" i="4"/>
  <c r="AM121" i="4"/>
  <c r="AL121" i="4"/>
  <c r="AK121" i="4"/>
  <c r="Z121" i="4"/>
  <c r="Y121" i="4"/>
  <c r="X121" i="4"/>
  <c r="M121" i="4"/>
  <c r="L121" i="4"/>
  <c r="K121" i="4"/>
  <c r="BN120" i="4"/>
  <c r="BM120" i="4"/>
  <c r="BL120" i="4"/>
  <c r="BP120" i="4" s="1"/>
  <c r="BK120" i="4"/>
  <c r="BA120" i="4"/>
  <c r="AZ120" i="4"/>
  <c r="AY120" i="4"/>
  <c r="BC120" i="4" s="1"/>
  <c r="AX120" i="4"/>
  <c r="AN120" i="4"/>
  <c r="AM120" i="4"/>
  <c r="AL120" i="4"/>
  <c r="AP120" i="4" s="1"/>
  <c r="AK120" i="4"/>
  <c r="Z120" i="4"/>
  <c r="Y120" i="4"/>
  <c r="X120" i="4"/>
  <c r="M120" i="4"/>
  <c r="L120" i="4"/>
  <c r="K120" i="4"/>
  <c r="BM119" i="4"/>
  <c r="BP119" i="4" s="1"/>
  <c r="BL119" i="4"/>
  <c r="BK119" i="4"/>
  <c r="AZ119" i="4"/>
  <c r="AY119" i="4"/>
  <c r="AX119" i="4"/>
  <c r="AM119" i="4"/>
  <c r="AL119" i="4"/>
  <c r="AK119" i="4"/>
  <c r="Z119" i="4"/>
  <c r="Y119" i="4"/>
  <c r="X119" i="4"/>
  <c r="M119" i="4"/>
  <c r="L119" i="4"/>
  <c r="K119" i="4"/>
  <c r="BN118" i="4"/>
  <c r="BM118" i="4"/>
  <c r="BL118" i="4"/>
  <c r="BK118" i="4"/>
  <c r="AZ118" i="4"/>
  <c r="AY118" i="4"/>
  <c r="AX118" i="4"/>
  <c r="AN118" i="4"/>
  <c r="AM118" i="4"/>
  <c r="AL118" i="4"/>
  <c r="AK118" i="4"/>
  <c r="Z118" i="4"/>
  <c r="Y118" i="4"/>
  <c r="X118" i="4"/>
  <c r="M118" i="4"/>
  <c r="L118" i="4"/>
  <c r="P118" i="4" s="1"/>
  <c r="K118" i="4"/>
  <c r="BM117" i="4"/>
  <c r="BL117" i="4"/>
  <c r="BK117" i="4"/>
  <c r="AZ117" i="4"/>
  <c r="AY117" i="4"/>
  <c r="AX117" i="4"/>
  <c r="AM117" i="4"/>
  <c r="AL117" i="4"/>
  <c r="AK117" i="4"/>
  <c r="Z117" i="4"/>
  <c r="Y117" i="4"/>
  <c r="X117" i="4"/>
  <c r="M117" i="4"/>
  <c r="L117" i="4"/>
  <c r="K117" i="4"/>
  <c r="BM116" i="4"/>
  <c r="BL116" i="4"/>
  <c r="BP116" i="4" s="1"/>
  <c r="BK116" i="4"/>
  <c r="AZ116" i="4"/>
  <c r="AY116" i="4"/>
  <c r="AX116" i="4"/>
  <c r="AN116" i="4"/>
  <c r="AM116" i="4"/>
  <c r="AL116" i="4"/>
  <c r="AK116" i="4"/>
  <c r="AA116" i="4"/>
  <c r="Z116" i="4"/>
  <c r="Y116" i="4"/>
  <c r="X116" i="4"/>
  <c r="AB116" i="4" s="1"/>
  <c r="M116" i="4"/>
  <c r="L116" i="4"/>
  <c r="K116" i="4"/>
  <c r="BN115" i="4"/>
  <c r="BM115" i="4"/>
  <c r="BL115" i="4"/>
  <c r="BK115" i="4"/>
  <c r="BA115" i="4"/>
  <c r="AZ115" i="4"/>
  <c r="AY115" i="4"/>
  <c r="BC115" i="4" s="1"/>
  <c r="AX115" i="4"/>
  <c r="AN115" i="4"/>
  <c r="AM115" i="4"/>
  <c r="AL115" i="4"/>
  <c r="AO115" i="4" s="1"/>
  <c r="AK115" i="4"/>
  <c r="AA115" i="4"/>
  <c r="Z115" i="4"/>
  <c r="Y115" i="4"/>
  <c r="AC115" i="4" s="1"/>
  <c r="X115" i="4"/>
  <c r="N115" i="4"/>
  <c r="M115" i="4"/>
  <c r="L115" i="4"/>
  <c r="O115" i="4" s="1"/>
  <c r="K115" i="4"/>
  <c r="BM114" i="4"/>
  <c r="BL114" i="4"/>
  <c r="BK114" i="4"/>
  <c r="AZ114" i="4"/>
  <c r="AY114" i="4"/>
  <c r="AX114" i="4"/>
  <c r="AM114" i="4"/>
  <c r="AL114" i="4"/>
  <c r="AK114" i="4"/>
  <c r="Z114" i="4"/>
  <c r="Y114" i="4"/>
  <c r="X114" i="4"/>
  <c r="M114" i="4"/>
  <c r="L114" i="4"/>
  <c r="K114" i="4"/>
  <c r="BN113" i="4"/>
  <c r="BM113" i="4"/>
  <c r="BL113" i="4"/>
  <c r="BK113" i="4"/>
  <c r="BO113" i="4" s="1"/>
  <c r="BA113" i="4"/>
  <c r="AZ113" i="4"/>
  <c r="AY113" i="4"/>
  <c r="AX113" i="4"/>
  <c r="AN113" i="4"/>
  <c r="AM113" i="4"/>
  <c r="AL113" i="4"/>
  <c r="AK113" i="4"/>
  <c r="AO113" i="4" s="1"/>
  <c r="AA113" i="4"/>
  <c r="Z113" i="4"/>
  <c r="Y113" i="4"/>
  <c r="X113" i="4"/>
  <c r="N113" i="4"/>
  <c r="M113" i="4"/>
  <c r="L113" i="4"/>
  <c r="K113" i="4"/>
  <c r="O113" i="4" s="1"/>
  <c r="BN112" i="4"/>
  <c r="BM112" i="4"/>
  <c r="BL112" i="4"/>
  <c r="BK112" i="4"/>
  <c r="BA112" i="4"/>
  <c r="AZ112" i="4"/>
  <c r="AY112" i="4"/>
  <c r="AX112" i="4"/>
  <c r="BB112" i="4" s="1"/>
  <c r="AN112" i="4"/>
  <c r="AM112" i="4"/>
  <c r="AL112" i="4"/>
  <c r="AK112" i="4"/>
  <c r="AA112" i="4"/>
  <c r="Z112" i="4"/>
  <c r="Y112" i="4"/>
  <c r="X112" i="4"/>
  <c r="AB112" i="4" s="1"/>
  <c r="N112" i="4"/>
  <c r="M112" i="4"/>
  <c r="L112" i="4"/>
  <c r="K112" i="4"/>
  <c r="BN111" i="4"/>
  <c r="BM111" i="4"/>
  <c r="BL111" i="4"/>
  <c r="BP111" i="4" s="1"/>
  <c r="BK111" i="4"/>
  <c r="BO111" i="4" s="1"/>
  <c r="BA111" i="4"/>
  <c r="AZ111" i="4"/>
  <c r="AY111" i="4"/>
  <c r="BC111" i="4" s="1"/>
  <c r="AX111" i="4"/>
  <c r="AN111" i="4"/>
  <c r="AM111" i="4"/>
  <c r="AL111" i="4"/>
  <c r="AP111" i="4" s="1"/>
  <c r="AK111" i="4"/>
  <c r="AO111" i="4" s="1"/>
  <c r="AA111" i="4"/>
  <c r="Z111" i="4"/>
  <c r="Y111" i="4"/>
  <c r="AC111" i="4" s="1"/>
  <c r="X111" i="4"/>
  <c r="N111" i="4"/>
  <c r="M111" i="4"/>
  <c r="L111" i="4"/>
  <c r="P111" i="4" s="1"/>
  <c r="K111" i="4"/>
  <c r="O111" i="4" s="1"/>
  <c r="BN110" i="4"/>
  <c r="BM110" i="4"/>
  <c r="BL110" i="4"/>
  <c r="BK110" i="4"/>
  <c r="BA110" i="4"/>
  <c r="AZ110" i="4"/>
  <c r="AY110" i="4"/>
  <c r="AX110" i="4"/>
  <c r="AN110" i="4"/>
  <c r="AM110" i="4"/>
  <c r="AL110" i="4"/>
  <c r="AK110" i="4"/>
  <c r="AA110" i="4"/>
  <c r="Z110" i="4"/>
  <c r="Y110" i="4"/>
  <c r="X110" i="4"/>
  <c r="M110" i="4"/>
  <c r="L110" i="4"/>
  <c r="P110" i="4" s="1"/>
  <c r="K110" i="4"/>
  <c r="BM109" i="4"/>
  <c r="BL109" i="4"/>
  <c r="BK109" i="4"/>
  <c r="AZ109" i="4"/>
  <c r="AY109" i="4"/>
  <c r="AX109" i="4"/>
  <c r="AN109" i="4"/>
  <c r="AM109" i="4"/>
  <c r="AL109" i="4"/>
  <c r="AK109" i="4"/>
  <c r="AA109" i="4"/>
  <c r="Z109" i="4"/>
  <c r="Y109" i="4"/>
  <c r="X109" i="4"/>
  <c r="M109" i="4"/>
  <c r="L109" i="4"/>
  <c r="K109" i="4"/>
  <c r="BN108" i="4"/>
  <c r="BM108" i="4"/>
  <c r="BL108" i="4"/>
  <c r="BP108" i="4" s="1"/>
  <c r="BK108" i="4"/>
  <c r="BO108" i="4" s="1"/>
  <c r="BA108" i="4"/>
  <c r="AZ108" i="4"/>
  <c r="AY108" i="4"/>
  <c r="AX108" i="4"/>
  <c r="AN108" i="4"/>
  <c r="AM108" i="4"/>
  <c r="AL108" i="4"/>
  <c r="AK108" i="4"/>
  <c r="AO108" i="4" s="1"/>
  <c r="Z108" i="4"/>
  <c r="Y108" i="4"/>
  <c r="AC108" i="4" s="1"/>
  <c r="X108" i="4"/>
  <c r="N108" i="4"/>
  <c r="M108" i="4"/>
  <c r="L108" i="4"/>
  <c r="K108" i="4"/>
  <c r="O108" i="4" s="1"/>
  <c r="BN107" i="4"/>
  <c r="BM107" i="4"/>
  <c r="BL107" i="4"/>
  <c r="BK107" i="4"/>
  <c r="BA107" i="4"/>
  <c r="AZ107" i="4"/>
  <c r="AY107" i="4"/>
  <c r="AX107" i="4"/>
  <c r="BB107" i="4" s="1"/>
  <c r="AN107" i="4"/>
  <c r="AM107" i="4"/>
  <c r="AL107" i="4"/>
  <c r="AK107" i="4"/>
  <c r="AA107" i="4"/>
  <c r="Z107" i="4"/>
  <c r="Y107" i="4"/>
  <c r="X107" i="4"/>
  <c r="AB107" i="4" s="1"/>
  <c r="M107" i="4"/>
  <c r="L107" i="4"/>
  <c r="K107" i="4"/>
  <c r="BN106" i="4"/>
  <c r="BM106" i="4"/>
  <c r="BL106" i="4"/>
  <c r="BP106" i="4" s="1"/>
  <c r="BK106" i="4"/>
  <c r="BO106" i="4" s="1"/>
  <c r="BA106" i="4"/>
  <c r="AZ106" i="4"/>
  <c r="AY106" i="4"/>
  <c r="BC106" i="4" s="1"/>
  <c r="AX106" i="4"/>
  <c r="AN106" i="4"/>
  <c r="AM106" i="4"/>
  <c r="AL106" i="4"/>
  <c r="AP106" i="4" s="1"/>
  <c r="AK106" i="4"/>
  <c r="Z106" i="4"/>
  <c r="Y106" i="4"/>
  <c r="X106" i="4"/>
  <c r="M106" i="4"/>
  <c r="L106" i="4"/>
  <c r="K106" i="4"/>
  <c r="BN105" i="4"/>
  <c r="BM105" i="4"/>
  <c r="BL105" i="4"/>
  <c r="BO105" i="4" s="1"/>
  <c r="BK105" i="4"/>
  <c r="BA105" i="4"/>
  <c r="AZ105" i="4"/>
  <c r="AY105" i="4"/>
  <c r="AX105" i="4"/>
  <c r="AN105" i="4"/>
  <c r="AM105" i="4"/>
  <c r="AL105" i="4"/>
  <c r="AO105" i="4" s="1"/>
  <c r="AK105" i="4"/>
  <c r="AA105" i="4"/>
  <c r="Z105" i="4"/>
  <c r="Y105" i="4"/>
  <c r="X105" i="4"/>
  <c r="N105" i="4"/>
  <c r="M105" i="4"/>
  <c r="L105" i="4"/>
  <c r="O105" i="4" s="1"/>
  <c r="K105" i="4"/>
  <c r="BN104" i="4"/>
  <c r="BM104" i="4"/>
  <c r="BL104" i="4"/>
  <c r="BK104" i="4"/>
  <c r="BA104" i="4"/>
  <c r="AZ104" i="4"/>
  <c r="AY104" i="4"/>
  <c r="AX104" i="4"/>
  <c r="AN104" i="4"/>
  <c r="AM104" i="4"/>
  <c r="AL104" i="4"/>
  <c r="AK104" i="4"/>
  <c r="AA104" i="4"/>
  <c r="Z104" i="4"/>
  <c r="Y104" i="4"/>
  <c r="X104" i="4"/>
  <c r="N104" i="4"/>
  <c r="M104" i="4"/>
  <c r="L104" i="4"/>
  <c r="K104" i="4"/>
  <c r="BN103" i="4"/>
  <c r="BM103" i="4"/>
  <c r="BL103" i="4"/>
  <c r="BK103" i="4"/>
  <c r="BA103" i="4"/>
  <c r="AZ103" i="4"/>
  <c r="AY103" i="4"/>
  <c r="BB103" i="4" s="1"/>
  <c r="AX103" i="4"/>
  <c r="AN103" i="4"/>
  <c r="AM103" i="4"/>
  <c r="AL103" i="4"/>
  <c r="AK103" i="4"/>
  <c r="AA103" i="4"/>
  <c r="Z103" i="4"/>
  <c r="Y103" i="4"/>
  <c r="AB103" i="4" s="1"/>
  <c r="X103" i="4"/>
  <c r="N103" i="4"/>
  <c r="M103" i="4"/>
  <c r="L103" i="4"/>
  <c r="K103" i="4"/>
  <c r="BN102" i="4"/>
  <c r="BM102" i="4"/>
  <c r="BL102" i="4"/>
  <c r="BK102" i="4"/>
  <c r="BA102" i="4"/>
  <c r="AZ102" i="4"/>
  <c r="AY102" i="4"/>
  <c r="AX102" i="4"/>
  <c r="AN102" i="4"/>
  <c r="AM102" i="4"/>
  <c r="AL102" i="4"/>
  <c r="AK102" i="4"/>
  <c r="AA102" i="4"/>
  <c r="Z102" i="4"/>
  <c r="Y102" i="4"/>
  <c r="X102" i="4"/>
  <c r="N102" i="4"/>
  <c r="M102" i="4"/>
  <c r="L102" i="4"/>
  <c r="K102" i="4"/>
  <c r="BM101" i="4"/>
  <c r="BL101" i="4"/>
  <c r="BK101" i="4"/>
  <c r="AZ101" i="4"/>
  <c r="AY101" i="4"/>
  <c r="AX101" i="4"/>
  <c r="AM101" i="4"/>
  <c r="AL101" i="4"/>
  <c r="AK101" i="4"/>
  <c r="Z101" i="4"/>
  <c r="Y101" i="4"/>
  <c r="X101" i="4"/>
  <c r="M101" i="4"/>
  <c r="L101" i="4"/>
  <c r="K101" i="4"/>
  <c r="BN100" i="4"/>
  <c r="BM100" i="4"/>
  <c r="BL100" i="4"/>
  <c r="BK100" i="4"/>
  <c r="BA100" i="4"/>
  <c r="AZ100" i="4"/>
  <c r="AY100" i="4"/>
  <c r="AX100" i="4"/>
  <c r="AM100" i="4"/>
  <c r="AL100" i="4"/>
  <c r="AK100" i="4"/>
  <c r="Z100" i="4"/>
  <c r="Y100" i="4"/>
  <c r="X100" i="4"/>
  <c r="M100" i="4"/>
  <c r="L100" i="4"/>
  <c r="K100" i="4"/>
  <c r="BN99" i="4"/>
  <c r="BM99" i="4"/>
  <c r="BL99" i="4"/>
  <c r="BK99" i="4"/>
  <c r="BO99" i="4" s="1"/>
  <c r="BA99" i="4"/>
  <c r="AZ99" i="4"/>
  <c r="AY99" i="4"/>
  <c r="AX99" i="4"/>
  <c r="AN99" i="4"/>
  <c r="AM99" i="4"/>
  <c r="AL99" i="4"/>
  <c r="AK99" i="4"/>
  <c r="AA99" i="4"/>
  <c r="Z99" i="4"/>
  <c r="Y99" i="4"/>
  <c r="X99" i="4"/>
  <c r="AB99" i="4" s="1"/>
  <c r="M99" i="4"/>
  <c r="L99" i="4"/>
  <c r="K99" i="4"/>
  <c r="BN98" i="4"/>
  <c r="BM98" i="4"/>
  <c r="BL98" i="4"/>
  <c r="BK98" i="4"/>
  <c r="BA98" i="4"/>
  <c r="AZ98" i="4"/>
  <c r="AY98" i="4"/>
  <c r="AX98" i="4"/>
  <c r="BB98" i="4" s="1"/>
  <c r="AN98" i="4"/>
  <c r="AM98" i="4"/>
  <c r="AL98" i="4"/>
  <c r="AK98" i="4"/>
  <c r="AO98" i="4" s="1"/>
  <c r="AA98" i="4"/>
  <c r="Z98" i="4"/>
  <c r="Y98" i="4"/>
  <c r="X98" i="4"/>
  <c r="AB98" i="4" s="1"/>
  <c r="N98" i="4"/>
  <c r="M98" i="4"/>
  <c r="L98" i="4"/>
  <c r="K98" i="4"/>
  <c r="O98" i="4" s="1"/>
  <c r="BN97" i="4"/>
  <c r="BM97" i="4"/>
  <c r="BL97" i="4"/>
  <c r="BK97" i="4"/>
  <c r="BO97" i="4" s="1"/>
  <c r="BA97" i="4"/>
  <c r="AZ97" i="4"/>
  <c r="AY97" i="4"/>
  <c r="AX97" i="4"/>
  <c r="AN97" i="4"/>
  <c r="AM97" i="4"/>
  <c r="AL97" i="4"/>
  <c r="AK97" i="4"/>
  <c r="AO97" i="4" s="1"/>
  <c r="Z97" i="4"/>
  <c r="Y97" i="4"/>
  <c r="X97" i="4"/>
  <c r="M97" i="4"/>
  <c r="L97" i="4"/>
  <c r="K97" i="4"/>
  <c r="BN96" i="4"/>
  <c r="BM96" i="4"/>
  <c r="BL96" i="4"/>
  <c r="BK96" i="4"/>
  <c r="BA96" i="4"/>
  <c r="AZ96" i="4"/>
  <c r="AY96" i="4"/>
  <c r="BB96" i="4" s="1"/>
  <c r="AX96" i="4"/>
  <c r="AN96" i="4"/>
  <c r="AM96" i="4"/>
  <c r="AL96" i="4"/>
  <c r="AK96" i="4"/>
  <c r="AA96" i="4"/>
  <c r="Z96" i="4"/>
  <c r="Y96" i="4"/>
  <c r="AB96" i="4" s="1"/>
  <c r="X96" i="4"/>
  <c r="M96" i="4"/>
  <c r="L96" i="4"/>
  <c r="K96" i="4"/>
  <c r="BN95" i="4"/>
  <c r="BM95" i="4"/>
  <c r="BL95" i="4"/>
  <c r="BO95" i="4" s="1"/>
  <c r="BK95" i="4"/>
  <c r="BA95" i="4"/>
  <c r="AZ95" i="4"/>
  <c r="AY95" i="4"/>
  <c r="BC95" i="4" s="1"/>
  <c r="AX95" i="4"/>
  <c r="AN95" i="4"/>
  <c r="AM95" i="4"/>
  <c r="AL95" i="4"/>
  <c r="AO95" i="4" s="1"/>
  <c r="AK95" i="4"/>
  <c r="AA95" i="4"/>
  <c r="Z95" i="4"/>
  <c r="Y95" i="4"/>
  <c r="AC95" i="4" s="1"/>
  <c r="X95" i="4"/>
  <c r="M95" i="4"/>
  <c r="L95" i="4"/>
  <c r="P95" i="4" s="1"/>
  <c r="K95" i="4"/>
  <c r="BN94" i="4"/>
  <c r="BM94" i="4"/>
  <c r="BL94" i="4"/>
  <c r="BK94" i="4"/>
  <c r="BA94" i="4"/>
  <c r="AZ94" i="4"/>
  <c r="AY94" i="4"/>
  <c r="BC94" i="4" s="1"/>
  <c r="AX94" i="4"/>
  <c r="AM94" i="4"/>
  <c r="AL94" i="4"/>
  <c r="AK94" i="4"/>
  <c r="AA94" i="4"/>
  <c r="Z94" i="4"/>
  <c r="Y94" i="4"/>
  <c r="X94" i="4"/>
  <c r="AB94" i="4" s="1"/>
  <c r="N94" i="4"/>
  <c r="M94" i="4"/>
  <c r="L94" i="4"/>
  <c r="K94" i="4"/>
  <c r="BN93" i="4"/>
  <c r="BM93" i="4"/>
  <c r="BL93" i="4"/>
  <c r="BK93" i="4"/>
  <c r="BO93" i="4" s="1"/>
  <c r="AZ93" i="4"/>
  <c r="AY93" i="4"/>
  <c r="AX93" i="4"/>
  <c r="AM93" i="4"/>
  <c r="AP93" i="4" s="1"/>
  <c r="AL93" i="4"/>
  <c r="AK93" i="4"/>
  <c r="AA93" i="4"/>
  <c r="Z93" i="4"/>
  <c r="Y93" i="4"/>
  <c r="X93" i="4"/>
  <c r="AB93" i="4" s="1"/>
  <c r="M93" i="4"/>
  <c r="L93" i="4"/>
  <c r="K93" i="4"/>
  <c r="BN92" i="4"/>
  <c r="BM92" i="4"/>
  <c r="BL92" i="4"/>
  <c r="BP92" i="4" s="1"/>
  <c r="BK92" i="4"/>
  <c r="BA92" i="4"/>
  <c r="AZ92" i="4"/>
  <c r="AY92" i="4"/>
  <c r="BB92" i="4" s="1"/>
  <c r="AX92" i="4"/>
  <c r="AN92" i="4"/>
  <c r="AM92" i="4"/>
  <c r="AL92" i="4"/>
  <c r="AP92" i="4" s="1"/>
  <c r="AK92" i="4"/>
  <c r="AA92" i="4"/>
  <c r="Z92" i="4"/>
  <c r="Y92" i="4"/>
  <c r="AB92" i="4" s="1"/>
  <c r="X92" i="4"/>
  <c r="N92" i="4"/>
  <c r="M92" i="4"/>
  <c r="L92" i="4"/>
  <c r="K92" i="4"/>
  <c r="BN91" i="4"/>
  <c r="BM91" i="4"/>
  <c r="BL91" i="4"/>
  <c r="BP91" i="4" s="1"/>
  <c r="BK91" i="4"/>
  <c r="BA91" i="4"/>
  <c r="AZ91" i="4"/>
  <c r="AY91" i="4"/>
  <c r="BC91" i="4" s="1"/>
  <c r="AX91" i="4"/>
  <c r="AN91" i="4"/>
  <c r="AM91" i="4"/>
  <c r="AL91" i="4"/>
  <c r="AK91" i="4"/>
  <c r="AA91" i="4"/>
  <c r="Z91" i="4"/>
  <c r="Y91" i="4"/>
  <c r="AC91" i="4" s="1"/>
  <c r="X91" i="4"/>
  <c r="N91" i="4"/>
  <c r="M91" i="4"/>
  <c r="L91" i="4"/>
  <c r="P91" i="4" s="1"/>
  <c r="K91" i="4"/>
  <c r="BN90" i="4"/>
  <c r="BM90" i="4"/>
  <c r="BL90" i="4"/>
  <c r="BO90" i="4" s="1"/>
  <c r="BK90" i="4"/>
  <c r="BA90" i="4"/>
  <c r="AZ90" i="4"/>
  <c r="AY90" i="4"/>
  <c r="BC90" i="4" s="1"/>
  <c r="AX90" i="4"/>
  <c r="AN90" i="4"/>
  <c r="AM90" i="4"/>
  <c r="AL90" i="4"/>
  <c r="AK90" i="4"/>
  <c r="AA90" i="4"/>
  <c r="Z90" i="4"/>
  <c r="Y90" i="4"/>
  <c r="X90" i="4"/>
  <c r="M90" i="4"/>
  <c r="L90" i="4"/>
  <c r="K90" i="4"/>
  <c r="BN89" i="4"/>
  <c r="BM89" i="4"/>
  <c r="BL89" i="4"/>
  <c r="BK89" i="4"/>
  <c r="BO89" i="4" s="1"/>
  <c r="BA89" i="4"/>
  <c r="AZ89" i="4"/>
  <c r="AY89" i="4"/>
  <c r="AX89" i="4"/>
  <c r="AN89" i="4"/>
  <c r="AM89" i="4"/>
  <c r="AL89" i="4"/>
  <c r="AK89" i="4"/>
  <c r="AA89" i="4"/>
  <c r="Z89" i="4"/>
  <c r="AC89" i="4" s="1"/>
  <c r="Y89" i="4"/>
  <c r="X89" i="4"/>
  <c r="N89" i="4"/>
  <c r="M89" i="4"/>
  <c r="L89" i="4"/>
  <c r="K89" i="4"/>
  <c r="BN88" i="4"/>
  <c r="BM88" i="4"/>
  <c r="BL88" i="4"/>
  <c r="BK88" i="4"/>
  <c r="BO88" i="4" s="1"/>
  <c r="AZ88" i="4"/>
  <c r="AY88" i="4"/>
  <c r="AX88" i="4"/>
  <c r="AM88" i="4"/>
  <c r="AL88" i="4"/>
  <c r="AK88" i="4"/>
  <c r="Z88" i="4"/>
  <c r="Y88" i="4"/>
  <c r="X88" i="4"/>
  <c r="M88" i="4"/>
  <c r="L88" i="4"/>
  <c r="K88" i="4"/>
  <c r="BN87" i="4"/>
  <c r="BM87" i="4"/>
  <c r="BP87" i="4" s="1"/>
  <c r="BL87" i="4"/>
  <c r="BK87" i="4"/>
  <c r="BA87" i="4"/>
  <c r="AZ87" i="4"/>
  <c r="AY87" i="4"/>
  <c r="AX87" i="4"/>
  <c r="AN87" i="4"/>
  <c r="AM87" i="4"/>
  <c r="AL87" i="4"/>
  <c r="AK87" i="4"/>
  <c r="Z87" i="4"/>
  <c r="Y87" i="4"/>
  <c r="X87" i="4"/>
  <c r="M87" i="4"/>
  <c r="L87" i="4"/>
  <c r="K87" i="4"/>
  <c r="BN86" i="4"/>
  <c r="BM86" i="4"/>
  <c r="BL86" i="4"/>
  <c r="BK86" i="4"/>
  <c r="BO86" i="4" s="1"/>
  <c r="BA86" i="4"/>
  <c r="AZ86" i="4"/>
  <c r="BC86" i="4" s="1"/>
  <c r="AY86" i="4"/>
  <c r="AX86" i="4"/>
  <c r="AN86" i="4"/>
  <c r="AM86" i="4"/>
  <c r="AL86" i="4"/>
  <c r="AK86" i="4"/>
  <c r="AO86" i="4" s="1"/>
  <c r="AA86" i="4"/>
  <c r="Z86" i="4"/>
  <c r="Y86" i="4"/>
  <c r="X86" i="4"/>
  <c r="M86" i="4"/>
  <c r="L86" i="4"/>
  <c r="K86" i="4"/>
  <c r="BN85" i="4"/>
  <c r="BM85" i="4"/>
  <c r="BL85" i="4"/>
  <c r="BK85" i="4"/>
  <c r="BA85" i="4"/>
  <c r="AZ85" i="4"/>
  <c r="AY85" i="4"/>
  <c r="AX85" i="4"/>
  <c r="AN85" i="4"/>
  <c r="AM85" i="4"/>
  <c r="AL85" i="4"/>
  <c r="AK85" i="4"/>
  <c r="AO85" i="4" s="1"/>
  <c r="AA85" i="4"/>
  <c r="Z85" i="4"/>
  <c r="Y85" i="4"/>
  <c r="X85" i="4"/>
  <c r="N85" i="4"/>
  <c r="M85" i="4"/>
  <c r="L85" i="4"/>
  <c r="K85" i="4"/>
  <c r="O85" i="4" s="1"/>
  <c r="BN84" i="4"/>
  <c r="BM84" i="4"/>
  <c r="BL84" i="4"/>
  <c r="BP84" i="4" s="1"/>
  <c r="BK84" i="4"/>
  <c r="BA84" i="4"/>
  <c r="AZ84" i="4"/>
  <c r="AY84" i="4"/>
  <c r="AX84" i="4"/>
  <c r="AN84" i="4"/>
  <c r="AM84" i="4"/>
  <c r="AL84" i="4"/>
  <c r="AP84" i="4" s="1"/>
  <c r="AK84" i="4"/>
  <c r="AA84" i="4"/>
  <c r="Z84" i="4"/>
  <c r="Y84" i="4"/>
  <c r="X84" i="4"/>
  <c r="M84" i="4"/>
  <c r="L84" i="4"/>
  <c r="P84" i="4" s="1"/>
  <c r="K84" i="4"/>
  <c r="BN83" i="4"/>
  <c r="BM83" i="4"/>
  <c r="BL83" i="4"/>
  <c r="BK83" i="4"/>
  <c r="BA83" i="4"/>
  <c r="AZ83" i="4"/>
  <c r="AY83" i="4"/>
  <c r="BC83" i="4" s="1"/>
  <c r="AX83" i="4"/>
  <c r="AN83" i="4"/>
  <c r="AM83" i="4"/>
  <c r="AL83" i="4"/>
  <c r="AK83" i="4"/>
  <c r="AA83" i="4"/>
  <c r="Z83" i="4"/>
  <c r="Y83" i="4"/>
  <c r="AC83" i="4" s="1"/>
  <c r="X83" i="4"/>
  <c r="N83" i="4"/>
  <c r="M83" i="4"/>
  <c r="L83" i="4"/>
  <c r="P83" i="4" s="1"/>
  <c r="K83" i="4"/>
  <c r="BN82" i="4"/>
  <c r="BM82" i="4"/>
  <c r="BL82" i="4"/>
  <c r="BK82" i="4"/>
  <c r="BA82" i="4"/>
  <c r="AZ82" i="4"/>
  <c r="AY82" i="4"/>
  <c r="AX82" i="4"/>
  <c r="AN82" i="4"/>
  <c r="AM82" i="4"/>
  <c r="AL82" i="4"/>
  <c r="AK82" i="4"/>
  <c r="AO82" i="4" s="1"/>
  <c r="Z82" i="4"/>
  <c r="Y82" i="4"/>
  <c r="X82" i="4"/>
  <c r="M82" i="4"/>
  <c r="L82" i="4"/>
  <c r="K82" i="4"/>
  <c r="BM81" i="4"/>
  <c r="BL81" i="4"/>
  <c r="BK81" i="4"/>
  <c r="BA81" i="4"/>
  <c r="AZ81" i="4"/>
  <c r="AY81" i="4"/>
  <c r="AX81" i="4"/>
  <c r="AN81" i="4"/>
  <c r="AM81" i="4"/>
  <c r="AL81" i="4"/>
  <c r="AK81" i="4"/>
  <c r="Z81" i="4"/>
  <c r="Y81" i="4"/>
  <c r="X81" i="4"/>
  <c r="M81" i="4"/>
  <c r="L81" i="4"/>
  <c r="K81" i="4"/>
  <c r="BM80" i="4"/>
  <c r="BL80" i="4"/>
  <c r="BK80" i="4"/>
  <c r="BA80" i="4"/>
  <c r="AZ80" i="4"/>
  <c r="AY80" i="4"/>
  <c r="BC80" i="4" s="1"/>
  <c r="AX80" i="4"/>
  <c r="AM80" i="4"/>
  <c r="AL80" i="4"/>
  <c r="AK80" i="4"/>
  <c r="AA80" i="4"/>
  <c r="Z80" i="4"/>
  <c r="Y80" i="4"/>
  <c r="X80" i="4"/>
  <c r="AB80" i="4" s="1"/>
  <c r="M80" i="4"/>
  <c r="L80" i="4"/>
  <c r="K80" i="4"/>
  <c r="BN79" i="4"/>
  <c r="BM79" i="4"/>
  <c r="BL79" i="4"/>
  <c r="BP79" i="4" s="1"/>
  <c r="BK79" i="4"/>
  <c r="BA79" i="4"/>
  <c r="AZ79" i="4"/>
  <c r="AY79" i="4"/>
  <c r="BC79" i="4" s="1"/>
  <c r="AX79" i="4"/>
  <c r="AN79" i="4"/>
  <c r="AM79" i="4"/>
  <c r="AL79" i="4"/>
  <c r="AP79" i="4" s="1"/>
  <c r="AK79" i="4"/>
  <c r="AA79" i="4"/>
  <c r="Z79" i="4"/>
  <c r="Y79" i="4"/>
  <c r="X79" i="4"/>
  <c r="N79" i="4"/>
  <c r="M79" i="4"/>
  <c r="L79" i="4"/>
  <c r="O79" i="4" s="1"/>
  <c r="K79" i="4"/>
  <c r="BN78" i="4"/>
  <c r="BM78" i="4"/>
  <c r="BL78" i="4"/>
  <c r="BK78" i="4"/>
  <c r="BA78" i="4"/>
  <c r="AZ78" i="4"/>
  <c r="AY78" i="4"/>
  <c r="AX78" i="4"/>
  <c r="AM78" i="4"/>
  <c r="AL78" i="4"/>
  <c r="AK78" i="4"/>
  <c r="Z78" i="4"/>
  <c r="Y78" i="4"/>
  <c r="X78" i="4"/>
  <c r="M78" i="4"/>
  <c r="L78" i="4"/>
  <c r="K78" i="4"/>
  <c r="BN77" i="4"/>
  <c r="BM77" i="4"/>
  <c r="BL77" i="4"/>
  <c r="BK77" i="4"/>
  <c r="BO77" i="4" s="1"/>
  <c r="BA77" i="4"/>
  <c r="AZ77" i="4"/>
  <c r="AY77" i="4"/>
  <c r="AX77" i="4"/>
  <c r="BB77" i="4" s="1"/>
  <c r="AN77" i="4"/>
  <c r="AM77" i="4"/>
  <c r="AL77" i="4"/>
  <c r="AK77" i="4"/>
  <c r="AO77" i="4" s="1"/>
  <c r="AA77" i="4"/>
  <c r="Z77" i="4"/>
  <c r="Y77" i="4"/>
  <c r="X77" i="4"/>
  <c r="AB77" i="4" s="1"/>
  <c r="N77" i="4"/>
  <c r="M77" i="4"/>
  <c r="L77" i="4"/>
  <c r="K77" i="4"/>
  <c r="O77" i="4" s="1"/>
  <c r="BN76" i="4"/>
  <c r="BM76" i="4"/>
  <c r="BL76" i="4"/>
  <c r="BK76" i="4"/>
  <c r="BO76" i="4" s="1"/>
  <c r="BA76" i="4"/>
  <c r="AZ76" i="4"/>
  <c r="AY76" i="4"/>
  <c r="AX76" i="4"/>
  <c r="AN76" i="4"/>
  <c r="AM76" i="4"/>
  <c r="AL76" i="4"/>
  <c r="AK76" i="4"/>
  <c r="AO76" i="4" s="1"/>
  <c r="AA76" i="4"/>
  <c r="Z76" i="4"/>
  <c r="Y76" i="4"/>
  <c r="X76" i="4"/>
  <c r="N76" i="4"/>
  <c r="M76" i="4"/>
  <c r="L76" i="4"/>
  <c r="K76" i="4"/>
  <c r="O76" i="4" s="1"/>
  <c r="BN75" i="4"/>
  <c r="BM75" i="4"/>
  <c r="BL75" i="4"/>
  <c r="BK75" i="4"/>
  <c r="BA75" i="4"/>
  <c r="AZ75" i="4"/>
  <c r="AY75" i="4"/>
  <c r="AX75" i="4"/>
  <c r="AN75" i="4"/>
  <c r="AM75" i="4"/>
  <c r="AL75" i="4"/>
  <c r="AP75" i="4" s="1"/>
  <c r="AK75" i="4"/>
  <c r="AA75" i="4"/>
  <c r="Z75" i="4"/>
  <c r="Y75" i="4"/>
  <c r="AC75" i="4" s="1"/>
  <c r="X75" i="4"/>
  <c r="M75" i="4"/>
  <c r="L75" i="4"/>
  <c r="P75" i="4" s="1"/>
  <c r="K75" i="4"/>
  <c r="BN74" i="4"/>
  <c r="BM74" i="4"/>
  <c r="BL74" i="4"/>
  <c r="BP74" i="4" s="1"/>
  <c r="BK74" i="4"/>
  <c r="BA74" i="4"/>
  <c r="AZ74" i="4"/>
  <c r="AY74" i="4"/>
  <c r="BB74" i="4" s="1"/>
  <c r="AX74" i="4"/>
  <c r="AN74" i="4"/>
  <c r="AM74" i="4"/>
  <c r="AL74" i="4"/>
  <c r="AK74" i="4"/>
  <c r="AA74" i="4"/>
  <c r="Z74" i="4"/>
  <c r="Y74" i="4"/>
  <c r="X74" i="4"/>
  <c r="M74" i="4"/>
  <c r="L74" i="4"/>
  <c r="K74" i="4"/>
  <c r="BN73" i="4"/>
  <c r="BM73" i="4"/>
  <c r="BL73" i="4"/>
  <c r="BP73" i="4" s="1"/>
  <c r="BK73" i="4"/>
  <c r="BA73" i="4"/>
  <c r="AZ73" i="4"/>
  <c r="AY73" i="4"/>
  <c r="BB73" i="4" s="1"/>
  <c r="AX73" i="4"/>
  <c r="AN73" i="4"/>
  <c r="AM73" i="4"/>
  <c r="AL73" i="4"/>
  <c r="AP73" i="4" s="1"/>
  <c r="AK73" i="4"/>
  <c r="Z73" i="4"/>
  <c r="Y73" i="4"/>
  <c r="X73" i="4"/>
  <c r="M73" i="4"/>
  <c r="L73" i="4"/>
  <c r="K73" i="4"/>
  <c r="BN72" i="4"/>
  <c r="BM72" i="4"/>
  <c r="BL72" i="4"/>
  <c r="BK72" i="4"/>
  <c r="BA72" i="4"/>
  <c r="AZ72" i="4"/>
  <c r="AY72" i="4"/>
  <c r="AX72" i="4"/>
  <c r="AN72" i="4"/>
  <c r="AM72" i="4"/>
  <c r="AL72" i="4"/>
  <c r="AO72" i="4" s="1"/>
  <c r="AK72" i="4"/>
  <c r="Z72" i="4"/>
  <c r="Y72" i="4"/>
  <c r="X72" i="4"/>
  <c r="N72" i="4"/>
  <c r="M72" i="4"/>
  <c r="L72" i="4"/>
  <c r="P72" i="4" s="1"/>
  <c r="K72" i="4"/>
  <c r="BN71" i="4"/>
  <c r="BM71" i="4"/>
  <c r="BL71" i="4"/>
  <c r="BP71" i="4" s="1"/>
  <c r="BK71" i="4"/>
  <c r="BA71" i="4"/>
  <c r="AZ71" i="4"/>
  <c r="AY71" i="4"/>
  <c r="BC71" i="4" s="1"/>
  <c r="AX71" i="4"/>
  <c r="AN71" i="4"/>
  <c r="AM71" i="4"/>
  <c r="AL71" i="4"/>
  <c r="AP71" i="4" s="1"/>
  <c r="AK71" i="4"/>
  <c r="AA71" i="4"/>
  <c r="Z71" i="4"/>
  <c r="Y71" i="4"/>
  <c r="AC71" i="4" s="1"/>
  <c r="X71" i="4"/>
  <c r="N71" i="4"/>
  <c r="M71" i="4"/>
  <c r="L71" i="4"/>
  <c r="P71" i="4" s="1"/>
  <c r="K71" i="4"/>
  <c r="BM70" i="4"/>
  <c r="BL70" i="4"/>
  <c r="BP70" i="4" s="1"/>
  <c r="BK70" i="4"/>
  <c r="BA70" i="4"/>
  <c r="AZ70" i="4"/>
  <c r="AY70" i="4"/>
  <c r="AX70" i="4"/>
  <c r="AN70" i="4"/>
  <c r="AM70" i="4"/>
  <c r="AL70" i="4"/>
  <c r="AK70" i="4"/>
  <c r="AA70" i="4"/>
  <c r="Z70" i="4"/>
  <c r="Y70" i="4"/>
  <c r="X70" i="4"/>
  <c r="M70" i="4"/>
  <c r="L70" i="4"/>
  <c r="K70" i="4"/>
  <c r="BN69" i="4"/>
  <c r="BM69" i="4"/>
  <c r="BL69" i="4"/>
  <c r="BP69" i="4" s="1"/>
  <c r="BK69" i="4"/>
  <c r="BA69" i="4"/>
  <c r="AZ69" i="4"/>
  <c r="AY69" i="4"/>
  <c r="AX69" i="4"/>
  <c r="BB69" i="4" s="1"/>
  <c r="AN69" i="4"/>
  <c r="AM69" i="4"/>
  <c r="AL69" i="4"/>
  <c r="AP69" i="4" s="1"/>
  <c r="AK69" i="4"/>
  <c r="AA69" i="4"/>
  <c r="Z69" i="4"/>
  <c r="Y69" i="4"/>
  <c r="AC69" i="4" s="1"/>
  <c r="X69" i="4"/>
  <c r="AB69" i="4" s="1"/>
  <c r="M69" i="4"/>
  <c r="L69" i="4"/>
  <c r="P69" i="4" s="1"/>
  <c r="K69" i="4"/>
  <c r="BN68" i="4"/>
  <c r="BM68" i="4"/>
  <c r="BL68" i="4"/>
  <c r="BP68" i="4" s="1"/>
  <c r="BK68" i="4"/>
  <c r="BO68" i="4" s="1"/>
  <c r="BA68" i="4"/>
  <c r="AZ68" i="4"/>
  <c r="AY68" i="4"/>
  <c r="AX68" i="4"/>
  <c r="AN68" i="4"/>
  <c r="AM68" i="4"/>
  <c r="AL68" i="4"/>
  <c r="AP68" i="4" s="1"/>
  <c r="AK68" i="4"/>
  <c r="AO68" i="4" s="1"/>
  <c r="Z68" i="4"/>
  <c r="Y68" i="4"/>
  <c r="X68" i="4"/>
  <c r="M68" i="4"/>
  <c r="L68" i="4"/>
  <c r="K68" i="4"/>
  <c r="BN67" i="4"/>
  <c r="BM67" i="4"/>
  <c r="BL67" i="4"/>
  <c r="BK67" i="4"/>
  <c r="BA67" i="4"/>
  <c r="AZ67" i="4"/>
  <c r="AY67" i="4"/>
  <c r="BC67" i="4" s="1"/>
  <c r="AX67" i="4"/>
  <c r="AN67" i="4"/>
  <c r="AM67" i="4"/>
  <c r="AL67" i="4"/>
  <c r="AK67" i="4"/>
  <c r="AA67" i="4"/>
  <c r="Z67" i="4"/>
  <c r="Y67" i="4"/>
  <c r="AC67" i="4" s="1"/>
  <c r="X67" i="4"/>
  <c r="N67" i="4"/>
  <c r="M67" i="4"/>
  <c r="L67" i="4"/>
  <c r="O67" i="4" s="1"/>
  <c r="K67" i="4"/>
  <c r="BN66" i="4"/>
  <c r="BM66" i="4"/>
  <c r="BL66" i="4"/>
  <c r="BK66" i="4"/>
  <c r="BA66" i="4"/>
  <c r="AZ66" i="4"/>
  <c r="AY66" i="4"/>
  <c r="AX66" i="4"/>
  <c r="AN66" i="4"/>
  <c r="AM66" i="4"/>
  <c r="AL66" i="4"/>
  <c r="AK66" i="4"/>
  <c r="AA66" i="4"/>
  <c r="Z66" i="4"/>
  <c r="Y66" i="4"/>
  <c r="X66" i="4"/>
  <c r="N66" i="4"/>
  <c r="M66" i="4"/>
  <c r="L66" i="4"/>
  <c r="O66" i="4" s="1"/>
  <c r="K66" i="4"/>
  <c r="BN65" i="4"/>
  <c r="BM65" i="4"/>
  <c r="BL65" i="4"/>
  <c r="BK65" i="4"/>
  <c r="BA65" i="4"/>
  <c r="AZ65" i="4"/>
  <c r="AY65" i="4"/>
  <c r="BC65" i="4" s="1"/>
  <c r="AX65" i="4"/>
  <c r="AN65" i="4"/>
  <c r="AM65" i="4"/>
  <c r="AL65" i="4"/>
  <c r="AP65" i="4" s="1"/>
  <c r="AK65" i="4"/>
  <c r="AA65" i="4"/>
  <c r="Z65" i="4"/>
  <c r="Y65" i="4"/>
  <c r="AC65" i="4" s="1"/>
  <c r="X65" i="4"/>
  <c r="N65" i="4"/>
  <c r="M65" i="4"/>
  <c r="L65" i="4"/>
  <c r="K65" i="4"/>
  <c r="BN64" i="4"/>
  <c r="BM64" i="4"/>
  <c r="BL64" i="4"/>
  <c r="BK64" i="4"/>
  <c r="BA64" i="4"/>
  <c r="AZ64" i="4"/>
  <c r="AY64" i="4"/>
  <c r="AX64" i="4"/>
  <c r="AN64" i="4"/>
  <c r="AM64" i="4"/>
  <c r="AL64" i="4"/>
  <c r="AO64" i="4" s="1"/>
  <c r="AK64" i="4"/>
  <c r="Z64" i="4"/>
  <c r="Y64" i="4"/>
  <c r="AC64" i="4" s="1"/>
  <c r="X64" i="4"/>
  <c r="M64" i="4"/>
  <c r="L64" i="4"/>
  <c r="K64" i="4"/>
  <c r="BN63" i="4"/>
  <c r="BM63" i="4"/>
  <c r="BL63" i="4"/>
  <c r="BK63" i="4"/>
  <c r="BA63" i="4"/>
  <c r="AZ63" i="4"/>
  <c r="AY63" i="4"/>
  <c r="AX63" i="4"/>
  <c r="BB63" i="4" s="1"/>
  <c r="AN63" i="4"/>
  <c r="AM63" i="4"/>
  <c r="AL63" i="4"/>
  <c r="AK63" i="4"/>
  <c r="AA63" i="4"/>
  <c r="Z63" i="4"/>
  <c r="Y63" i="4"/>
  <c r="X63" i="4"/>
  <c r="AB63" i="4" s="1"/>
  <c r="P63" i="4"/>
  <c r="M63" i="4"/>
  <c r="L63" i="4"/>
  <c r="K63" i="4"/>
  <c r="BN62" i="4"/>
  <c r="BM62" i="4"/>
  <c r="BL62" i="4"/>
  <c r="BP62" i="4" s="1"/>
  <c r="BK62" i="4"/>
  <c r="BO62" i="4" s="1"/>
  <c r="BA62" i="4"/>
  <c r="AZ62" i="4"/>
  <c r="AY62" i="4"/>
  <c r="AX62" i="4"/>
  <c r="AN62" i="4"/>
  <c r="AM62" i="4"/>
  <c r="AL62" i="4"/>
  <c r="AP62" i="4" s="1"/>
  <c r="AK62" i="4"/>
  <c r="AO62" i="4" s="1"/>
  <c r="AA62" i="4"/>
  <c r="Z62" i="4"/>
  <c r="Y62" i="4"/>
  <c r="X62" i="4"/>
  <c r="N62" i="4"/>
  <c r="M62" i="4"/>
  <c r="L62" i="4"/>
  <c r="K62" i="4"/>
  <c r="O62" i="4" s="1"/>
  <c r="BN61" i="4"/>
  <c r="BM61" i="4"/>
  <c r="BL61" i="4"/>
  <c r="BK61" i="4"/>
  <c r="BO61" i="4" s="1"/>
  <c r="BA61" i="4"/>
  <c r="AZ61" i="4"/>
  <c r="AY61" i="4"/>
  <c r="AX61" i="4"/>
  <c r="AN61" i="4"/>
  <c r="AM61" i="4"/>
  <c r="AL61" i="4"/>
  <c r="AK61" i="4"/>
  <c r="Z61" i="4"/>
  <c r="Y61" i="4"/>
  <c r="X61" i="4"/>
  <c r="N61" i="4"/>
  <c r="M61" i="4"/>
  <c r="L61" i="4"/>
  <c r="K61" i="4"/>
  <c r="BN60" i="4"/>
  <c r="BM60" i="4"/>
  <c r="BL60" i="4"/>
  <c r="BK60" i="4"/>
  <c r="BA60" i="4"/>
  <c r="AZ60" i="4"/>
  <c r="AY60" i="4"/>
  <c r="AX60" i="4"/>
  <c r="AN60" i="4"/>
  <c r="AM60" i="4"/>
  <c r="AL60" i="4"/>
  <c r="AK60" i="4"/>
  <c r="Z60" i="4"/>
  <c r="Y60" i="4"/>
  <c r="AC60" i="4" s="1"/>
  <c r="X60" i="4"/>
  <c r="M60" i="4"/>
  <c r="L60" i="4"/>
  <c r="P60" i="4" s="1"/>
  <c r="K60" i="4"/>
  <c r="BN59" i="4"/>
  <c r="BM59" i="4"/>
  <c r="BL59" i="4"/>
  <c r="BK59" i="4"/>
  <c r="BA59" i="4"/>
  <c r="AZ59" i="4"/>
  <c r="AY59" i="4"/>
  <c r="BC59" i="4" s="1"/>
  <c r="AX59" i="4"/>
  <c r="AN59" i="4"/>
  <c r="AM59" i="4"/>
  <c r="AL59" i="4"/>
  <c r="AK59" i="4"/>
  <c r="AA59" i="4"/>
  <c r="Z59" i="4"/>
  <c r="Y59" i="4"/>
  <c r="AC59" i="4" s="1"/>
  <c r="X59" i="4"/>
  <c r="N59" i="4"/>
  <c r="M59" i="4"/>
  <c r="L59" i="4"/>
  <c r="O59" i="4" s="1"/>
  <c r="K59" i="4"/>
  <c r="BN58" i="4"/>
  <c r="BM58" i="4"/>
  <c r="BL58" i="4"/>
  <c r="BK58" i="4"/>
  <c r="BA58" i="4"/>
  <c r="AZ58" i="4"/>
  <c r="AY58" i="4"/>
  <c r="AX58" i="4"/>
  <c r="AN58" i="4"/>
  <c r="AM58" i="4"/>
  <c r="AL58" i="4"/>
  <c r="AK58" i="4"/>
  <c r="AA58" i="4"/>
  <c r="Z58" i="4"/>
  <c r="Y58" i="4"/>
  <c r="X58" i="4"/>
  <c r="N58" i="4"/>
  <c r="M58" i="4"/>
  <c r="L58" i="4"/>
  <c r="K58" i="4"/>
  <c r="BN57" i="4"/>
  <c r="BM57" i="4"/>
  <c r="BL57" i="4"/>
  <c r="BP57" i="4" s="1"/>
  <c r="BK57" i="4"/>
  <c r="BA57" i="4"/>
  <c r="AZ57" i="4"/>
  <c r="AY57" i="4"/>
  <c r="BB57" i="4" s="1"/>
  <c r="AX57" i="4"/>
  <c r="AN57" i="4"/>
  <c r="AM57" i="4"/>
  <c r="AL57" i="4"/>
  <c r="AK57" i="4"/>
  <c r="AA57" i="4"/>
  <c r="Z57" i="4"/>
  <c r="Y57" i="4"/>
  <c r="AC57" i="4" s="1"/>
  <c r="X57" i="4"/>
  <c r="M57" i="4"/>
  <c r="L57" i="4"/>
  <c r="P57" i="4" s="1"/>
  <c r="K57" i="4"/>
  <c r="BN56" i="4"/>
  <c r="BM56" i="4"/>
  <c r="BL56" i="4"/>
  <c r="BK56" i="4"/>
  <c r="BA56" i="4"/>
  <c r="AZ56" i="4"/>
  <c r="AY56" i="4"/>
  <c r="BC56" i="4" s="1"/>
  <c r="AX56" i="4"/>
  <c r="AN56" i="4"/>
  <c r="AM56" i="4"/>
  <c r="AL56" i="4"/>
  <c r="AK56" i="4"/>
  <c r="AA56" i="4"/>
  <c r="Z56" i="4"/>
  <c r="Y56" i="4"/>
  <c r="AC56" i="4" s="1"/>
  <c r="X56" i="4"/>
  <c r="N56" i="4"/>
  <c r="M56" i="4"/>
  <c r="L56" i="4"/>
  <c r="K56" i="4"/>
  <c r="BN55" i="4"/>
  <c r="BM55" i="4"/>
  <c r="BL55" i="4"/>
  <c r="BP55" i="4" s="1"/>
  <c r="BK55" i="4"/>
  <c r="BA55" i="4"/>
  <c r="AZ55" i="4"/>
  <c r="AY55" i="4"/>
  <c r="BC55" i="4" s="1"/>
  <c r="AX55" i="4"/>
  <c r="AN55" i="4"/>
  <c r="AM55" i="4"/>
  <c r="AL55" i="4"/>
  <c r="AP55" i="4" s="1"/>
  <c r="AK55" i="4"/>
  <c r="AA55" i="4"/>
  <c r="Z55" i="4"/>
  <c r="Y55" i="4"/>
  <c r="X55" i="4"/>
  <c r="M55" i="4"/>
  <c r="L55" i="4"/>
  <c r="K55" i="4"/>
  <c r="BN54" i="4"/>
  <c r="BM54" i="4"/>
  <c r="BL54" i="4"/>
  <c r="BK54" i="4"/>
  <c r="BO54" i="4" s="1"/>
  <c r="BA54" i="4"/>
  <c r="AZ54" i="4"/>
  <c r="AY54" i="4"/>
  <c r="AX54" i="4"/>
  <c r="AN54" i="4"/>
  <c r="AM54" i="4"/>
  <c r="AL54" i="4"/>
  <c r="AK54" i="4"/>
  <c r="AO54" i="4" s="1"/>
  <c r="Z54" i="4"/>
  <c r="Y54" i="4"/>
  <c r="AC54" i="4" s="1"/>
  <c r="X54" i="4"/>
  <c r="M54" i="4"/>
  <c r="L54" i="4"/>
  <c r="P54" i="4" s="1"/>
  <c r="K54" i="4"/>
  <c r="BN53" i="4"/>
  <c r="BM53" i="4"/>
  <c r="BL53" i="4"/>
  <c r="BP53" i="4" s="1"/>
  <c r="BK53" i="4"/>
  <c r="BA53" i="4"/>
  <c r="AZ53" i="4"/>
  <c r="AY53" i="4"/>
  <c r="BC53" i="4" s="1"/>
  <c r="AX53" i="4"/>
  <c r="BB53" i="4" s="1"/>
  <c r="AN53" i="4"/>
  <c r="AM53" i="4"/>
  <c r="AL53" i="4"/>
  <c r="AP53" i="4" s="1"/>
  <c r="AK53" i="4"/>
  <c r="AA53" i="4"/>
  <c r="Z53" i="4"/>
  <c r="Y53" i="4"/>
  <c r="AC53" i="4" s="1"/>
  <c r="X53" i="4"/>
  <c r="AB53" i="4" s="1"/>
  <c r="N53" i="4"/>
  <c r="M53" i="4"/>
  <c r="L53" i="4"/>
  <c r="K53" i="4"/>
  <c r="BN52" i="4"/>
  <c r="BM52" i="4"/>
  <c r="BL52" i="4"/>
  <c r="BK52" i="4"/>
  <c r="BA52" i="4"/>
  <c r="AZ52" i="4"/>
  <c r="AY52" i="4"/>
  <c r="AX52" i="4"/>
  <c r="AN52" i="4"/>
  <c r="AM52" i="4"/>
  <c r="AL52" i="4"/>
  <c r="AK52" i="4"/>
  <c r="AA52" i="4"/>
  <c r="Z52" i="4"/>
  <c r="Y52" i="4"/>
  <c r="X52" i="4"/>
  <c r="M52" i="4"/>
  <c r="L52" i="4"/>
  <c r="K52" i="4"/>
  <c r="BM51" i="4"/>
  <c r="BL51" i="4"/>
  <c r="BK51" i="4"/>
  <c r="AZ51" i="4"/>
  <c r="AY51" i="4"/>
  <c r="AX51" i="4"/>
  <c r="AM51" i="4"/>
  <c r="AL51" i="4"/>
  <c r="AK51" i="4"/>
  <c r="AA51" i="4"/>
  <c r="Z51" i="4"/>
  <c r="Y51" i="4"/>
  <c r="AC51" i="4" s="1"/>
  <c r="X51" i="4"/>
  <c r="M51" i="4"/>
  <c r="L51" i="4"/>
  <c r="K51" i="4"/>
  <c r="BN50" i="4"/>
  <c r="BM50" i="4"/>
  <c r="BL50" i="4"/>
  <c r="BP50" i="4" s="1"/>
  <c r="BK50" i="4"/>
  <c r="BO50" i="4" s="1"/>
  <c r="BA50" i="4"/>
  <c r="AZ50" i="4"/>
  <c r="AY50" i="4"/>
  <c r="AX50" i="4"/>
  <c r="BB50" i="4" s="1"/>
  <c r="AN50" i="4"/>
  <c r="AM50" i="4"/>
  <c r="AL50" i="4"/>
  <c r="AK50" i="4"/>
  <c r="AA50" i="4"/>
  <c r="Z50" i="4"/>
  <c r="Y50" i="4"/>
  <c r="X50" i="4"/>
  <c r="AB50" i="4" s="1"/>
  <c r="N50" i="4"/>
  <c r="M50" i="4"/>
  <c r="L50" i="4"/>
  <c r="P50" i="4" s="1"/>
  <c r="K50" i="4"/>
  <c r="O50" i="4" s="1"/>
  <c r="BN49" i="4"/>
  <c r="BM49" i="4"/>
  <c r="BL49" i="4"/>
  <c r="BK49" i="4"/>
  <c r="BA49" i="4"/>
  <c r="AZ49" i="4"/>
  <c r="AY49" i="4"/>
  <c r="BC49" i="4" s="1"/>
  <c r="AX49" i="4"/>
  <c r="AN49" i="4"/>
  <c r="AM49" i="4"/>
  <c r="AL49" i="4"/>
  <c r="AK49" i="4"/>
  <c r="Z49" i="4"/>
  <c r="Y49" i="4"/>
  <c r="X49" i="4"/>
  <c r="M49" i="4"/>
  <c r="L49" i="4"/>
  <c r="K49" i="4"/>
  <c r="BN48" i="4"/>
  <c r="BM48" i="4"/>
  <c r="BL48" i="4"/>
  <c r="BP48" i="4" s="1"/>
  <c r="BK48" i="4"/>
  <c r="BA48" i="4"/>
  <c r="AZ48" i="4"/>
  <c r="AY48" i="4"/>
  <c r="BB48" i="4" s="1"/>
  <c r="AX48" i="4"/>
  <c r="AN48" i="4"/>
  <c r="AM48" i="4"/>
  <c r="AL48" i="4"/>
  <c r="AK48" i="4"/>
  <c r="Z48" i="4"/>
  <c r="Y48" i="4"/>
  <c r="X48" i="4"/>
  <c r="M48" i="4"/>
  <c r="L48" i="4"/>
  <c r="K48" i="4"/>
  <c r="BN47" i="4"/>
  <c r="BM47" i="4"/>
  <c r="BL47" i="4"/>
  <c r="BK47" i="4"/>
  <c r="BO47" i="4" s="1"/>
  <c r="BA47" i="4"/>
  <c r="AZ47" i="4"/>
  <c r="AY47" i="4"/>
  <c r="AX47" i="4"/>
  <c r="AN47" i="4"/>
  <c r="AM47" i="4"/>
  <c r="AL47" i="4"/>
  <c r="AK47" i="4"/>
  <c r="AO47" i="4" s="1"/>
  <c r="AA47" i="4"/>
  <c r="Z47" i="4"/>
  <c r="Y47" i="4"/>
  <c r="AC47" i="4" s="1"/>
  <c r="X47" i="4"/>
  <c r="N47" i="4"/>
  <c r="M47" i="4"/>
  <c r="L47" i="4"/>
  <c r="K47" i="4"/>
  <c r="O47" i="4" s="1"/>
  <c r="BN46" i="4"/>
  <c r="BM46" i="4"/>
  <c r="BL46" i="4"/>
  <c r="BP46" i="4" s="1"/>
  <c r="BK46" i="4"/>
  <c r="BA46" i="4"/>
  <c r="AZ46" i="4"/>
  <c r="AY46" i="4"/>
  <c r="AX46" i="4"/>
  <c r="AN46" i="4"/>
  <c r="AM46" i="4"/>
  <c r="AL46" i="4"/>
  <c r="AP46" i="4" s="1"/>
  <c r="AK46" i="4"/>
  <c r="AA46" i="4"/>
  <c r="Z46" i="4"/>
  <c r="Y46" i="4"/>
  <c r="AB46" i="4" s="1"/>
  <c r="X46" i="4"/>
  <c r="N46" i="4"/>
  <c r="M46" i="4"/>
  <c r="L46" i="4"/>
  <c r="P46" i="4" s="1"/>
  <c r="K46" i="4"/>
  <c r="BN45" i="4"/>
  <c r="BM45" i="4"/>
  <c r="BL45" i="4"/>
  <c r="BK45" i="4"/>
  <c r="AZ45" i="4"/>
  <c r="AY45" i="4"/>
  <c r="AX45" i="4"/>
  <c r="AN45" i="4"/>
  <c r="AM45" i="4"/>
  <c r="AL45" i="4"/>
  <c r="AK45" i="4"/>
  <c r="Z45" i="4"/>
  <c r="Y45" i="4"/>
  <c r="X45" i="4"/>
  <c r="M45" i="4"/>
  <c r="L45" i="4"/>
  <c r="K45" i="4"/>
  <c r="BN44" i="4"/>
  <c r="BM44" i="4"/>
  <c r="BL44" i="4"/>
  <c r="BO44" i="4" s="1"/>
  <c r="BK44" i="4"/>
  <c r="BA44" i="4"/>
  <c r="AZ44" i="4"/>
  <c r="AY44" i="4"/>
  <c r="AX44" i="4"/>
  <c r="AN44" i="4"/>
  <c r="AM44" i="4"/>
  <c r="AL44" i="4"/>
  <c r="AO44" i="4" s="1"/>
  <c r="AK44" i="4"/>
  <c r="AA44" i="4"/>
  <c r="Z44" i="4"/>
  <c r="Y44" i="4"/>
  <c r="X44" i="4"/>
  <c r="N44" i="4"/>
  <c r="M44" i="4"/>
  <c r="L44" i="4"/>
  <c r="O44" i="4" s="1"/>
  <c r="K44" i="4"/>
  <c r="BN43" i="4"/>
  <c r="BM43" i="4"/>
  <c r="BL43" i="4"/>
  <c r="BK43" i="4"/>
  <c r="BA43" i="4"/>
  <c r="AZ43" i="4"/>
  <c r="AY43" i="4"/>
  <c r="BC43" i="4" s="1"/>
  <c r="AX43" i="4"/>
  <c r="AN43" i="4"/>
  <c r="AM43" i="4"/>
  <c r="AL43" i="4"/>
  <c r="AK43" i="4"/>
  <c r="AA43" i="4"/>
  <c r="Z43" i="4"/>
  <c r="Y43" i="4"/>
  <c r="AB43" i="4" s="1"/>
  <c r="X43" i="4"/>
  <c r="N43" i="4"/>
  <c r="M43" i="4"/>
  <c r="L43" i="4"/>
  <c r="K43" i="4"/>
  <c r="BN42" i="4"/>
  <c r="BM42" i="4"/>
  <c r="BL42" i="4"/>
  <c r="BK42" i="4"/>
  <c r="BA42" i="4"/>
  <c r="AZ42" i="4"/>
  <c r="AY42" i="4"/>
  <c r="AX42" i="4"/>
  <c r="AN42" i="4"/>
  <c r="AM42" i="4"/>
  <c r="AL42" i="4"/>
  <c r="AK42" i="4"/>
  <c r="Z42" i="4"/>
  <c r="Y42" i="4"/>
  <c r="AC42" i="4" s="1"/>
  <c r="X42" i="4"/>
  <c r="M42" i="4"/>
  <c r="L42" i="4"/>
  <c r="K42" i="4"/>
  <c r="BN41" i="4"/>
  <c r="BM41" i="4"/>
  <c r="BL41" i="4"/>
  <c r="BP41" i="4" s="1"/>
  <c r="BK41" i="4"/>
  <c r="BO41" i="4" s="1"/>
  <c r="BA41" i="4"/>
  <c r="AZ41" i="4"/>
  <c r="AY41" i="4"/>
  <c r="AX41" i="4"/>
  <c r="AN41" i="4"/>
  <c r="AM41" i="4"/>
  <c r="AL41" i="4"/>
  <c r="AP41" i="4" s="1"/>
  <c r="AK41" i="4"/>
  <c r="AO41" i="4" s="1"/>
  <c r="AA41" i="4"/>
  <c r="Z41" i="4"/>
  <c r="Y41" i="4"/>
  <c r="X41" i="4"/>
  <c r="N41" i="4"/>
  <c r="M41" i="4"/>
  <c r="L41" i="4"/>
  <c r="P41" i="4" s="1"/>
  <c r="K41" i="4"/>
  <c r="O41" i="4" s="1"/>
  <c r="BN40" i="4"/>
  <c r="BM40" i="4"/>
  <c r="BL40" i="4"/>
  <c r="BK40" i="4"/>
  <c r="BA40" i="4"/>
  <c r="AZ40" i="4"/>
  <c r="AY40" i="4"/>
  <c r="AX40" i="4"/>
  <c r="AN40" i="4"/>
  <c r="AM40" i="4"/>
  <c r="AL40" i="4"/>
  <c r="AK40" i="4"/>
  <c r="AA40" i="4"/>
  <c r="Z40" i="4"/>
  <c r="Y40" i="4"/>
  <c r="X40" i="4"/>
  <c r="M40" i="4"/>
  <c r="L40" i="4"/>
  <c r="K40" i="4"/>
  <c r="BN39" i="4"/>
  <c r="BM39" i="4"/>
  <c r="BL39" i="4"/>
  <c r="BK39" i="4"/>
  <c r="BA39" i="4"/>
  <c r="AZ39" i="4"/>
  <c r="AY39" i="4"/>
  <c r="BC39" i="4" s="1"/>
  <c r="AX39" i="4"/>
  <c r="AN39" i="4"/>
  <c r="AM39" i="4"/>
  <c r="AL39" i="4"/>
  <c r="AK39" i="4"/>
  <c r="AA39" i="4"/>
  <c r="Z39" i="4"/>
  <c r="Y39" i="4"/>
  <c r="AC39" i="4" s="1"/>
  <c r="X39" i="4"/>
  <c r="M39" i="4"/>
  <c r="L39" i="4"/>
  <c r="K39" i="4"/>
  <c r="BN38" i="4"/>
  <c r="BM38" i="4"/>
  <c r="BL38" i="4"/>
  <c r="BK38" i="4"/>
  <c r="BA38" i="4"/>
  <c r="AZ38" i="4"/>
  <c r="AY38" i="4"/>
  <c r="AX38" i="4"/>
  <c r="AN38" i="4"/>
  <c r="AM38" i="4"/>
  <c r="AL38" i="4"/>
  <c r="AK38" i="4"/>
  <c r="AA38" i="4"/>
  <c r="Z38" i="4"/>
  <c r="Y38" i="4"/>
  <c r="X38" i="4"/>
  <c r="N38" i="4"/>
  <c r="M38" i="4"/>
  <c r="L38" i="4"/>
  <c r="K38" i="4"/>
  <c r="BN37" i="4"/>
  <c r="BM37" i="4"/>
  <c r="BL37" i="4"/>
  <c r="BK37" i="4"/>
  <c r="BA37" i="4"/>
  <c r="AZ37" i="4"/>
  <c r="AY37" i="4"/>
  <c r="BC37" i="4" s="1"/>
  <c r="AX37" i="4"/>
  <c r="AN37" i="4"/>
  <c r="AM37" i="4"/>
  <c r="AL37" i="4"/>
  <c r="AK37" i="4"/>
  <c r="AA37" i="4"/>
  <c r="Z37" i="4"/>
  <c r="Y37" i="4"/>
  <c r="X37" i="4"/>
  <c r="N37" i="4"/>
  <c r="M37" i="4"/>
  <c r="L37" i="4"/>
  <c r="K37" i="4"/>
  <c r="BN36" i="4"/>
  <c r="BM36" i="4"/>
  <c r="BL36" i="4"/>
  <c r="BK36" i="4"/>
  <c r="BA36" i="4"/>
  <c r="AZ36" i="4"/>
  <c r="AY36" i="4"/>
  <c r="AX36" i="4"/>
  <c r="AN36" i="4"/>
  <c r="AM36" i="4"/>
  <c r="AL36" i="4"/>
  <c r="AK36" i="4"/>
  <c r="AA36" i="4"/>
  <c r="Z36" i="4"/>
  <c r="AC36" i="4" s="1"/>
  <c r="Y36" i="4"/>
  <c r="X36" i="4"/>
  <c r="N36" i="4"/>
  <c r="M36" i="4"/>
  <c r="L36" i="4"/>
  <c r="K36" i="4"/>
  <c r="O36" i="4" s="1"/>
  <c r="BN35" i="4"/>
  <c r="BM35" i="4"/>
  <c r="BL35" i="4"/>
  <c r="BK35" i="4"/>
  <c r="BA35" i="4"/>
  <c r="AZ35" i="4"/>
  <c r="AY35" i="4"/>
  <c r="BC35" i="4" s="1"/>
  <c r="AX35" i="4"/>
  <c r="AN35" i="4"/>
  <c r="AM35" i="4"/>
  <c r="AL35" i="4"/>
  <c r="AK35" i="4"/>
  <c r="Z35" i="4"/>
  <c r="Y35" i="4"/>
  <c r="X35" i="4"/>
  <c r="M35" i="4"/>
  <c r="L35" i="4"/>
  <c r="K35" i="4"/>
  <c r="BN34" i="4"/>
  <c r="BM34" i="4"/>
  <c r="BL34" i="4"/>
  <c r="BO34" i="4" s="1"/>
  <c r="BK34" i="4"/>
  <c r="BA34" i="4"/>
  <c r="AZ34" i="4"/>
  <c r="AY34" i="4"/>
  <c r="AX34" i="4"/>
  <c r="AN34" i="4"/>
  <c r="AM34" i="4"/>
  <c r="AL34" i="4"/>
  <c r="AO34" i="4" s="1"/>
  <c r="AK34" i="4"/>
  <c r="AA34" i="4"/>
  <c r="Z34" i="4"/>
  <c r="Y34" i="4"/>
  <c r="X34" i="4"/>
  <c r="M34" i="4"/>
  <c r="L34" i="4"/>
  <c r="P34" i="4" s="1"/>
  <c r="K34" i="4"/>
  <c r="BN33" i="4"/>
  <c r="BM33" i="4"/>
  <c r="BL33" i="4"/>
  <c r="BP33" i="4" s="1"/>
  <c r="BK33" i="4"/>
  <c r="BA33" i="4"/>
  <c r="AZ33" i="4"/>
  <c r="AY33" i="4"/>
  <c r="BC33" i="4" s="1"/>
  <c r="AX33" i="4"/>
  <c r="AN33" i="4"/>
  <c r="AM33" i="4"/>
  <c r="AL33" i="4"/>
  <c r="AK33" i="4"/>
  <c r="Z33" i="4"/>
  <c r="Y33" i="4"/>
  <c r="AC33" i="4" s="1"/>
  <c r="X33" i="4"/>
  <c r="M33" i="4"/>
  <c r="L33" i="4"/>
  <c r="P33" i="4" s="1"/>
  <c r="K33" i="4"/>
  <c r="BN32" i="4"/>
  <c r="BM32" i="4"/>
  <c r="BL32" i="4"/>
  <c r="BK32" i="4"/>
  <c r="BA32" i="4"/>
  <c r="AZ32" i="4"/>
  <c r="AY32" i="4"/>
  <c r="AX32" i="4"/>
  <c r="AM32" i="4"/>
  <c r="AL32" i="4"/>
  <c r="AK32" i="4"/>
  <c r="AA32" i="4"/>
  <c r="Z32" i="4"/>
  <c r="Y32" i="4"/>
  <c r="X32" i="4"/>
  <c r="N32" i="4"/>
  <c r="M32" i="4"/>
  <c r="L32" i="4"/>
  <c r="K32" i="4"/>
  <c r="BN31" i="4"/>
  <c r="BM31" i="4"/>
  <c r="BL31" i="4"/>
  <c r="BK31" i="4"/>
  <c r="BA31" i="4"/>
  <c r="AZ31" i="4"/>
  <c r="AY31" i="4"/>
  <c r="AX31" i="4"/>
  <c r="AN31" i="4"/>
  <c r="AM31" i="4"/>
  <c r="AL31" i="4"/>
  <c r="AK31" i="4"/>
  <c r="AA31" i="4"/>
  <c r="Z31" i="4"/>
  <c r="AC31" i="4" s="1"/>
  <c r="Y31" i="4"/>
  <c r="X31" i="4"/>
  <c r="N31" i="4"/>
  <c r="M31" i="4"/>
  <c r="L31" i="4"/>
  <c r="K31" i="4"/>
  <c r="BN30" i="4"/>
  <c r="BM30" i="4"/>
  <c r="BL30" i="4"/>
  <c r="BK30" i="4"/>
  <c r="BO30" i="4" s="1"/>
  <c r="BA30" i="4"/>
  <c r="AZ30" i="4"/>
  <c r="AY30" i="4"/>
  <c r="AX30" i="4"/>
  <c r="AN30" i="4"/>
  <c r="AM30" i="4"/>
  <c r="AL30" i="4"/>
  <c r="AK30" i="4"/>
  <c r="AO30" i="4" s="1"/>
  <c r="AA30" i="4"/>
  <c r="Z30" i="4"/>
  <c r="Y30" i="4"/>
  <c r="X30" i="4"/>
  <c r="N30" i="4"/>
  <c r="M30" i="4"/>
  <c r="L30" i="4"/>
  <c r="K30" i="4"/>
  <c r="O30" i="4" s="1"/>
  <c r="BN29" i="4"/>
  <c r="BM29" i="4"/>
  <c r="BL29" i="4"/>
  <c r="BP29" i="4" s="1"/>
  <c r="BK29" i="4"/>
  <c r="BA29" i="4"/>
  <c r="AZ29" i="4"/>
  <c r="AY29" i="4"/>
  <c r="AX29" i="4"/>
  <c r="AM29" i="4"/>
  <c r="AL29" i="4"/>
  <c r="AK29" i="4"/>
  <c r="Z29" i="4"/>
  <c r="Y29" i="4"/>
  <c r="X29" i="4"/>
  <c r="N29" i="4"/>
  <c r="M29" i="4"/>
  <c r="L29" i="4"/>
  <c r="K29" i="4"/>
  <c r="BN28" i="4"/>
  <c r="BM28" i="4"/>
  <c r="BL28" i="4"/>
  <c r="BK28" i="4"/>
  <c r="BA28" i="4"/>
  <c r="AZ28" i="4"/>
  <c r="AY28" i="4"/>
  <c r="AX28" i="4"/>
  <c r="AN28" i="4"/>
  <c r="AM28" i="4"/>
  <c r="AL28" i="4"/>
  <c r="AK28" i="4"/>
  <c r="AA28" i="4"/>
  <c r="Z28" i="4"/>
  <c r="Y28" i="4"/>
  <c r="X28" i="4"/>
  <c r="M28" i="4"/>
  <c r="L28" i="4"/>
  <c r="P28" i="4" s="1"/>
  <c r="K28" i="4"/>
  <c r="BN27" i="4"/>
  <c r="BM27" i="4"/>
  <c r="BL27" i="4"/>
  <c r="BK27" i="4"/>
  <c r="BA27" i="4"/>
  <c r="AZ27" i="4"/>
  <c r="AY27" i="4"/>
  <c r="BB27" i="4" s="1"/>
  <c r="AX27" i="4"/>
  <c r="AN27" i="4"/>
  <c r="AM27" i="4"/>
  <c r="AL27" i="4"/>
  <c r="AK27" i="4"/>
  <c r="AA27" i="4"/>
  <c r="Z27" i="4"/>
  <c r="Y27" i="4"/>
  <c r="AB27" i="4" s="1"/>
  <c r="X27" i="4"/>
  <c r="N27" i="4"/>
  <c r="M27" i="4"/>
  <c r="L27" i="4"/>
  <c r="K27" i="4"/>
  <c r="BN26" i="4"/>
  <c r="BM26" i="4"/>
  <c r="BL26" i="4"/>
  <c r="BK26" i="4"/>
  <c r="BA26" i="4"/>
  <c r="AZ26" i="4"/>
  <c r="AY26" i="4"/>
  <c r="AX26" i="4"/>
  <c r="AN26" i="4"/>
  <c r="AM26" i="4"/>
  <c r="AL26" i="4"/>
  <c r="AK26" i="4"/>
  <c r="AA26" i="4"/>
  <c r="Z26" i="4"/>
  <c r="Y26" i="4"/>
  <c r="X26" i="4"/>
  <c r="M26" i="4"/>
  <c r="L26" i="4"/>
  <c r="K26" i="4"/>
  <c r="BN25" i="4"/>
  <c r="BM25" i="4"/>
  <c r="BL25" i="4"/>
  <c r="BK25" i="4"/>
  <c r="BA25" i="4"/>
  <c r="AZ25" i="4"/>
  <c r="AY25" i="4"/>
  <c r="AX25" i="4"/>
  <c r="AN25" i="4"/>
  <c r="AM25" i="4"/>
  <c r="AL25" i="4"/>
  <c r="AK25" i="4"/>
  <c r="AA25" i="4"/>
  <c r="Z25" i="4"/>
  <c r="Y25" i="4"/>
  <c r="X25" i="4"/>
  <c r="N25" i="4"/>
  <c r="M25" i="4"/>
  <c r="L25" i="4"/>
  <c r="K25" i="4"/>
  <c r="BN24" i="4"/>
  <c r="BM24" i="4"/>
  <c r="BL24" i="4"/>
  <c r="BK24" i="4"/>
  <c r="BA24" i="4"/>
  <c r="AZ24" i="4"/>
  <c r="AY24" i="4"/>
  <c r="AX24" i="4"/>
  <c r="AN24" i="4"/>
  <c r="AM24" i="4"/>
  <c r="AL24" i="4"/>
  <c r="AK24" i="4"/>
  <c r="Z24" i="4"/>
  <c r="Y24" i="4"/>
  <c r="X24" i="4"/>
  <c r="N24" i="4"/>
  <c r="M24" i="4"/>
  <c r="L24" i="4"/>
  <c r="K24" i="4"/>
  <c r="BN23" i="4"/>
  <c r="BM23" i="4"/>
  <c r="BL23" i="4"/>
  <c r="BK23" i="4"/>
  <c r="BA23" i="4"/>
  <c r="AZ23" i="4"/>
  <c r="AY23" i="4"/>
  <c r="BC23" i="4" s="1"/>
  <c r="AX23" i="4"/>
  <c r="AM23" i="4"/>
  <c r="AL23" i="4"/>
  <c r="AK23" i="4"/>
  <c r="AC23" i="4"/>
  <c r="Z23" i="4"/>
  <c r="Y23" i="4"/>
  <c r="X23" i="4"/>
  <c r="P23" i="4"/>
  <c r="M23" i="4"/>
  <c r="L23" i="4"/>
  <c r="K23" i="4"/>
  <c r="BN22" i="4"/>
  <c r="BM22" i="4"/>
  <c r="BL22" i="4"/>
  <c r="BK22" i="4"/>
  <c r="BA22" i="4"/>
  <c r="AZ22" i="4"/>
  <c r="AY22" i="4"/>
  <c r="BB22" i="4" s="1"/>
  <c r="AX22" i="4"/>
  <c r="AM22" i="4"/>
  <c r="AL22" i="4"/>
  <c r="AK22" i="4"/>
  <c r="AA22" i="4"/>
  <c r="Z22" i="4"/>
  <c r="Y22" i="4"/>
  <c r="AB22" i="4" s="1"/>
  <c r="X22" i="4"/>
  <c r="M22" i="4"/>
  <c r="L22" i="4"/>
  <c r="K22" i="4"/>
  <c r="BN21" i="4"/>
  <c r="BM21" i="4"/>
  <c r="BL21" i="4"/>
  <c r="BP21" i="4" s="1"/>
  <c r="BK21" i="4"/>
  <c r="BA21" i="4"/>
  <c r="AZ21" i="4"/>
  <c r="AY21" i="4"/>
  <c r="BB21" i="4" s="1"/>
  <c r="AX21" i="4"/>
  <c r="AN21" i="4"/>
  <c r="AM21" i="4"/>
  <c r="AL21" i="4"/>
  <c r="AP21" i="4" s="1"/>
  <c r="AK21" i="4"/>
  <c r="AA21" i="4"/>
  <c r="Z21" i="4"/>
  <c r="Y21" i="4"/>
  <c r="AB21" i="4" s="1"/>
  <c r="X21" i="4"/>
  <c r="M21" i="4"/>
  <c r="L21" i="4"/>
  <c r="K21" i="4"/>
  <c r="BN20" i="4"/>
  <c r="BM20" i="4"/>
  <c r="BL20" i="4"/>
  <c r="BK20" i="4"/>
  <c r="BA20" i="4"/>
  <c r="AZ20" i="4"/>
  <c r="AY20" i="4"/>
  <c r="AX20" i="4"/>
  <c r="BB20" i="4" s="1"/>
  <c r="AN20" i="4"/>
  <c r="AM20" i="4"/>
  <c r="AL20" i="4"/>
  <c r="AK20" i="4"/>
  <c r="AA20" i="4"/>
  <c r="Z20" i="4"/>
  <c r="Y20" i="4"/>
  <c r="X20" i="4"/>
  <c r="AB20" i="4" s="1"/>
  <c r="P20" i="4"/>
  <c r="M20" i="4"/>
  <c r="L20" i="4"/>
  <c r="K20" i="4"/>
  <c r="BN19" i="4"/>
  <c r="BM19" i="4"/>
  <c r="BL19" i="4"/>
  <c r="BK19" i="4"/>
  <c r="BA19" i="4"/>
  <c r="AZ19" i="4"/>
  <c r="AY19" i="4"/>
  <c r="AX19" i="4"/>
  <c r="AN19" i="4"/>
  <c r="AM19" i="4"/>
  <c r="AL19" i="4"/>
  <c r="AK19" i="4"/>
  <c r="AA19" i="4"/>
  <c r="Z19" i="4"/>
  <c r="Y19" i="4"/>
  <c r="X19" i="4"/>
  <c r="N19" i="4"/>
  <c r="M19" i="4"/>
  <c r="L19" i="4"/>
  <c r="K19" i="4"/>
  <c r="BN18" i="4"/>
  <c r="BM18" i="4"/>
  <c r="BL18" i="4"/>
  <c r="BK18" i="4"/>
  <c r="BA18" i="4"/>
  <c r="AZ18" i="4"/>
  <c r="AY18" i="4"/>
  <c r="BC18" i="4" s="1"/>
  <c r="AX18" i="4"/>
  <c r="BB18" i="4" s="1"/>
  <c r="AN18" i="4"/>
  <c r="AM18" i="4"/>
  <c r="AL18" i="4"/>
  <c r="AK18" i="4"/>
  <c r="AA18" i="4"/>
  <c r="Z18" i="4"/>
  <c r="Y18" i="4"/>
  <c r="AC18" i="4" s="1"/>
  <c r="X18" i="4"/>
  <c r="AB18" i="4" s="1"/>
  <c r="N18" i="4"/>
  <c r="M18" i="4"/>
  <c r="L18" i="4"/>
  <c r="K18" i="4"/>
  <c r="BN17" i="4"/>
  <c r="BM17" i="4"/>
  <c r="BL17" i="4"/>
  <c r="BK17" i="4"/>
  <c r="BA17" i="4"/>
  <c r="AZ17" i="4"/>
  <c r="AY17" i="4"/>
  <c r="AX17" i="4"/>
  <c r="AN17" i="4"/>
  <c r="AM17" i="4"/>
  <c r="AL17" i="4"/>
  <c r="AK17" i="4"/>
  <c r="AC17" i="4"/>
  <c r="Z17" i="4"/>
  <c r="Y17" i="4"/>
  <c r="X17" i="4"/>
  <c r="N17" i="4"/>
  <c r="M17" i="4"/>
  <c r="L17" i="4"/>
  <c r="K17" i="4"/>
  <c r="O17" i="4" s="1"/>
  <c r="BN16" i="4"/>
  <c r="BM16" i="4"/>
  <c r="BL16" i="4"/>
  <c r="BK16" i="4"/>
  <c r="BO16" i="4" s="1"/>
  <c r="BA16" i="4"/>
  <c r="AZ16" i="4"/>
  <c r="AY16" i="4"/>
  <c r="BC16" i="4" s="1"/>
  <c r="AX16" i="4"/>
  <c r="AN16" i="4"/>
  <c r="AM16" i="4"/>
  <c r="AL16" i="4"/>
  <c r="AK16" i="4"/>
  <c r="AO16" i="4" s="1"/>
  <c r="AA16" i="4"/>
  <c r="Z16" i="4"/>
  <c r="Y16" i="4"/>
  <c r="AC16" i="4" s="1"/>
  <c r="X16" i="4"/>
  <c r="N16" i="4"/>
  <c r="M16" i="4"/>
  <c r="L16" i="4"/>
  <c r="K16" i="4"/>
  <c r="O16" i="4" s="1"/>
  <c r="BN15" i="4"/>
  <c r="BM15" i="4"/>
  <c r="BL15" i="4"/>
  <c r="BK15" i="4"/>
  <c r="BA15" i="4"/>
  <c r="AZ15" i="4"/>
  <c r="AY15" i="4"/>
  <c r="AX15" i="4"/>
  <c r="BB15" i="4" s="1"/>
  <c r="AN15" i="4"/>
  <c r="AM15" i="4"/>
  <c r="AL15" i="4"/>
  <c r="AK15" i="4"/>
  <c r="AA15" i="4"/>
  <c r="Z15" i="4"/>
  <c r="Y15" i="4"/>
  <c r="X15" i="4"/>
  <c r="AB15" i="4" s="1"/>
  <c r="N15" i="4"/>
  <c r="M15" i="4"/>
  <c r="L15" i="4"/>
  <c r="K15" i="4"/>
  <c r="BN14" i="4"/>
  <c r="BM14" i="4"/>
  <c r="BL14" i="4"/>
  <c r="BK14" i="4"/>
  <c r="BA14" i="4"/>
  <c r="AZ14" i="4"/>
  <c r="AY14" i="4"/>
  <c r="BC14" i="4" s="1"/>
  <c r="AX14" i="4"/>
  <c r="BB14" i="4" s="1"/>
  <c r="AN14" i="4"/>
  <c r="AM14" i="4"/>
  <c r="AL14" i="4"/>
  <c r="AK14" i="4"/>
  <c r="AA14" i="4"/>
  <c r="Z14" i="4"/>
  <c r="Y14" i="4"/>
  <c r="AC14" i="4" s="1"/>
  <c r="X14" i="4"/>
  <c r="AB14" i="4" s="1"/>
  <c r="N14" i="4"/>
  <c r="M14" i="4"/>
  <c r="L14" i="4"/>
  <c r="K14" i="4"/>
  <c r="BN13" i="4"/>
  <c r="BM13" i="4"/>
  <c r="BL13" i="4"/>
  <c r="BP13" i="4" s="1"/>
  <c r="BK13" i="4"/>
  <c r="BA13" i="4"/>
  <c r="AZ13" i="4"/>
  <c r="AY13" i="4"/>
  <c r="AX13" i="4"/>
  <c r="AN13" i="4"/>
  <c r="AM13" i="4"/>
  <c r="AL13" i="4"/>
  <c r="AP13" i="4" s="1"/>
  <c r="AK13" i="4"/>
  <c r="AA13" i="4"/>
  <c r="Z13" i="4"/>
  <c r="Y13" i="4"/>
  <c r="X13" i="4"/>
  <c r="N13" i="4"/>
  <c r="M13" i="4"/>
  <c r="L13" i="4"/>
  <c r="P13" i="4" s="1"/>
  <c r="K13" i="4"/>
  <c r="BN12" i="4"/>
  <c r="BM12" i="4"/>
  <c r="BL12" i="4"/>
  <c r="BK12" i="4"/>
  <c r="BA12" i="4"/>
  <c r="AZ12" i="4"/>
  <c r="AY12" i="4"/>
  <c r="AX12" i="4"/>
  <c r="AN12" i="4"/>
  <c r="AM12" i="4"/>
  <c r="AL12" i="4"/>
  <c r="AK12" i="4"/>
  <c r="AA12" i="4"/>
  <c r="Z12" i="4"/>
  <c r="Y12" i="4"/>
  <c r="X12" i="4"/>
  <c r="N12" i="4"/>
  <c r="M12" i="4"/>
  <c r="L12" i="4"/>
  <c r="K12" i="4"/>
  <c r="AB13" i="4" l="1"/>
  <c r="BB13" i="4"/>
  <c r="P14" i="4"/>
  <c r="AP14" i="4"/>
  <c r="BP14" i="4"/>
  <c r="AC15" i="4"/>
  <c r="BC15" i="4"/>
  <c r="P16" i="4"/>
  <c r="AP16" i="4"/>
  <c r="BP16" i="4"/>
  <c r="BO23" i="4"/>
  <c r="BC29" i="4"/>
  <c r="P30" i="4"/>
  <c r="AP30" i="4"/>
  <c r="BP30" i="4"/>
  <c r="O32" i="4"/>
  <c r="AP35" i="4"/>
  <c r="BP35" i="4"/>
  <c r="BB36" i="4"/>
  <c r="P39" i="4"/>
  <c r="O53" i="4"/>
  <c r="AO118" i="4"/>
  <c r="BP118" i="4"/>
  <c r="BP147" i="4"/>
  <c r="AP169" i="4"/>
  <c r="AO181" i="4"/>
  <c r="P230" i="4"/>
  <c r="BC242" i="4"/>
  <c r="AB246" i="4"/>
  <c r="BB246" i="4"/>
  <c r="AC298" i="4"/>
  <c r="AO309" i="4"/>
  <c r="BO309" i="4"/>
  <c r="O312" i="4"/>
  <c r="AO312" i="4"/>
  <c r="AO329" i="4"/>
  <c r="BP339" i="4"/>
  <c r="O342" i="4"/>
  <c r="BB46" i="4"/>
  <c r="AO65" i="4"/>
  <c r="BO65" i="4"/>
  <c r="BP80" i="4"/>
  <c r="AO81" i="4"/>
  <c r="AB85" i="4"/>
  <c r="BB85" i="4"/>
  <c r="AB91" i="4"/>
  <c r="BB91" i="4"/>
  <c r="BB99" i="4"/>
  <c r="BO131" i="4"/>
  <c r="BC143" i="4"/>
  <c r="BP159" i="4"/>
  <c r="AO234" i="4"/>
  <c r="AO24" i="4"/>
  <c r="BO24" i="4"/>
  <c r="AP26" i="4"/>
  <c r="BP26" i="4"/>
  <c r="AP28" i="4"/>
  <c r="BP28" i="4"/>
  <c r="AO33" i="4"/>
  <c r="BP65" i="4"/>
  <c r="AP67" i="4"/>
  <c r="BP67" i="4"/>
  <c r="AO70" i="4"/>
  <c r="BP75" i="4"/>
  <c r="BO78" i="4"/>
  <c r="BO82" i="4"/>
  <c r="BO98" i="4"/>
  <c r="BP142" i="4"/>
  <c r="AB149" i="4"/>
  <c r="AO193" i="4"/>
  <c r="BO193" i="4"/>
  <c r="AO209" i="4"/>
  <c r="BO209" i="4"/>
  <c r="BP218" i="4"/>
  <c r="BO225" i="4"/>
  <c r="AC233" i="4"/>
  <c r="BC233" i="4"/>
  <c r="AB240" i="4"/>
  <c r="AC262" i="4"/>
  <c r="BO275" i="4"/>
  <c r="AO284" i="4"/>
  <c r="BP323" i="4"/>
  <c r="BB336" i="4"/>
  <c r="BP340" i="4"/>
  <c r="BO87" i="4"/>
  <c r="AB89" i="4"/>
  <c r="AP90" i="4"/>
  <c r="BB134" i="4"/>
  <c r="BP143" i="4"/>
  <c r="BB146" i="4"/>
  <c r="O170" i="4"/>
  <c r="AO171" i="4"/>
  <c r="O204" i="4"/>
  <c r="AO220" i="4"/>
  <c r="AO270" i="4"/>
  <c r="BO270" i="4"/>
  <c r="AB37" i="4"/>
  <c r="O38" i="4"/>
  <c r="AO38" i="4"/>
  <c r="BO38" i="4"/>
  <c r="BB42" i="4"/>
  <c r="BO46" i="4"/>
  <c r="AB47" i="4"/>
  <c r="O56" i="4"/>
  <c r="AO56" i="4"/>
  <c r="BO56" i="4"/>
  <c r="BC69" i="4"/>
  <c r="AO106" i="4"/>
  <c r="AB110" i="4"/>
  <c r="BB110" i="4"/>
  <c r="BP125" i="4"/>
  <c r="AO137" i="4"/>
  <c r="BB155" i="4"/>
  <c r="AO188" i="4"/>
  <c r="BP188" i="4"/>
  <c r="BB196" i="4"/>
  <c r="BB208" i="4"/>
  <c r="AB230" i="4"/>
  <c r="BC247" i="4"/>
  <c r="BB297" i="4"/>
  <c r="BO307" i="4"/>
  <c r="AC308" i="4"/>
  <c r="BO327" i="4"/>
  <c r="AC338" i="4"/>
  <c r="BB340" i="4"/>
  <c r="AB342" i="4"/>
  <c r="BB342" i="4"/>
  <c r="BO49" i="4"/>
  <c r="AB65" i="4"/>
  <c r="BB65" i="4"/>
  <c r="BO85" i="4"/>
  <c r="AB90" i="4"/>
  <c r="O91" i="4"/>
  <c r="BO91" i="4"/>
  <c r="AP96" i="4"/>
  <c r="BP96" i="4"/>
  <c r="BO133" i="4"/>
  <c r="BO172" i="4"/>
  <c r="BO195" i="4"/>
  <c r="P228" i="4"/>
  <c r="P232" i="4"/>
  <c r="AP232" i="4"/>
  <c r="BC234" i="4"/>
  <c r="BC250" i="4"/>
  <c r="AC288" i="4"/>
  <c r="BP311" i="4"/>
  <c r="AP22" i="4"/>
  <c r="AC26" i="4"/>
  <c r="BC26" i="4"/>
  <c r="P27" i="4"/>
  <c r="AP27" i="4"/>
  <c r="BP27" i="4"/>
  <c r="AC28" i="4"/>
  <c r="BC28" i="4"/>
  <c r="P52" i="4"/>
  <c r="BC75" i="4"/>
  <c r="BB78" i="4"/>
  <c r="AB84" i="4"/>
  <c r="BB84" i="4"/>
  <c r="BP99" i="4"/>
  <c r="BO100" i="4"/>
  <c r="BB187" i="4"/>
  <c r="BO233" i="4"/>
  <c r="AO252" i="4"/>
  <c r="AO262" i="4"/>
  <c r="BO263" i="4"/>
  <c r="BP308" i="4"/>
  <c r="BP39" i="4"/>
  <c r="AO59" i="4"/>
  <c r="BO59" i="4"/>
  <c r="AC72" i="4"/>
  <c r="AP83" i="4"/>
  <c r="BP83" i="4"/>
  <c r="AB111" i="4"/>
  <c r="BB111" i="4"/>
  <c r="AB113" i="4"/>
  <c r="BB113" i="4"/>
  <c r="BP115" i="4"/>
  <c r="BC122" i="4"/>
  <c r="BP134" i="4"/>
  <c r="AB161" i="4"/>
  <c r="BB161" i="4"/>
  <c r="BP162" i="4"/>
  <c r="AB166" i="4"/>
  <c r="BB166" i="4"/>
  <c r="BP169" i="4"/>
  <c r="AO176" i="4"/>
  <c r="BP176" i="4"/>
  <c r="BP177" i="4"/>
  <c r="AB183" i="4"/>
  <c r="BB183" i="4"/>
  <c r="AO184" i="4"/>
  <c r="BP192" i="4"/>
  <c r="BC197" i="4"/>
  <c r="AB204" i="4"/>
  <c r="BB204" i="4"/>
  <c r="AO211" i="4"/>
  <c r="BB222" i="4"/>
  <c r="BC226" i="4"/>
  <c r="O243" i="4"/>
  <c r="AO243" i="4"/>
  <c r="BO243" i="4"/>
  <c r="AB245" i="4"/>
  <c r="P249" i="4"/>
  <c r="AC257" i="4"/>
  <c r="BC257" i="4"/>
  <c r="AP266" i="4"/>
  <c r="AC269" i="4"/>
  <c r="AB270" i="4"/>
  <c r="BB270" i="4"/>
  <c r="BP294" i="4"/>
  <c r="BB302" i="4"/>
  <c r="P303" i="4"/>
  <c r="O304" i="4"/>
  <c r="AO304" i="4"/>
  <c r="AB307" i="4"/>
  <c r="AP308" i="4"/>
  <c r="AC323" i="4"/>
  <c r="AO325" i="4"/>
  <c r="BO325" i="4"/>
  <c r="AB326" i="4"/>
  <c r="BO330" i="4"/>
  <c r="AB332" i="4"/>
  <c r="AB335" i="4"/>
  <c r="BB335" i="4"/>
  <c r="O15" i="4"/>
  <c r="AO18" i="4"/>
  <c r="BO18" i="4"/>
  <c r="AB30" i="4"/>
  <c r="BB30" i="4"/>
  <c r="AB41" i="4"/>
  <c r="BB41" i="4"/>
  <c r="BB47" i="4"/>
  <c r="AO50" i="4"/>
  <c r="AB51" i="4"/>
  <c r="AB62" i="4"/>
  <c r="BB62" i="4"/>
  <c r="O65" i="4"/>
  <c r="BB68" i="4"/>
  <c r="AO15" i="4"/>
  <c r="BO15" i="4"/>
  <c r="O18" i="4"/>
  <c r="O12" i="4"/>
  <c r="AO12" i="4"/>
  <c r="BO12" i="4"/>
  <c r="AP17" i="4"/>
  <c r="BC17" i="4"/>
  <c r="BP17" i="4"/>
  <c r="P19" i="4"/>
  <c r="AC19" i="4"/>
  <c r="AP19" i="4"/>
  <c r="BC19" i="4"/>
  <c r="BP19" i="4"/>
  <c r="AC20" i="4"/>
  <c r="AO20" i="4"/>
  <c r="BC20" i="4"/>
  <c r="BO20" i="4"/>
  <c r="BO22" i="4"/>
  <c r="AP24" i="4"/>
  <c r="BB24" i="4"/>
  <c r="BP24" i="4"/>
  <c r="P25" i="4"/>
  <c r="AC25" i="4"/>
  <c r="AP25" i="4"/>
  <c r="BC25" i="4"/>
  <c r="BP25" i="4"/>
  <c r="O29" i="4"/>
  <c r="P31" i="4"/>
  <c r="AB31" i="4"/>
  <c r="AB32" i="4"/>
  <c r="BC32" i="4"/>
  <c r="BP32" i="4"/>
  <c r="AB34" i="4"/>
  <c r="BB34" i="4"/>
  <c r="P36" i="4"/>
  <c r="AB36" i="4"/>
  <c r="AO36" i="4"/>
  <c r="BO36" i="4"/>
  <c r="AB38" i="4"/>
  <c r="BB38" i="4"/>
  <c r="AC40" i="4"/>
  <c r="AP40" i="4"/>
  <c r="BP40" i="4"/>
  <c r="AO42" i="4"/>
  <c r="BO42" i="4"/>
  <c r="AB44" i="4"/>
  <c r="BB44" i="4"/>
  <c r="AO45" i="4"/>
  <c r="BP45" i="4"/>
  <c r="AO48" i="4"/>
  <c r="BC48" i="4"/>
  <c r="AB52" i="4"/>
  <c r="BB52" i="4"/>
  <c r="AP54" i="4"/>
  <c r="BB54" i="4"/>
  <c r="BP54" i="4"/>
  <c r="O58" i="4"/>
  <c r="AO58" i="4"/>
  <c r="BO58" i="4"/>
  <c r="AB66" i="4"/>
  <c r="AO66" i="4"/>
  <c r="BB66" i="4"/>
  <c r="BO66" i="4"/>
  <c r="AB75" i="4"/>
  <c r="P12" i="4"/>
  <c r="AC12" i="4"/>
  <c r="AP12" i="4"/>
  <c r="BC12" i="4"/>
  <c r="BP12" i="4"/>
  <c r="O13" i="4"/>
  <c r="AO13" i="4"/>
  <c r="BO13" i="4"/>
  <c r="AO21" i="4"/>
  <c r="BO21" i="4"/>
  <c r="AC22" i="4"/>
  <c r="BP22" i="4"/>
  <c r="BB23" i="4"/>
  <c r="P24" i="4"/>
  <c r="O27" i="4"/>
  <c r="AO27" i="4"/>
  <c r="BO27" i="4"/>
  <c r="P29" i="4"/>
  <c r="AC29" i="4"/>
  <c r="AP31" i="4"/>
  <c r="BC31" i="4"/>
  <c r="BP31" i="4"/>
  <c r="AC32" i="4"/>
  <c r="AC34" i="4"/>
  <c r="BC34" i="4"/>
  <c r="AP36" i="4"/>
  <c r="BP36" i="4"/>
  <c r="O37" i="4"/>
  <c r="AO37" i="4"/>
  <c r="BB37" i="4"/>
  <c r="BO37" i="4"/>
  <c r="AC38" i="4"/>
  <c r="BC38" i="4"/>
  <c r="AO39" i="4"/>
  <c r="BO39" i="4"/>
  <c r="AP42" i="4"/>
  <c r="BP42" i="4"/>
  <c r="O43" i="4"/>
  <c r="AO43" i="4"/>
  <c r="BB43" i="4"/>
  <c r="BO43" i="4"/>
  <c r="AC44" i="4"/>
  <c r="BC44" i="4"/>
  <c r="BC45" i="4"/>
  <c r="O46" i="4"/>
  <c r="AO46" i="4"/>
  <c r="BC46" i="4"/>
  <c r="AP48" i="4"/>
  <c r="BO48" i="4"/>
  <c r="AO49" i="4"/>
  <c r="BB49" i="4"/>
  <c r="AC52" i="4"/>
  <c r="AP52" i="4"/>
  <c r="BC52" i="4"/>
  <c r="BP52" i="4"/>
  <c r="AB55" i="4"/>
  <c r="AO55" i="4"/>
  <c r="BO55" i="4"/>
  <c r="AB56" i="4"/>
  <c r="BB56" i="4"/>
  <c r="AO57" i="4"/>
  <c r="BO57" i="4"/>
  <c r="P58" i="4"/>
  <c r="AC58" i="4"/>
  <c r="AP58" i="4"/>
  <c r="BC58" i="4"/>
  <c r="BP58" i="4"/>
  <c r="AB59" i="4"/>
  <c r="BB59" i="4"/>
  <c r="AP60" i="4"/>
  <c r="BC60" i="4"/>
  <c r="BP60" i="4"/>
  <c r="P61" i="4"/>
  <c r="AC61" i="4"/>
  <c r="BC64" i="4"/>
  <c r="BP64" i="4"/>
  <c r="AC66" i="4"/>
  <c r="AP66" i="4"/>
  <c r="BC66" i="4"/>
  <c r="BP66" i="4"/>
  <c r="AB71" i="4"/>
  <c r="BB71" i="4"/>
  <c r="O72" i="4"/>
  <c r="BC72" i="4"/>
  <c r="BP72" i="4"/>
  <c r="AO73" i="4"/>
  <c r="BO73" i="4"/>
  <c r="AB74" i="4"/>
  <c r="AO74" i="4"/>
  <c r="BO74" i="4"/>
  <c r="BB60" i="4"/>
  <c r="O61" i="4"/>
  <c r="AO61" i="4"/>
  <c r="BB61" i="4"/>
  <c r="BP61" i="4"/>
  <c r="AO63" i="4"/>
  <c r="BC63" i="4"/>
  <c r="BO63" i="4"/>
  <c r="BB64" i="4"/>
  <c r="BO64" i="4"/>
  <c r="AO67" i="4"/>
  <c r="BO67" i="4"/>
  <c r="AB70" i="4"/>
  <c r="AP70" i="4"/>
  <c r="BB70" i="4"/>
  <c r="BB72" i="4"/>
  <c r="BO72" i="4"/>
  <c r="P76" i="4"/>
  <c r="AB76" i="4"/>
  <c r="AP76" i="4"/>
  <c r="BB76" i="4"/>
  <c r="BP76" i="4"/>
  <c r="P77" i="4"/>
  <c r="AC77" i="4"/>
  <c r="AP77" i="4"/>
  <c r="BC77" i="4"/>
  <c r="BP77" i="4"/>
  <c r="AP81" i="4"/>
  <c r="BB81" i="4"/>
  <c r="BP81" i="4"/>
  <c r="P86" i="4"/>
  <c r="BC87" i="4"/>
  <c r="P89" i="4"/>
  <c r="AP89" i="4"/>
  <c r="BB89" i="4"/>
  <c r="BC89" i="4"/>
  <c r="BP89" i="4"/>
  <c r="AC90" i="4"/>
  <c r="AO90" i="4"/>
  <c r="BB90" i="4"/>
  <c r="AO91" i="4"/>
  <c r="O92" i="4"/>
  <c r="AC92" i="4"/>
  <c r="BC93" i="4"/>
  <c r="BB94" i="4"/>
  <c r="AO96" i="4"/>
  <c r="BO96" i="4"/>
  <c r="P97" i="4"/>
  <c r="AO228" i="4"/>
  <c r="AP228" i="4"/>
  <c r="BB287" i="4"/>
  <c r="BC287" i="4"/>
  <c r="BB75" i="4"/>
  <c r="O83" i="4"/>
  <c r="AO83" i="4"/>
  <c r="BO83" i="4"/>
  <c r="AO84" i="4"/>
  <c r="BO84" i="4"/>
  <c r="P92" i="4"/>
  <c r="AO92" i="4"/>
  <c r="BO92" i="4"/>
  <c r="P102" i="4"/>
  <c r="AC102" i="4"/>
  <c r="AP102" i="4"/>
  <c r="BC102" i="4"/>
  <c r="BP102" i="4"/>
  <c r="P103" i="4"/>
  <c r="AP103" i="4"/>
  <c r="BP103" i="4"/>
  <c r="P104" i="4"/>
  <c r="AC104" i="4"/>
  <c r="AP104" i="4"/>
  <c r="BC104" i="4"/>
  <c r="BP104" i="4"/>
  <c r="AC105" i="4"/>
  <c r="BC105" i="4"/>
  <c r="AC97" i="4"/>
  <c r="AO99" i="4"/>
  <c r="BB108" i="4"/>
  <c r="AO116" i="4"/>
  <c r="BP117" i="4"/>
  <c r="BO140" i="4"/>
  <c r="BP140" i="4"/>
  <c r="BC78" i="4"/>
  <c r="BP78" i="4"/>
  <c r="AB79" i="4"/>
  <c r="AO79" i="4"/>
  <c r="BO79" i="4"/>
  <c r="BB80" i="4"/>
  <c r="AP82" i="4"/>
  <c r="BC82" i="4"/>
  <c r="P85" i="4"/>
  <c r="AC85" i="4"/>
  <c r="AP85" i="4"/>
  <c r="BC85" i="4"/>
  <c r="BP85" i="4"/>
  <c r="AB86" i="4"/>
  <c r="AP86" i="4"/>
  <c r="BB86" i="4"/>
  <c r="BP86" i="4"/>
  <c r="AO87" i="4"/>
  <c r="BB87" i="4"/>
  <c r="BP88" i="4"/>
  <c r="O89" i="4"/>
  <c r="AO89" i="4"/>
  <c r="BP90" i="4"/>
  <c r="BP93" i="4"/>
  <c r="O94" i="4"/>
  <c r="AC94" i="4"/>
  <c r="AB95" i="4"/>
  <c r="BB95" i="4"/>
  <c r="BB97" i="4"/>
  <c r="BP97" i="4"/>
  <c r="P98" i="4"/>
  <c r="AC98" i="4"/>
  <c r="AP98" i="4"/>
  <c r="BC98" i="4"/>
  <c r="BP98" i="4"/>
  <c r="BC100" i="4"/>
  <c r="BP100" i="4"/>
  <c r="AB102" i="4"/>
  <c r="BB102" i="4"/>
  <c r="O103" i="4"/>
  <c r="AO103" i="4"/>
  <c r="BO103" i="4"/>
  <c r="O104" i="4"/>
  <c r="AB104" i="4"/>
  <c r="AO104" i="4"/>
  <c r="BB104" i="4"/>
  <c r="BO104" i="4"/>
  <c r="AB105" i="4"/>
  <c r="BB105" i="4"/>
  <c r="AC107" i="4"/>
  <c r="AP107" i="4"/>
  <c r="BC107" i="4"/>
  <c r="BP107" i="4"/>
  <c r="AB109" i="4"/>
  <c r="AO109" i="4"/>
  <c r="BP109" i="4"/>
  <c r="AO110" i="4"/>
  <c r="BO110" i="4"/>
  <c r="O112" i="4"/>
  <c r="AC112" i="4"/>
  <c r="AO112" i="4"/>
  <c r="BC112" i="4"/>
  <c r="BO112" i="4"/>
  <c r="P113" i="4"/>
  <c r="AC113" i="4"/>
  <c r="AP113" i="4"/>
  <c r="BC113" i="4"/>
  <c r="BP113" i="4"/>
  <c r="BC142" i="4"/>
  <c r="AP109" i="4"/>
  <c r="BC109" i="4"/>
  <c r="AP110" i="4"/>
  <c r="BP110" i="4"/>
  <c r="AB115" i="4"/>
  <c r="BB115" i="4"/>
  <c r="BO115" i="4"/>
  <c r="AO146" i="4"/>
  <c r="AP146" i="4"/>
  <c r="BP153" i="4"/>
  <c r="BO118" i="4"/>
  <c r="AO120" i="4"/>
  <c r="BB120" i="4"/>
  <c r="BO120" i="4"/>
  <c r="BC121" i="4"/>
  <c r="AB122" i="4"/>
  <c r="BP122" i="4"/>
  <c r="BB127" i="4"/>
  <c r="AB128" i="4"/>
  <c r="AP128" i="4"/>
  <c r="BC128" i="4"/>
  <c r="AO130" i="4"/>
  <c r="BB131" i="4"/>
  <c r="BB133" i="4"/>
  <c r="AB134" i="4"/>
  <c r="AP135" i="4"/>
  <c r="BC135" i="4"/>
  <c r="BP135" i="4"/>
  <c r="P141" i="4"/>
  <c r="AC141" i="4"/>
  <c r="AP141" i="4"/>
  <c r="BP141" i="4"/>
  <c r="AO142" i="4"/>
  <c r="AB143" i="4"/>
  <c r="AP143" i="4"/>
  <c r="BO144" i="4"/>
  <c r="BB145" i="4"/>
  <c r="BO145" i="4"/>
  <c r="AB148" i="4"/>
  <c r="AP148" i="4"/>
  <c r="BB148" i="4"/>
  <c r="BP148" i="4"/>
  <c r="O149" i="4"/>
  <c r="BO149" i="4"/>
  <c r="AB152" i="4"/>
  <c r="AP152" i="4"/>
  <c r="BB152" i="4"/>
  <c r="BP152" i="4"/>
  <c r="AB155" i="4"/>
  <c r="AO155" i="4"/>
  <c r="BO155" i="4"/>
  <c r="AB156" i="4"/>
  <c r="AO156" i="4"/>
  <c r="AO160" i="4"/>
  <c r="BC160" i="4"/>
  <c r="BP160" i="4"/>
  <c r="AB162" i="4"/>
  <c r="O166" i="4"/>
  <c r="AC166" i="4"/>
  <c r="AO166" i="4"/>
  <c r="BC166" i="4"/>
  <c r="BO166" i="4"/>
  <c r="AC168" i="4"/>
  <c r="AP168" i="4"/>
  <c r="BP168" i="4"/>
  <c r="O172" i="4"/>
  <c r="AC172" i="4"/>
  <c r="AP172" i="4"/>
  <c r="BC172" i="4"/>
  <c r="BP172" i="4"/>
  <c r="AB175" i="4"/>
  <c r="BB175" i="4"/>
  <c r="BC178" i="4"/>
  <c r="BO180" i="4"/>
  <c r="AB181" i="4"/>
  <c r="AP182" i="4"/>
  <c r="AO183" i="4"/>
  <c r="BC183" i="4"/>
  <c r="BO183" i="4"/>
  <c r="AB187" i="4"/>
  <c r="AC192" i="4"/>
  <c r="BP197" i="4"/>
  <c r="AC198" i="4"/>
  <c r="AP198" i="4"/>
  <c r="BC198" i="4"/>
  <c r="BP198" i="4"/>
  <c r="BP200" i="4"/>
  <c r="P201" i="4"/>
  <c r="AC201" i="4"/>
  <c r="P202" i="4"/>
  <c r="AB202" i="4"/>
  <c r="AP202" i="4"/>
  <c r="BB202" i="4"/>
  <c r="BP202" i="4"/>
  <c r="P203" i="4"/>
  <c r="AC239" i="4"/>
  <c r="AB123" i="4"/>
  <c r="AP123" i="4"/>
  <c r="BB123" i="4"/>
  <c r="BP123" i="4"/>
  <c r="AO124" i="4"/>
  <c r="AP126" i="4"/>
  <c r="BC126" i="4"/>
  <c r="BP126" i="4"/>
  <c r="P127" i="4"/>
  <c r="P129" i="4"/>
  <c r="AC129" i="4"/>
  <c r="AP129" i="4"/>
  <c r="BC129" i="4"/>
  <c r="BP129" i="4"/>
  <c r="AC131" i="4"/>
  <c r="AO132" i="4"/>
  <c r="BO132" i="4"/>
  <c r="BO134" i="4"/>
  <c r="AB138" i="4"/>
  <c r="AO138" i="4"/>
  <c r="BO138" i="4"/>
  <c r="BB140" i="4"/>
  <c r="BO143" i="4"/>
  <c r="AC146" i="4"/>
  <c r="BC146" i="4"/>
  <c r="BO146" i="4"/>
  <c r="AC147" i="4"/>
  <c r="O150" i="4"/>
  <c r="BC150" i="4"/>
  <c r="BO150" i="4"/>
  <c r="AB154" i="4"/>
  <c r="AP154" i="4"/>
  <c r="BB154" i="4"/>
  <c r="BP154" i="4"/>
  <c r="BO158" i="4"/>
  <c r="AC159" i="4"/>
  <c r="AC161" i="4"/>
  <c r="AP161" i="4"/>
  <c r="BC161" i="4"/>
  <c r="BP161" i="4"/>
  <c r="AC163" i="4"/>
  <c r="AP163" i="4"/>
  <c r="BC163" i="4"/>
  <c r="BP163" i="4"/>
  <c r="AB165" i="4"/>
  <c r="AB169" i="4"/>
  <c r="BO169" i="4"/>
  <c r="AO170" i="4"/>
  <c r="BC170" i="4"/>
  <c r="BP170" i="4"/>
  <c r="AO173" i="4"/>
  <c r="AO174" i="4"/>
  <c r="BO174" i="4"/>
  <c r="AP176" i="4"/>
  <c r="BC176" i="4"/>
  <c r="BB179" i="4"/>
  <c r="BO182" i="4"/>
  <c r="O184" i="4"/>
  <c r="O186" i="4"/>
  <c r="AO186" i="4"/>
  <c r="BO186" i="4"/>
  <c r="AO190" i="4"/>
  <c r="BO192" i="4"/>
  <c r="AC193" i="4"/>
  <c r="BC193" i="4"/>
  <c r="AB199" i="4"/>
  <c r="AB203" i="4"/>
  <c r="BB203" i="4"/>
  <c r="AB207" i="4"/>
  <c r="BO207" i="4"/>
  <c r="BO208" i="4"/>
  <c r="P214" i="4"/>
  <c r="AB214" i="4"/>
  <c r="AP214" i="4"/>
  <c r="BB214" i="4"/>
  <c r="BP214" i="4"/>
  <c r="AP215" i="4"/>
  <c r="BB215" i="4"/>
  <c r="BP215" i="4"/>
  <c r="AP217" i="4"/>
  <c r="BC217" i="4"/>
  <c r="BP217" i="4"/>
  <c r="AB219" i="4"/>
  <c r="AO219" i="4"/>
  <c r="BB221" i="4"/>
  <c r="P223" i="4"/>
  <c r="BO229" i="4"/>
  <c r="O230" i="4"/>
  <c r="BC230" i="4"/>
  <c r="BP230" i="4"/>
  <c r="AB233" i="4"/>
  <c r="BB233" i="4"/>
  <c r="BC235" i="4"/>
  <c r="AB242" i="4"/>
  <c r="P243" i="4"/>
  <c r="AB243" i="4"/>
  <c r="AP243" i="4"/>
  <c r="BB243" i="4"/>
  <c r="BP243" i="4"/>
  <c r="O246" i="4"/>
  <c r="AC246" i="4"/>
  <c r="AO246" i="4"/>
  <c r="BC246" i="4"/>
  <c r="BO246" i="4"/>
  <c r="P247" i="4"/>
  <c r="O310" i="4"/>
  <c r="P310" i="4"/>
  <c r="AO187" i="4"/>
  <c r="BC187" i="4"/>
  <c r="BO187" i="4"/>
  <c r="BP189" i="4"/>
  <c r="AO191" i="4"/>
  <c r="AB193" i="4"/>
  <c r="BB193" i="4"/>
  <c r="AB195" i="4"/>
  <c r="BB195" i="4"/>
  <c r="P196" i="4"/>
  <c r="AC196" i="4"/>
  <c r="AP196" i="4"/>
  <c r="BC196" i="4"/>
  <c r="BP196" i="4"/>
  <c r="AB198" i="4"/>
  <c r="BB198" i="4"/>
  <c r="AC204" i="4"/>
  <c r="AP204" i="4"/>
  <c r="BC204" i="4"/>
  <c r="BP204" i="4"/>
  <c r="O205" i="4"/>
  <c r="BP206" i="4"/>
  <c r="P208" i="4"/>
  <c r="BB209" i="4"/>
  <c r="AC210" i="4"/>
  <c r="BP211" i="4"/>
  <c r="BP212" i="4"/>
  <c r="AB213" i="4"/>
  <c r="BP213" i="4"/>
  <c r="BB216" i="4"/>
  <c r="BP216" i="4"/>
  <c r="BP220" i="4"/>
  <c r="AO222" i="4"/>
  <c r="BC222" i="4"/>
  <c r="BO222" i="4"/>
  <c r="AB223" i="4"/>
  <c r="AO223" i="4"/>
  <c r="BO223" i="4"/>
  <c r="BB224" i="4"/>
  <c r="BO224" i="4"/>
  <c r="AC225" i="4"/>
  <c r="O227" i="4"/>
  <c r="BC228" i="4"/>
  <c r="BO228" i="4"/>
  <c r="BC229" i="4"/>
  <c r="AO231" i="4"/>
  <c r="BO231" i="4"/>
  <c r="AB237" i="4"/>
  <c r="AO237" i="4"/>
  <c r="BC237" i="4"/>
  <c r="BO237" i="4"/>
  <c r="BP239" i="4"/>
  <c r="AO240" i="4"/>
  <c r="BO240" i="4"/>
  <c r="AB241" i="4"/>
  <c r="AO241" i="4"/>
  <c r="AO244" i="4"/>
  <c r="BC244" i="4"/>
  <c r="BP244" i="4"/>
  <c r="BP245" i="4"/>
  <c r="AB247" i="4"/>
  <c r="AO247" i="4"/>
  <c r="P248" i="4"/>
  <c r="AC248" i="4"/>
  <c r="AP248" i="4"/>
  <c r="BC248" i="4"/>
  <c r="BP248" i="4"/>
  <c r="AO249" i="4"/>
  <c r="BC249" i="4"/>
  <c r="O256" i="4"/>
  <c r="P256" i="4"/>
  <c r="BB262" i="4"/>
  <c r="BC262" i="4"/>
  <c r="BB276" i="4"/>
  <c r="BC276" i="4"/>
  <c r="BB279" i="4"/>
  <c r="BC279" i="4"/>
  <c r="O250" i="4"/>
  <c r="AB250" i="4"/>
  <c r="AO250" i="4"/>
  <c r="BO250" i="4"/>
  <c r="AO251" i="4"/>
  <c r="BC251" i="4"/>
  <c r="BO251" i="4"/>
  <c r="AB252" i="4"/>
  <c r="BC252" i="4"/>
  <c r="BO252" i="4"/>
  <c r="AB253" i="4"/>
  <c r="BC253" i="4"/>
  <c r="BO253" i="4"/>
  <c r="AB254" i="4"/>
  <c r="AO255" i="4"/>
  <c r="AC256" i="4"/>
  <c r="AO256" i="4"/>
  <c r="O257" i="4"/>
  <c r="AO257" i="4"/>
  <c r="BO257" i="4"/>
  <c r="AB258" i="4"/>
  <c r="BP258" i="4"/>
  <c r="BP262" i="4"/>
  <c r="O266" i="4"/>
  <c r="AB266" i="4"/>
  <c r="AO266" i="4"/>
  <c r="BB266" i="4"/>
  <c r="BO266" i="4"/>
  <c r="AO268" i="4"/>
  <c r="AP270" i="4"/>
  <c r="BC270" i="4"/>
  <c r="BP270" i="4"/>
  <c r="BO271" i="4"/>
  <c r="O275" i="4"/>
  <c r="AC279" i="4"/>
  <c r="AO285" i="4"/>
  <c r="P288" i="4"/>
  <c r="AO301" i="4"/>
  <c r="BB307" i="4"/>
  <c r="O248" i="4"/>
  <c r="AB248" i="4"/>
  <c r="AO248" i="4"/>
  <c r="BB248" i="4"/>
  <c r="BO248" i="4"/>
  <c r="AC259" i="4"/>
  <c r="AP259" i="4"/>
  <c r="BC259" i="4"/>
  <c r="BP259" i="4"/>
  <c r="O260" i="4"/>
  <c r="AC260" i="4"/>
  <c r="BC260" i="4"/>
  <c r="BP260" i="4"/>
  <c r="BP261" i="4"/>
  <c r="AB262" i="4"/>
  <c r="AO263" i="4"/>
  <c r="AO265" i="4"/>
  <c r="BC267" i="4"/>
  <c r="BO269" i="4"/>
  <c r="AP271" i="4"/>
  <c r="AO272" i="4"/>
  <c r="AO274" i="4"/>
  <c r="BP274" i="4"/>
  <c r="AC275" i="4"/>
  <c r="BP276" i="4"/>
  <c r="BB277" i="4"/>
  <c r="BP277" i="4"/>
  <c r="BC278" i="4"/>
  <c r="BO278" i="4"/>
  <c r="AP280" i="4"/>
  <c r="BO282" i="4"/>
  <c r="AB310" i="4"/>
  <c r="BC310" i="4"/>
  <c r="AO317" i="4"/>
  <c r="BC285" i="4"/>
  <c r="AB286" i="4"/>
  <c r="AO290" i="4"/>
  <c r="AB292" i="4"/>
  <c r="BO292" i="4"/>
  <c r="AO294" i="4"/>
  <c r="O295" i="4"/>
  <c r="AO297" i="4"/>
  <c r="BB303" i="4"/>
  <c r="AB305" i="4"/>
  <c r="AB309" i="4"/>
  <c r="BB312" i="4"/>
  <c r="BC330" i="4"/>
  <c r="BO338" i="4"/>
  <c r="BC343" i="4"/>
  <c r="AO280" i="4"/>
  <c r="AB282" i="4"/>
  <c r="BO283" i="4"/>
  <c r="AB284" i="4"/>
  <c r="BP284" i="4"/>
  <c r="O287" i="4"/>
  <c r="AO291" i="4"/>
  <c r="AP292" i="4"/>
  <c r="BC292" i="4"/>
  <c r="AB293" i="4"/>
  <c r="BP293" i="4"/>
  <c r="BC294" i="4"/>
  <c r="AC295" i="4"/>
  <c r="AO295" i="4"/>
  <c r="BC295" i="4"/>
  <c r="BO295" i="4"/>
  <c r="O296" i="4"/>
  <c r="AB296" i="4"/>
  <c r="BC296" i="4"/>
  <c r="O299" i="4"/>
  <c r="AC299" i="4"/>
  <c r="AO300" i="4"/>
  <c r="AC303" i="4"/>
  <c r="BP303" i="4"/>
  <c r="AC304" i="4"/>
  <c r="AP304" i="4"/>
  <c r="BO304" i="4"/>
  <c r="O313" i="4"/>
  <c r="AB313" i="4"/>
  <c r="AO313" i="4"/>
  <c r="BB313" i="4"/>
  <c r="BO313" i="4"/>
  <c r="AP315" i="4"/>
  <c r="BC316" i="4"/>
  <c r="BP316" i="4"/>
  <c r="O341" i="4"/>
  <c r="AB341" i="4"/>
  <c r="BB341" i="4"/>
  <c r="AO331" i="4"/>
  <c r="AO336" i="4"/>
  <c r="BO336" i="4"/>
  <c r="O326" i="4"/>
  <c r="AO326" i="4"/>
  <c r="AB329" i="4"/>
  <c r="O333" i="4"/>
  <c r="AO333" i="4"/>
  <c r="BO333" i="4"/>
  <c r="AO339" i="4"/>
  <c r="BB339" i="4"/>
  <c r="AO342" i="4"/>
  <c r="AB306" i="4"/>
  <c r="BP307" i="4"/>
  <c r="AB311" i="4"/>
  <c r="AO311" i="4"/>
  <c r="BB311" i="4"/>
  <c r="BO311" i="4"/>
  <c r="AO315" i="4"/>
  <c r="AB316" i="4"/>
  <c r="BB316" i="4"/>
  <c r="BO316" i="4"/>
  <c r="AB318" i="4"/>
  <c r="BO320" i="4"/>
  <c r="AB321" i="4"/>
  <c r="AO323" i="4"/>
  <c r="BB323" i="4"/>
  <c r="BO323" i="4"/>
  <c r="AB324" i="4"/>
  <c r="AO324" i="4"/>
  <c r="BB324" i="4"/>
  <c r="AC325" i="4"/>
  <c r="AP325" i="4"/>
  <c r="BC325" i="4"/>
  <c r="O327" i="4"/>
  <c r="AO330" i="4"/>
  <c r="BP330" i="4"/>
  <c r="AO340" i="4"/>
  <c r="BC340" i="4"/>
  <c r="BO340" i="4"/>
  <c r="AO343" i="4"/>
  <c r="O344" i="4"/>
  <c r="AO344" i="4"/>
  <c r="BO344" i="4"/>
  <c r="AB345" i="4"/>
  <c r="P15" i="4"/>
  <c r="AP15" i="4"/>
  <c r="BP15" i="4"/>
  <c r="BB17" i="4"/>
  <c r="P18" i="4"/>
  <c r="AP18" i="4"/>
  <c r="BP18" i="4"/>
  <c r="O19" i="4"/>
  <c r="AO19" i="4"/>
  <c r="BO19" i="4"/>
  <c r="AP20" i="4"/>
  <c r="BP20" i="4"/>
  <c r="AC21" i="4"/>
  <c r="BC21" i="4"/>
  <c r="BC22" i="4"/>
  <c r="BP23" i="4"/>
  <c r="O24" i="4"/>
  <c r="BC24" i="4"/>
  <c r="AB25" i="4"/>
  <c r="BB25" i="4"/>
  <c r="AO26" i="4"/>
  <c r="BO26" i="4"/>
  <c r="AC27" i="4"/>
  <c r="BC27" i="4"/>
  <c r="AO28" i="4"/>
  <c r="BO28" i="4"/>
  <c r="BO29" i="4"/>
  <c r="AC30" i="4"/>
  <c r="BC30" i="4"/>
  <c r="BB31" i="4"/>
  <c r="P32" i="4"/>
  <c r="BO32" i="4"/>
  <c r="BO33" i="4"/>
  <c r="AP34" i="4"/>
  <c r="BP34" i="4"/>
  <c r="BB35" i="4"/>
  <c r="P37" i="4"/>
  <c r="AC37" i="4"/>
  <c r="BP37" i="4"/>
  <c r="P38" i="4"/>
  <c r="BP38" i="4"/>
  <c r="AB39" i="4"/>
  <c r="AO40" i="4"/>
  <c r="AC41" i="4"/>
  <c r="P43" i="4"/>
  <c r="AC43" i="4"/>
  <c r="BP43" i="4"/>
  <c r="P44" i="4"/>
  <c r="BP44" i="4"/>
  <c r="AP45" i="4"/>
  <c r="AP47" i="4"/>
  <c r="BC47" i="4"/>
  <c r="AC50" i="4"/>
  <c r="AP50" i="4"/>
  <c r="AC13" i="4"/>
  <c r="BC13" i="4"/>
  <c r="AB12" i="4"/>
  <c r="BB12" i="4"/>
  <c r="O14" i="4"/>
  <c r="AO14" i="4"/>
  <c r="BO14" i="4"/>
  <c r="AB16" i="4"/>
  <c r="BB16" i="4"/>
  <c r="AO17" i="4"/>
  <c r="BO17" i="4"/>
  <c r="AB19" i="4"/>
  <c r="BB19" i="4"/>
  <c r="O25" i="4"/>
  <c r="AO25" i="4"/>
  <c r="BO25" i="4"/>
  <c r="AB26" i="4"/>
  <c r="BB26" i="4"/>
  <c r="AB28" i="4"/>
  <c r="BB28" i="4"/>
  <c r="BB29" i="4"/>
  <c r="O31" i="4"/>
  <c r="AO31" i="4"/>
  <c r="BO31" i="4"/>
  <c r="BB32" i="4"/>
  <c r="BB33" i="4"/>
  <c r="AO35" i="4"/>
  <c r="BO35" i="4"/>
  <c r="AP37" i="4"/>
  <c r="AP38" i="4"/>
  <c r="BB39" i="4"/>
  <c r="BO40" i="4"/>
  <c r="BC41" i="4"/>
  <c r="BC42" i="4"/>
  <c r="AP43" i="4"/>
  <c r="AP44" i="4"/>
  <c r="BO45" i="4"/>
  <c r="P47" i="4"/>
  <c r="BP47" i="4"/>
  <c r="BC50" i="4"/>
  <c r="BC36" i="4"/>
  <c r="AP39" i="4"/>
  <c r="BC40" i="4"/>
  <c r="AC46" i="4"/>
  <c r="BP49" i="4"/>
  <c r="AO52" i="4"/>
  <c r="BO52" i="4"/>
  <c r="AO53" i="4"/>
  <c r="BO53" i="4"/>
  <c r="BC54" i="4"/>
  <c r="BB55" i="4"/>
  <c r="P56" i="4"/>
  <c r="AP56" i="4"/>
  <c r="BP56" i="4"/>
  <c r="AB57" i="4"/>
  <c r="BC57" i="4"/>
  <c r="AB58" i="4"/>
  <c r="BB58" i="4"/>
  <c r="P59" i="4"/>
  <c r="AP59" i="4"/>
  <c r="BP59" i="4"/>
  <c r="AO60" i="4"/>
  <c r="BO60" i="4"/>
  <c r="AC62" i="4"/>
  <c r="BC62" i="4"/>
  <c r="AP63" i="4"/>
  <c r="BP63" i="4"/>
  <c r="AB67" i="4"/>
  <c r="BB67" i="4"/>
  <c r="BC68" i="4"/>
  <c r="AO69" i="4"/>
  <c r="BO69" i="4"/>
  <c r="BC70" i="4"/>
  <c r="O71" i="4"/>
  <c r="AO71" i="4"/>
  <c r="BO71" i="4"/>
  <c r="BC73" i="4"/>
  <c r="BC74" i="4"/>
  <c r="AO75" i="4"/>
  <c r="BO75" i="4"/>
  <c r="AC76" i="4"/>
  <c r="BC76" i="4"/>
  <c r="P79" i="4"/>
  <c r="BB79" i="4"/>
  <c r="BC81" i="4"/>
  <c r="BB82" i="4"/>
  <c r="AB83" i="4"/>
  <c r="BB83" i="4"/>
  <c r="AC84" i="4"/>
  <c r="BC84" i="4"/>
  <c r="AC86" i="4"/>
  <c r="AP91" i="4"/>
  <c r="BP94" i="4"/>
  <c r="BO94" i="4"/>
  <c r="AB40" i="4"/>
  <c r="BB40" i="4"/>
  <c r="BC92" i="4"/>
  <c r="P94" i="4"/>
  <c r="AP95" i="4"/>
  <c r="BP95" i="4"/>
  <c r="AC96" i="4"/>
  <c r="BC96" i="4"/>
  <c r="BC97" i="4"/>
  <c r="AP99" i="4"/>
  <c r="BB100" i="4"/>
  <c r="O102" i="4"/>
  <c r="AO102" i="4"/>
  <c r="BO102" i="4"/>
  <c r="AC103" i="4"/>
  <c r="BC103" i="4"/>
  <c r="P105" i="4"/>
  <c r="AP105" i="4"/>
  <c r="BP105" i="4"/>
  <c r="BB106" i="4"/>
  <c r="AO107" i="4"/>
  <c r="BO107" i="4"/>
  <c r="BC108" i="4"/>
  <c r="AC110" i="4"/>
  <c r="BC110" i="4"/>
  <c r="P112" i="4"/>
  <c r="AP112" i="4"/>
  <c r="BP112" i="4"/>
  <c r="P115" i="4"/>
  <c r="AC123" i="4"/>
  <c r="BC123" i="4"/>
  <c r="BB126" i="4"/>
  <c r="AO127" i="4"/>
  <c r="BO127" i="4"/>
  <c r="AB129" i="4"/>
  <c r="BB129" i="4"/>
  <c r="BP131" i="4"/>
  <c r="AC132" i="4"/>
  <c r="BC132" i="4"/>
  <c r="BP133" i="4"/>
  <c r="BC134" i="4"/>
  <c r="AO135" i="4"/>
  <c r="BO135" i="4"/>
  <c r="BO136" i="4"/>
  <c r="BB138" i="4"/>
  <c r="BC144" i="4"/>
  <c r="AC136" i="4"/>
  <c r="BP138" i="4"/>
  <c r="BC141" i="4"/>
  <c r="AC145" i="4"/>
  <c r="P146" i="4"/>
  <c r="BC147" i="4"/>
  <c r="AC148" i="4"/>
  <c r="BC148" i="4"/>
  <c r="AB150" i="4"/>
  <c r="BP150" i="4"/>
  <c r="AC152" i="4"/>
  <c r="BC152" i="4"/>
  <c r="BC154" i="4"/>
  <c r="BC155" i="4"/>
  <c r="BB160" i="4"/>
  <c r="AO161" i="4"/>
  <c r="BO161" i="4"/>
  <c r="AO163" i="4"/>
  <c r="BO163" i="4"/>
  <c r="P166" i="4"/>
  <c r="AP166" i="4"/>
  <c r="BP166" i="4"/>
  <c r="AO168" i="4"/>
  <c r="AO169" i="4"/>
  <c r="BB170" i="4"/>
  <c r="AB172" i="4"/>
  <c r="BB172" i="4"/>
  <c r="BP173" i="4"/>
  <c r="BB174" i="4"/>
  <c r="P175" i="4"/>
  <c r="AP175" i="4"/>
  <c r="BO176" i="4"/>
  <c r="AP180" i="4"/>
  <c r="BP182" i="4"/>
  <c r="BP183" i="4"/>
  <c r="BP187" i="4"/>
  <c r="BP191" i="4"/>
  <c r="BB136" i="4"/>
  <c r="BP181" i="4"/>
  <c r="AP183" i="4"/>
  <c r="BC180" i="4"/>
  <c r="AC181" i="4"/>
  <c r="AC186" i="4"/>
  <c r="AC187" i="4"/>
  <c r="BC192" i="4"/>
  <c r="AP193" i="4"/>
  <c r="BP193" i="4"/>
  <c r="AP195" i="4"/>
  <c r="BP195" i="4"/>
  <c r="O196" i="4"/>
  <c r="AO196" i="4"/>
  <c r="BO196" i="4"/>
  <c r="AO198" i="4"/>
  <c r="BO198" i="4"/>
  <c r="AB201" i="4"/>
  <c r="AC202" i="4"/>
  <c r="BC202" i="4"/>
  <c r="AO203" i="4"/>
  <c r="BO203" i="4"/>
  <c r="AO204" i="4"/>
  <c r="BO204" i="4"/>
  <c r="BP207" i="4"/>
  <c r="AB208" i="4"/>
  <c r="BC208" i="4"/>
  <c r="BP209" i="4"/>
  <c r="BB210" i="4"/>
  <c r="BO211" i="4"/>
  <c r="BO213" i="4"/>
  <c r="AC214" i="4"/>
  <c r="BC214" i="4"/>
  <c r="BC215" i="4"/>
  <c r="BB217" i="4"/>
  <c r="BO221" i="4"/>
  <c r="BP222" i="4"/>
  <c r="AP223" i="4"/>
  <c r="BC223" i="4"/>
  <c r="BC224" i="4"/>
  <c r="BC225" i="4"/>
  <c r="BP225" i="4"/>
  <c r="AC232" i="4"/>
  <c r="O201" i="4"/>
  <c r="BO210" i="4"/>
  <c r="AO217" i="4"/>
  <c r="BO217" i="4"/>
  <c r="BP223" i="4"/>
  <c r="AC230" i="4"/>
  <c r="BB230" i="4"/>
  <c r="BC231" i="4"/>
  <c r="BP228" i="4"/>
  <c r="AP229" i="4"/>
  <c r="P233" i="4"/>
  <c r="AP233" i="4"/>
  <c r="BP233" i="4"/>
  <c r="AB236" i="4"/>
  <c r="AP237" i="4"/>
  <c r="BP237" i="4"/>
  <c r="BO239" i="4"/>
  <c r="BP240" i="4"/>
  <c r="BB241" i="4"/>
  <c r="AO242" i="4"/>
  <c r="BO242" i="4"/>
  <c r="AC243" i="4"/>
  <c r="BC243" i="4"/>
  <c r="P246" i="4"/>
  <c r="AP246" i="4"/>
  <c r="BP246" i="4"/>
  <c r="BP247" i="4"/>
  <c r="BP249" i="4"/>
  <c r="AB276" i="4"/>
  <c r="AC276" i="4"/>
  <c r="BB275" i="4"/>
  <c r="BC275" i="4"/>
  <c r="BB225" i="4"/>
  <c r="BO230" i="4"/>
  <c r="O232" i="4"/>
  <c r="BO241" i="4"/>
  <c r="BB242" i="4"/>
  <c r="BB250" i="4"/>
  <c r="BP253" i="4"/>
  <c r="BP256" i="4"/>
  <c r="AP260" i="4"/>
  <c r="AB265" i="4"/>
  <c r="AC265" i="4"/>
  <c r="BP265" i="4"/>
  <c r="AB256" i="4"/>
  <c r="BB256" i="4"/>
  <c r="O265" i="4"/>
  <c r="BP272" i="4"/>
  <c r="BC277" i="4"/>
  <c r="BP282" i="4"/>
  <c r="AB257" i="4"/>
  <c r="BB257" i="4"/>
  <c r="AO259" i="4"/>
  <c r="BO259" i="4"/>
  <c r="AO260" i="4"/>
  <c r="BO260" i="4"/>
  <c r="BC265" i="4"/>
  <c r="P266" i="4"/>
  <c r="BP266" i="4"/>
  <c r="BP268" i="4"/>
  <c r="BP269" i="4"/>
  <c r="P275" i="4"/>
  <c r="BP278" i="4"/>
  <c r="BP280" i="4"/>
  <c r="BC282" i="4"/>
  <c r="BP283" i="4"/>
  <c r="AC266" i="4"/>
  <c r="BC268" i="4"/>
  <c r="BC269" i="4"/>
  <c r="AC270" i="4"/>
  <c r="BC280" i="4"/>
  <c r="BC283" i="4"/>
  <c r="AB269" i="4"/>
  <c r="BB272" i="4"/>
  <c r="O276" i="4"/>
  <c r="AO276" i="4"/>
  <c r="BO276" i="4"/>
  <c r="BO277" i="4"/>
  <c r="BB278" i="4"/>
  <c r="AO279" i="4"/>
  <c r="BO279" i="4"/>
  <c r="AC287" i="4"/>
  <c r="BP291" i="4"/>
  <c r="AP295" i="4"/>
  <c r="BC297" i="4"/>
  <c r="P299" i="4"/>
  <c r="BP300" i="4"/>
  <c r="AB312" i="4"/>
  <c r="AC312" i="4"/>
  <c r="AC296" i="4"/>
  <c r="AO287" i="4"/>
  <c r="BO287" i="4"/>
  <c r="BB291" i="4"/>
  <c r="AO292" i="4"/>
  <c r="BO293" i="4"/>
  <c r="AB295" i="4"/>
  <c r="BB295" i="4"/>
  <c r="AB299" i="4"/>
  <c r="BO308" i="4"/>
  <c r="BC311" i="4"/>
  <c r="BC304" i="4"/>
  <c r="AP307" i="4"/>
  <c r="BC308" i="4"/>
  <c r="AP313" i="4"/>
  <c r="BP324" i="4"/>
  <c r="BP325" i="4"/>
  <c r="P326" i="4"/>
  <c r="AP326" i="4"/>
  <c r="P333" i="4"/>
  <c r="AP333" i="4"/>
  <c r="BP333" i="4"/>
  <c r="AP341" i="4"/>
  <c r="AO341" i="4"/>
  <c r="AC334" i="4"/>
  <c r="AO334" i="4"/>
  <c r="BC338" i="4"/>
  <c r="AP340" i="4"/>
  <c r="BP335" i="4"/>
  <c r="BC336" i="4"/>
  <c r="BO342" i="4"/>
  <c r="BO341" i="4"/>
  <c r="AB344" i="4"/>
  <c r="BB344" i="4"/>
  <c r="BN345" i="2" l="1"/>
  <c r="BM345" i="2"/>
  <c r="BL345" i="2"/>
  <c r="BK345" i="2"/>
  <c r="BA345" i="2"/>
  <c r="AZ345" i="2"/>
  <c r="AY345" i="2"/>
  <c r="AX345" i="2"/>
  <c r="BB345" i="2" s="1"/>
  <c r="AN345" i="2"/>
  <c r="AM345" i="2"/>
  <c r="AL345" i="2"/>
  <c r="AP345" i="2" s="1"/>
  <c r="AK345" i="2"/>
  <c r="AA345" i="2"/>
  <c r="Z345" i="2"/>
  <c r="Y345" i="2"/>
  <c r="AC345" i="2" s="1"/>
  <c r="X345" i="2"/>
  <c r="AB345" i="2" s="1"/>
  <c r="N345" i="2"/>
  <c r="M345" i="2"/>
  <c r="L345" i="2"/>
  <c r="P345" i="2" s="1"/>
  <c r="K345" i="2"/>
  <c r="BN344" i="2"/>
  <c r="BM344" i="2"/>
  <c r="BL344" i="2"/>
  <c r="BK344" i="2"/>
  <c r="BA344" i="2"/>
  <c r="AZ344" i="2"/>
  <c r="AY344" i="2"/>
  <c r="BC344" i="2" s="1"/>
  <c r="AX344" i="2"/>
  <c r="AN344" i="2"/>
  <c r="AM344" i="2"/>
  <c r="AL344" i="2"/>
  <c r="AP344" i="2" s="1"/>
  <c r="AK344" i="2"/>
  <c r="AA344" i="2"/>
  <c r="Z344" i="2"/>
  <c r="Y344" i="2"/>
  <c r="AC344" i="2" s="1"/>
  <c r="X344" i="2"/>
  <c r="N344" i="2"/>
  <c r="M344" i="2"/>
  <c r="L344" i="2"/>
  <c r="P344" i="2" s="1"/>
  <c r="K344" i="2"/>
  <c r="BN343" i="2"/>
  <c r="BM343" i="2"/>
  <c r="BL343" i="2"/>
  <c r="BK343" i="2"/>
  <c r="BA343" i="2"/>
  <c r="AZ343" i="2"/>
  <c r="AY343" i="2"/>
  <c r="BC343" i="2" s="1"/>
  <c r="AX343" i="2"/>
  <c r="BB343" i="2" s="1"/>
  <c r="AN343" i="2"/>
  <c r="AM343" i="2"/>
  <c r="AL343" i="2"/>
  <c r="AP343" i="2" s="1"/>
  <c r="AK343" i="2"/>
  <c r="AA343" i="2"/>
  <c r="Z343" i="2"/>
  <c r="Y343" i="2"/>
  <c r="AC343" i="2" s="1"/>
  <c r="X343" i="2"/>
  <c r="AB343" i="2" s="1"/>
  <c r="N343" i="2"/>
  <c r="M343" i="2"/>
  <c r="L343" i="2"/>
  <c r="P343" i="2" s="1"/>
  <c r="K343" i="2"/>
  <c r="BN342" i="2"/>
  <c r="BM342" i="2"/>
  <c r="BL342" i="2"/>
  <c r="BK342" i="2"/>
  <c r="BA342" i="2"/>
  <c r="AZ342" i="2"/>
  <c r="AY342" i="2"/>
  <c r="BC342" i="2" s="1"/>
  <c r="AX342" i="2"/>
  <c r="AN342" i="2"/>
  <c r="AM342" i="2"/>
  <c r="AL342" i="2"/>
  <c r="AP342" i="2" s="1"/>
  <c r="AK342" i="2"/>
  <c r="AA342" i="2"/>
  <c r="Z342" i="2"/>
  <c r="Y342" i="2"/>
  <c r="AC342" i="2" s="1"/>
  <c r="X342" i="2"/>
  <c r="N342" i="2"/>
  <c r="M342" i="2"/>
  <c r="L342" i="2"/>
  <c r="P342" i="2" s="1"/>
  <c r="K342" i="2"/>
  <c r="BN341" i="2"/>
  <c r="BM341" i="2"/>
  <c r="BL341" i="2"/>
  <c r="BK341" i="2"/>
  <c r="BA341" i="2"/>
  <c r="AZ341" i="2"/>
  <c r="AY341" i="2"/>
  <c r="BC341" i="2" s="1"/>
  <c r="AX341" i="2"/>
  <c r="BB341" i="2" s="1"/>
  <c r="AN341" i="2"/>
  <c r="AM341" i="2"/>
  <c r="AL341" i="2"/>
  <c r="AP341" i="2" s="1"/>
  <c r="AK341" i="2"/>
  <c r="AA341" i="2"/>
  <c r="Z341" i="2"/>
  <c r="Y341" i="2"/>
  <c r="AC341" i="2" s="1"/>
  <c r="X341" i="2"/>
  <c r="AB341" i="2" s="1"/>
  <c r="N341" i="2"/>
  <c r="M341" i="2"/>
  <c r="L341" i="2"/>
  <c r="P341" i="2" s="1"/>
  <c r="K341" i="2"/>
  <c r="BN340" i="2"/>
  <c r="BM340" i="2"/>
  <c r="BL340" i="2"/>
  <c r="BK340" i="2"/>
  <c r="BA340" i="2"/>
  <c r="AZ340" i="2"/>
  <c r="AY340" i="2"/>
  <c r="BC340" i="2" s="1"/>
  <c r="AX340" i="2"/>
  <c r="AN340" i="2"/>
  <c r="AM340" i="2"/>
  <c r="AL340" i="2"/>
  <c r="AK340" i="2"/>
  <c r="AA340" i="2"/>
  <c r="Z340" i="2"/>
  <c r="Y340" i="2"/>
  <c r="AC340" i="2" s="1"/>
  <c r="X340" i="2"/>
  <c r="M340" i="2"/>
  <c r="L340" i="2"/>
  <c r="K340" i="2"/>
  <c r="BN339" i="2"/>
  <c r="BM339" i="2"/>
  <c r="BL339" i="2"/>
  <c r="BK339" i="2"/>
  <c r="BO339" i="2" s="1"/>
  <c r="BA339" i="2"/>
  <c r="AZ339" i="2"/>
  <c r="AY339" i="2"/>
  <c r="AX339" i="2"/>
  <c r="BB339" i="2" s="1"/>
  <c r="AN339" i="2"/>
  <c r="AM339" i="2"/>
  <c r="AL339" i="2"/>
  <c r="AK339" i="2"/>
  <c r="AO339" i="2" s="1"/>
  <c r="AA339" i="2"/>
  <c r="Z339" i="2"/>
  <c r="Y339" i="2"/>
  <c r="X339" i="2"/>
  <c r="AB339" i="2" s="1"/>
  <c r="N339" i="2"/>
  <c r="M339" i="2"/>
  <c r="L339" i="2"/>
  <c r="K339" i="2"/>
  <c r="O339" i="2" s="1"/>
  <c r="BN338" i="2"/>
  <c r="BM338" i="2"/>
  <c r="BL338" i="2"/>
  <c r="BK338" i="2"/>
  <c r="BA338" i="2"/>
  <c r="AZ338" i="2"/>
  <c r="AY338" i="2"/>
  <c r="AX338" i="2"/>
  <c r="AN338" i="2"/>
  <c r="AM338" i="2"/>
  <c r="AL338" i="2"/>
  <c r="AK338" i="2"/>
  <c r="AA338" i="2"/>
  <c r="Z338" i="2"/>
  <c r="Y338" i="2"/>
  <c r="X338" i="2"/>
  <c r="N338" i="2"/>
  <c r="M338" i="2"/>
  <c r="L338" i="2"/>
  <c r="K338" i="2"/>
  <c r="BM337" i="2"/>
  <c r="BP337" i="2" s="1"/>
  <c r="BL337" i="2"/>
  <c r="BK337" i="2"/>
  <c r="BA337" i="2"/>
  <c r="AZ337" i="2"/>
  <c r="AY337" i="2"/>
  <c r="BB337" i="2" s="1"/>
  <c r="AX337" i="2"/>
  <c r="AM337" i="2"/>
  <c r="AL337" i="2"/>
  <c r="AK337" i="2"/>
  <c r="AA337" i="2"/>
  <c r="Z337" i="2"/>
  <c r="Y337" i="2"/>
  <c r="X337" i="2"/>
  <c r="AB337" i="2" s="1"/>
  <c r="N337" i="2"/>
  <c r="M337" i="2"/>
  <c r="L337" i="2"/>
  <c r="K337" i="2"/>
  <c r="BM336" i="2"/>
  <c r="BL336" i="2"/>
  <c r="BK336" i="2"/>
  <c r="AZ336" i="2"/>
  <c r="AY336" i="2"/>
  <c r="AX336" i="2"/>
  <c r="AP336" i="2"/>
  <c r="AM336" i="2"/>
  <c r="AL336" i="2"/>
  <c r="AK336" i="2"/>
  <c r="AA336" i="2"/>
  <c r="Z336" i="2"/>
  <c r="Y336" i="2"/>
  <c r="X336" i="2"/>
  <c r="N336" i="2"/>
  <c r="M336" i="2"/>
  <c r="L336" i="2"/>
  <c r="K336" i="2"/>
  <c r="BN335" i="2"/>
  <c r="BM335" i="2"/>
  <c r="BL335" i="2"/>
  <c r="BK335" i="2"/>
  <c r="BA335" i="2"/>
  <c r="AZ335" i="2"/>
  <c r="AY335" i="2"/>
  <c r="AX335" i="2"/>
  <c r="AN335" i="2"/>
  <c r="AM335" i="2"/>
  <c r="AL335" i="2"/>
  <c r="AP335" i="2" s="1"/>
  <c r="AK335" i="2"/>
  <c r="AA335" i="2"/>
  <c r="Z335" i="2"/>
  <c r="Y335" i="2"/>
  <c r="X335" i="2"/>
  <c r="N335" i="2"/>
  <c r="M335" i="2"/>
  <c r="L335" i="2"/>
  <c r="K335" i="2"/>
  <c r="BN334" i="2"/>
  <c r="BM334" i="2"/>
  <c r="BL334" i="2"/>
  <c r="BK334" i="2"/>
  <c r="BA334" i="2"/>
  <c r="AZ334" i="2"/>
  <c r="AY334" i="2"/>
  <c r="AX334" i="2"/>
  <c r="AN334" i="2"/>
  <c r="AM334" i="2"/>
  <c r="AL334" i="2"/>
  <c r="AK334" i="2"/>
  <c r="Z334" i="2"/>
  <c r="Y334" i="2"/>
  <c r="AC334" i="2" s="1"/>
  <c r="X334" i="2"/>
  <c r="M334" i="2"/>
  <c r="L334" i="2"/>
  <c r="P334" i="2" s="1"/>
  <c r="K334" i="2"/>
  <c r="BN333" i="2"/>
  <c r="BM333" i="2"/>
  <c r="BL333" i="2"/>
  <c r="BK333" i="2"/>
  <c r="BO333" i="2" s="1"/>
  <c r="BA333" i="2"/>
  <c r="AZ333" i="2"/>
  <c r="AY333" i="2"/>
  <c r="BB333" i="2" s="1"/>
  <c r="AX333" i="2"/>
  <c r="AN333" i="2"/>
  <c r="AM333" i="2"/>
  <c r="AL333" i="2"/>
  <c r="AK333" i="2"/>
  <c r="AA333" i="2"/>
  <c r="Z333" i="2"/>
  <c r="Y333" i="2"/>
  <c r="AB333" i="2" s="1"/>
  <c r="X333" i="2"/>
  <c r="M333" i="2"/>
  <c r="L333" i="2"/>
  <c r="K333" i="2"/>
  <c r="BN332" i="2"/>
  <c r="BM332" i="2"/>
  <c r="BL332" i="2"/>
  <c r="BK332" i="2"/>
  <c r="BA332" i="2"/>
  <c r="AZ332" i="2"/>
  <c r="AY332" i="2"/>
  <c r="AX332" i="2"/>
  <c r="AN332" i="2"/>
  <c r="AM332" i="2"/>
  <c r="AL332" i="2"/>
  <c r="AK332" i="2"/>
  <c r="AA332" i="2"/>
  <c r="Z332" i="2"/>
  <c r="Y332" i="2"/>
  <c r="X332" i="2"/>
  <c r="N332" i="2"/>
  <c r="M332" i="2"/>
  <c r="L332" i="2"/>
  <c r="K332" i="2"/>
  <c r="BN331" i="2"/>
  <c r="BM331" i="2"/>
  <c r="BL331" i="2"/>
  <c r="BK331" i="2"/>
  <c r="BA331" i="2"/>
  <c r="AZ331" i="2"/>
  <c r="AY331" i="2"/>
  <c r="AX331" i="2"/>
  <c r="AN331" i="2"/>
  <c r="AM331" i="2"/>
  <c r="AL331" i="2"/>
  <c r="AK331" i="2"/>
  <c r="AA331" i="2"/>
  <c r="Z331" i="2"/>
  <c r="Y331" i="2"/>
  <c r="AC331" i="2" s="1"/>
  <c r="X331" i="2"/>
  <c r="N331" i="2"/>
  <c r="M331" i="2"/>
  <c r="L331" i="2"/>
  <c r="K331" i="2"/>
  <c r="BN330" i="2"/>
  <c r="BM330" i="2"/>
  <c r="BL330" i="2"/>
  <c r="BK330" i="2"/>
  <c r="BO330" i="2" s="1"/>
  <c r="BA330" i="2"/>
  <c r="AZ330" i="2"/>
  <c r="AY330" i="2"/>
  <c r="AX330" i="2"/>
  <c r="AN330" i="2"/>
  <c r="AM330" i="2"/>
  <c r="AL330" i="2"/>
  <c r="AP330" i="2" s="1"/>
  <c r="AK330" i="2"/>
  <c r="AA330" i="2"/>
  <c r="Z330" i="2"/>
  <c r="Y330" i="2"/>
  <c r="X330" i="2"/>
  <c r="M330" i="2"/>
  <c r="L330" i="2"/>
  <c r="K330" i="2"/>
  <c r="BN329" i="2"/>
  <c r="BM329" i="2"/>
  <c r="BL329" i="2"/>
  <c r="BK329" i="2"/>
  <c r="BA329" i="2"/>
  <c r="AZ329" i="2"/>
  <c r="AY329" i="2"/>
  <c r="BC329" i="2" s="1"/>
  <c r="AX329" i="2"/>
  <c r="AN329" i="2"/>
  <c r="AM329" i="2"/>
  <c r="AL329" i="2"/>
  <c r="AK329" i="2"/>
  <c r="Z329" i="2"/>
  <c r="Y329" i="2"/>
  <c r="X329" i="2"/>
  <c r="M329" i="2"/>
  <c r="L329" i="2"/>
  <c r="P329" i="2" s="1"/>
  <c r="K329" i="2"/>
  <c r="BN328" i="2"/>
  <c r="BM328" i="2"/>
  <c r="BL328" i="2"/>
  <c r="BK328" i="2"/>
  <c r="BA328" i="2"/>
  <c r="AZ328" i="2"/>
  <c r="AY328" i="2"/>
  <c r="AX328" i="2"/>
  <c r="AN328" i="2"/>
  <c r="AM328" i="2"/>
  <c r="AL328" i="2"/>
  <c r="AK328" i="2"/>
  <c r="AA328" i="2"/>
  <c r="Z328" i="2"/>
  <c r="Y328" i="2"/>
  <c r="X328" i="2"/>
  <c r="N328" i="2"/>
  <c r="M328" i="2"/>
  <c r="L328" i="2"/>
  <c r="K328" i="2"/>
  <c r="O328" i="2" s="1"/>
  <c r="BN327" i="2"/>
  <c r="BM327" i="2"/>
  <c r="BL327" i="2"/>
  <c r="BK327" i="2"/>
  <c r="BA327" i="2"/>
  <c r="AZ327" i="2"/>
  <c r="AY327" i="2"/>
  <c r="AX327" i="2"/>
  <c r="AN327" i="2"/>
  <c r="AM327" i="2"/>
  <c r="AL327" i="2"/>
  <c r="AK327" i="2"/>
  <c r="AO327" i="2" s="1"/>
  <c r="Z327" i="2"/>
  <c r="Y327" i="2"/>
  <c r="X327" i="2"/>
  <c r="M327" i="2"/>
  <c r="L327" i="2"/>
  <c r="K327" i="2"/>
  <c r="BN326" i="2"/>
  <c r="BM326" i="2"/>
  <c r="BL326" i="2"/>
  <c r="BO326" i="2" s="1"/>
  <c r="BK326" i="2"/>
  <c r="BA326" i="2"/>
  <c r="AZ326" i="2"/>
  <c r="AY326" i="2"/>
  <c r="AX326" i="2"/>
  <c r="BB326" i="2" s="1"/>
  <c r="AN326" i="2"/>
  <c r="AM326" i="2"/>
  <c r="AP326" i="2" s="1"/>
  <c r="AL326" i="2"/>
  <c r="AO326" i="2" s="1"/>
  <c r="AK326" i="2"/>
  <c r="AA326" i="2"/>
  <c r="Z326" i="2"/>
  <c r="Y326" i="2"/>
  <c r="X326" i="2"/>
  <c r="N326" i="2"/>
  <c r="M326" i="2"/>
  <c r="L326" i="2"/>
  <c r="O326" i="2" s="1"/>
  <c r="K326" i="2"/>
  <c r="BN325" i="2"/>
  <c r="BM325" i="2"/>
  <c r="BL325" i="2"/>
  <c r="BK325" i="2"/>
  <c r="BA325" i="2"/>
  <c r="AZ325" i="2"/>
  <c r="AY325" i="2"/>
  <c r="BB325" i="2" s="1"/>
  <c r="AX325" i="2"/>
  <c r="AN325" i="2"/>
  <c r="AM325" i="2"/>
  <c r="AL325" i="2"/>
  <c r="AP325" i="2" s="1"/>
  <c r="AK325" i="2"/>
  <c r="AA325" i="2"/>
  <c r="Z325" i="2"/>
  <c r="Y325" i="2"/>
  <c r="X325" i="2"/>
  <c r="M325" i="2"/>
  <c r="L325" i="2"/>
  <c r="K325" i="2"/>
  <c r="BN324" i="2"/>
  <c r="BM324" i="2"/>
  <c r="BL324" i="2"/>
  <c r="BO324" i="2" s="1"/>
  <c r="BK324" i="2"/>
  <c r="BA324" i="2"/>
  <c r="AZ324" i="2"/>
  <c r="AY324" i="2"/>
  <c r="BC324" i="2" s="1"/>
  <c r="AX324" i="2"/>
  <c r="AN324" i="2"/>
  <c r="AM324" i="2"/>
  <c r="AL324" i="2"/>
  <c r="AO324" i="2" s="1"/>
  <c r="AK324" i="2"/>
  <c r="AA324" i="2"/>
  <c r="Z324" i="2"/>
  <c r="Y324" i="2"/>
  <c r="AB324" i="2" s="1"/>
  <c r="X324" i="2"/>
  <c r="N324" i="2"/>
  <c r="M324" i="2"/>
  <c r="L324" i="2"/>
  <c r="K324" i="2"/>
  <c r="BN323" i="2"/>
  <c r="BM323" i="2"/>
  <c r="BL323" i="2"/>
  <c r="BK323" i="2"/>
  <c r="BA323" i="2"/>
  <c r="AZ323" i="2"/>
  <c r="AY323" i="2"/>
  <c r="AX323" i="2"/>
  <c r="AN323" i="2"/>
  <c r="AM323" i="2"/>
  <c r="AL323" i="2"/>
  <c r="AP323" i="2" s="1"/>
  <c r="AK323" i="2"/>
  <c r="AA323" i="2"/>
  <c r="Z323" i="2"/>
  <c r="Y323" i="2"/>
  <c r="X323" i="2"/>
  <c r="N323" i="2"/>
  <c r="M323" i="2"/>
  <c r="L323" i="2"/>
  <c r="P323" i="2" s="1"/>
  <c r="K323" i="2"/>
  <c r="BN322" i="2"/>
  <c r="BM322" i="2"/>
  <c r="BL322" i="2"/>
  <c r="BO322" i="2" s="1"/>
  <c r="BK322" i="2"/>
  <c r="BA322" i="2"/>
  <c r="AZ322" i="2"/>
  <c r="AY322" i="2"/>
  <c r="BC322" i="2" s="1"/>
  <c r="AX322" i="2"/>
  <c r="AN322" i="2"/>
  <c r="AM322" i="2"/>
  <c r="AL322" i="2"/>
  <c r="AK322" i="2"/>
  <c r="AA322" i="2"/>
  <c r="Z322" i="2"/>
  <c r="Y322" i="2"/>
  <c r="AC322" i="2" s="1"/>
  <c r="X322" i="2"/>
  <c r="M322" i="2"/>
  <c r="L322" i="2"/>
  <c r="K322" i="2"/>
  <c r="BN321" i="2"/>
  <c r="BM321" i="2"/>
  <c r="BL321" i="2"/>
  <c r="BK321" i="2"/>
  <c r="BA321" i="2"/>
  <c r="AZ321" i="2"/>
  <c r="AY321" i="2"/>
  <c r="AX321" i="2"/>
  <c r="BB321" i="2" s="1"/>
  <c r="AN321" i="2"/>
  <c r="AM321" i="2"/>
  <c r="AL321" i="2"/>
  <c r="AK321" i="2"/>
  <c r="AA321" i="2"/>
  <c r="Z321" i="2"/>
  <c r="Y321" i="2"/>
  <c r="X321" i="2"/>
  <c r="N321" i="2"/>
  <c r="M321" i="2"/>
  <c r="L321" i="2"/>
  <c r="K321" i="2"/>
  <c r="O321" i="2" s="1"/>
  <c r="BM320" i="2"/>
  <c r="BL320" i="2"/>
  <c r="BK320" i="2"/>
  <c r="AZ320" i="2"/>
  <c r="AY320" i="2"/>
  <c r="AX320" i="2"/>
  <c r="AM320" i="2"/>
  <c r="AL320" i="2"/>
  <c r="AK320" i="2"/>
  <c r="Z320" i="2"/>
  <c r="Y320" i="2"/>
  <c r="X320" i="2"/>
  <c r="N320" i="2"/>
  <c r="M320" i="2"/>
  <c r="L320" i="2"/>
  <c r="K320" i="2"/>
  <c r="BN319" i="2"/>
  <c r="BM319" i="2"/>
  <c r="BL319" i="2"/>
  <c r="BK319" i="2"/>
  <c r="BO319" i="2" s="1"/>
  <c r="BA319" i="2"/>
  <c r="AZ319" i="2"/>
  <c r="AY319" i="2"/>
  <c r="AX319" i="2"/>
  <c r="AN319" i="2"/>
  <c r="AM319" i="2"/>
  <c r="AL319" i="2"/>
  <c r="AP319" i="2" s="1"/>
  <c r="AK319" i="2"/>
  <c r="AA319" i="2"/>
  <c r="Z319" i="2"/>
  <c r="Y319" i="2"/>
  <c r="X319" i="2"/>
  <c r="M319" i="2"/>
  <c r="L319" i="2"/>
  <c r="K319" i="2"/>
  <c r="BN318" i="2"/>
  <c r="BM318" i="2"/>
  <c r="BL318" i="2"/>
  <c r="BK318" i="2"/>
  <c r="BA318" i="2"/>
  <c r="AZ318" i="2"/>
  <c r="AY318" i="2"/>
  <c r="AX318" i="2"/>
  <c r="BB318" i="2" s="1"/>
  <c r="AN318" i="2"/>
  <c r="AM318" i="2"/>
  <c r="AL318" i="2"/>
  <c r="AK318" i="2"/>
  <c r="AA318" i="2"/>
  <c r="Z318" i="2"/>
  <c r="Y318" i="2"/>
  <c r="X318" i="2"/>
  <c r="AB318" i="2" s="1"/>
  <c r="N318" i="2"/>
  <c r="M318" i="2"/>
  <c r="L318" i="2"/>
  <c r="K318" i="2"/>
  <c r="BN317" i="2"/>
  <c r="BM317" i="2"/>
  <c r="BL317" i="2"/>
  <c r="BK317" i="2"/>
  <c r="BO317" i="2" s="1"/>
  <c r="BA317" i="2"/>
  <c r="AZ317" i="2"/>
  <c r="AY317" i="2"/>
  <c r="AX317" i="2"/>
  <c r="AN317" i="2"/>
  <c r="AM317" i="2"/>
  <c r="AL317" i="2"/>
  <c r="AK317" i="2"/>
  <c r="AO317" i="2" s="1"/>
  <c r="AA317" i="2"/>
  <c r="Z317" i="2"/>
  <c r="Y317" i="2"/>
  <c r="X317" i="2"/>
  <c r="M317" i="2"/>
  <c r="L317" i="2"/>
  <c r="K317" i="2"/>
  <c r="BN316" i="2"/>
  <c r="BM316" i="2"/>
  <c r="BL316" i="2"/>
  <c r="BK316" i="2"/>
  <c r="BA316" i="2"/>
  <c r="AZ316" i="2"/>
  <c r="AY316" i="2"/>
  <c r="AX316" i="2"/>
  <c r="BB316" i="2" s="1"/>
  <c r="AN316" i="2"/>
  <c r="AM316" i="2"/>
  <c r="AL316" i="2"/>
  <c r="AK316" i="2"/>
  <c r="AA316" i="2"/>
  <c r="Z316" i="2"/>
  <c r="Y316" i="2"/>
  <c r="X316" i="2"/>
  <c r="AB316" i="2" s="1"/>
  <c r="N316" i="2"/>
  <c r="M316" i="2"/>
  <c r="L316" i="2"/>
  <c r="K316" i="2"/>
  <c r="BN315" i="2"/>
  <c r="BM315" i="2"/>
  <c r="BL315" i="2"/>
  <c r="BK315" i="2"/>
  <c r="BO315" i="2" s="1"/>
  <c r="AZ315" i="2"/>
  <c r="AY315" i="2"/>
  <c r="AX315" i="2"/>
  <c r="AM315" i="2"/>
  <c r="AL315" i="2"/>
  <c r="AK315" i="2"/>
  <c r="AA315" i="2"/>
  <c r="Z315" i="2"/>
  <c r="Y315" i="2"/>
  <c r="AC315" i="2" s="1"/>
  <c r="X315" i="2"/>
  <c r="M315" i="2"/>
  <c r="L315" i="2"/>
  <c r="P315" i="2" s="1"/>
  <c r="K315" i="2"/>
  <c r="BM314" i="2"/>
  <c r="BL314" i="2"/>
  <c r="BK314" i="2"/>
  <c r="AZ314" i="2"/>
  <c r="AY314" i="2"/>
  <c r="AX314" i="2"/>
  <c r="AM314" i="2"/>
  <c r="AL314" i="2"/>
  <c r="AK314" i="2"/>
  <c r="Z314" i="2"/>
  <c r="Y314" i="2"/>
  <c r="X314" i="2"/>
  <c r="M314" i="2"/>
  <c r="L314" i="2"/>
  <c r="K314" i="2"/>
  <c r="BN313" i="2"/>
  <c r="BM313" i="2"/>
  <c r="BL313" i="2"/>
  <c r="BK313" i="2"/>
  <c r="BO313" i="2" s="1"/>
  <c r="BA313" i="2"/>
  <c r="AZ313" i="2"/>
  <c r="AY313" i="2"/>
  <c r="AX313" i="2"/>
  <c r="AN313" i="2"/>
  <c r="AM313" i="2"/>
  <c r="AL313" i="2"/>
  <c r="AK313" i="2"/>
  <c r="AO313" i="2" s="1"/>
  <c r="AA313" i="2"/>
  <c r="Z313" i="2"/>
  <c r="Y313" i="2"/>
  <c r="X313" i="2"/>
  <c r="N313" i="2"/>
  <c r="M313" i="2"/>
  <c r="L313" i="2"/>
  <c r="K313" i="2"/>
  <c r="O313" i="2" s="1"/>
  <c r="BN312" i="2"/>
  <c r="BM312" i="2"/>
  <c r="BL312" i="2"/>
  <c r="BO312" i="2" s="1"/>
  <c r="BK312" i="2"/>
  <c r="BA312" i="2"/>
  <c r="AZ312" i="2"/>
  <c r="AY312" i="2"/>
  <c r="BC312" i="2" s="1"/>
  <c r="AX312" i="2"/>
  <c r="AN312" i="2"/>
  <c r="AM312" i="2"/>
  <c r="AL312" i="2"/>
  <c r="AK312" i="2"/>
  <c r="Z312" i="2"/>
  <c r="Y312" i="2"/>
  <c r="X312" i="2"/>
  <c r="M312" i="2"/>
  <c r="L312" i="2"/>
  <c r="P312" i="2" s="1"/>
  <c r="K312" i="2"/>
  <c r="BN311" i="2"/>
  <c r="BM311" i="2"/>
  <c r="BL311" i="2"/>
  <c r="BK311" i="2"/>
  <c r="BO311" i="2" s="1"/>
  <c r="BA311" i="2"/>
  <c r="AZ311" i="2"/>
  <c r="AY311" i="2"/>
  <c r="BC311" i="2" s="1"/>
  <c r="AX311" i="2"/>
  <c r="AN311" i="2"/>
  <c r="AM311" i="2"/>
  <c r="AL311" i="2"/>
  <c r="AK311" i="2"/>
  <c r="AO311" i="2" s="1"/>
  <c r="Z311" i="2"/>
  <c r="Y311" i="2"/>
  <c r="AC311" i="2" s="1"/>
  <c r="X311" i="2"/>
  <c r="M311" i="2"/>
  <c r="L311" i="2"/>
  <c r="K311" i="2"/>
  <c r="BN310" i="2"/>
  <c r="BM310" i="2"/>
  <c r="BL310" i="2"/>
  <c r="BK310" i="2"/>
  <c r="BA310" i="2"/>
  <c r="AZ310" i="2"/>
  <c r="AY310" i="2"/>
  <c r="AX310" i="2"/>
  <c r="AN310" i="2"/>
  <c r="AM310" i="2"/>
  <c r="AL310" i="2"/>
  <c r="AK310" i="2"/>
  <c r="AA310" i="2"/>
  <c r="Z310" i="2"/>
  <c r="Y310" i="2"/>
  <c r="X310" i="2"/>
  <c r="N310" i="2"/>
  <c r="M310" i="2"/>
  <c r="L310" i="2"/>
  <c r="P310" i="2" s="1"/>
  <c r="K310" i="2"/>
  <c r="BN309" i="2"/>
  <c r="BM309" i="2"/>
  <c r="BL309" i="2"/>
  <c r="BO309" i="2" s="1"/>
  <c r="BK309" i="2"/>
  <c r="BA309" i="2"/>
  <c r="AZ309" i="2"/>
  <c r="AY309" i="2"/>
  <c r="AX309" i="2"/>
  <c r="AN309" i="2"/>
  <c r="AM309" i="2"/>
  <c r="AL309" i="2"/>
  <c r="AO309" i="2" s="1"/>
  <c r="AK309" i="2"/>
  <c r="Z309" i="2"/>
  <c r="Y309" i="2"/>
  <c r="AC309" i="2" s="1"/>
  <c r="X309" i="2"/>
  <c r="M309" i="2"/>
  <c r="L309" i="2"/>
  <c r="P309" i="2" s="1"/>
  <c r="K309" i="2"/>
  <c r="BN308" i="2"/>
  <c r="BM308" i="2"/>
  <c r="BL308" i="2"/>
  <c r="BP308" i="2" s="1"/>
  <c r="BK308" i="2"/>
  <c r="BA308" i="2"/>
  <c r="AZ308" i="2"/>
  <c r="AY308" i="2"/>
  <c r="BC308" i="2" s="1"/>
  <c r="AX308" i="2"/>
  <c r="AN308" i="2"/>
  <c r="AM308" i="2"/>
  <c r="AL308" i="2"/>
  <c r="AP308" i="2" s="1"/>
  <c r="AK308" i="2"/>
  <c r="AA308" i="2"/>
  <c r="Z308" i="2"/>
  <c r="Y308" i="2"/>
  <c r="X308" i="2"/>
  <c r="M308" i="2"/>
  <c r="L308" i="2"/>
  <c r="P308" i="2" s="1"/>
  <c r="K308" i="2"/>
  <c r="BN307" i="2"/>
  <c r="BM307" i="2"/>
  <c r="BL307" i="2"/>
  <c r="BP307" i="2" s="1"/>
  <c r="BK307" i="2"/>
  <c r="BA307" i="2"/>
  <c r="AZ307" i="2"/>
  <c r="AY307" i="2"/>
  <c r="BC307" i="2" s="1"/>
  <c r="AX307" i="2"/>
  <c r="AN307" i="2"/>
  <c r="AM307" i="2"/>
  <c r="AL307" i="2"/>
  <c r="AK307" i="2"/>
  <c r="AA307" i="2"/>
  <c r="Z307" i="2"/>
  <c r="Y307" i="2"/>
  <c r="AC307" i="2" s="1"/>
  <c r="X307" i="2"/>
  <c r="N307" i="2"/>
  <c r="M307" i="2"/>
  <c r="L307" i="2"/>
  <c r="K307" i="2"/>
  <c r="O307" i="2" s="1"/>
  <c r="BN306" i="2"/>
  <c r="BM306" i="2"/>
  <c r="BL306" i="2"/>
  <c r="BP306" i="2" s="1"/>
  <c r="BK306" i="2"/>
  <c r="AZ306" i="2"/>
  <c r="AY306" i="2"/>
  <c r="BC306" i="2" s="1"/>
  <c r="AX306" i="2"/>
  <c r="AN306" i="2"/>
  <c r="AM306" i="2"/>
  <c r="AL306" i="2"/>
  <c r="AK306" i="2"/>
  <c r="AA306" i="2"/>
  <c r="Z306" i="2"/>
  <c r="Y306" i="2"/>
  <c r="X306" i="2"/>
  <c r="AB306" i="2" s="1"/>
  <c r="N306" i="2"/>
  <c r="M306" i="2"/>
  <c r="L306" i="2"/>
  <c r="K306" i="2"/>
  <c r="BN305" i="2"/>
  <c r="BM305" i="2"/>
  <c r="BL305" i="2"/>
  <c r="BK305" i="2"/>
  <c r="BO305" i="2" s="1"/>
  <c r="BA305" i="2"/>
  <c r="AZ305" i="2"/>
  <c r="AY305" i="2"/>
  <c r="BC305" i="2" s="1"/>
  <c r="AX305" i="2"/>
  <c r="AN305" i="2"/>
  <c r="AM305" i="2"/>
  <c r="AL305" i="2"/>
  <c r="AK305" i="2"/>
  <c r="AO305" i="2" s="1"/>
  <c r="AA305" i="2"/>
  <c r="Z305" i="2"/>
  <c r="Y305" i="2"/>
  <c r="X305" i="2"/>
  <c r="M305" i="2"/>
  <c r="L305" i="2"/>
  <c r="P305" i="2" s="1"/>
  <c r="K305" i="2"/>
  <c r="BN304" i="2"/>
  <c r="BM304" i="2"/>
  <c r="BL304" i="2"/>
  <c r="BK304" i="2"/>
  <c r="BA304" i="2"/>
  <c r="AZ304" i="2"/>
  <c r="AY304" i="2"/>
  <c r="AX304" i="2"/>
  <c r="BB304" i="2" s="1"/>
  <c r="AN304" i="2"/>
  <c r="AM304" i="2"/>
  <c r="AL304" i="2"/>
  <c r="AK304" i="2"/>
  <c r="AA304" i="2"/>
  <c r="Z304" i="2"/>
  <c r="Y304" i="2"/>
  <c r="X304" i="2"/>
  <c r="AB304" i="2" s="1"/>
  <c r="M304" i="2"/>
  <c r="P304" i="2" s="1"/>
  <c r="L304" i="2"/>
  <c r="K304" i="2"/>
  <c r="BN303" i="2"/>
  <c r="BM303" i="2"/>
  <c r="BL303" i="2"/>
  <c r="BK303" i="2"/>
  <c r="AZ303" i="2"/>
  <c r="AY303" i="2"/>
  <c r="AX303" i="2"/>
  <c r="AN303" i="2"/>
  <c r="AM303" i="2"/>
  <c r="AL303" i="2"/>
  <c r="AK303" i="2"/>
  <c r="Z303" i="2"/>
  <c r="Y303" i="2"/>
  <c r="X303" i="2"/>
  <c r="M303" i="2"/>
  <c r="L303" i="2"/>
  <c r="K303" i="2"/>
  <c r="BN302" i="2"/>
  <c r="BM302" i="2"/>
  <c r="BL302" i="2"/>
  <c r="BK302" i="2"/>
  <c r="BO302" i="2" s="1"/>
  <c r="BA302" i="2"/>
  <c r="AZ302" i="2"/>
  <c r="AY302" i="2"/>
  <c r="BB302" i="2" s="1"/>
  <c r="AX302" i="2"/>
  <c r="AN302" i="2"/>
  <c r="AM302" i="2"/>
  <c r="AL302" i="2"/>
  <c r="AK302" i="2"/>
  <c r="AA302" i="2"/>
  <c r="Z302" i="2"/>
  <c r="Y302" i="2"/>
  <c r="X302" i="2"/>
  <c r="N302" i="2"/>
  <c r="M302" i="2"/>
  <c r="L302" i="2"/>
  <c r="K302" i="2"/>
  <c r="O302" i="2" s="1"/>
  <c r="BN301" i="2"/>
  <c r="BM301" i="2"/>
  <c r="BL301" i="2"/>
  <c r="BK301" i="2"/>
  <c r="BA301" i="2"/>
  <c r="AZ301" i="2"/>
  <c r="AY301" i="2"/>
  <c r="AX301" i="2"/>
  <c r="AN301" i="2"/>
  <c r="AM301" i="2"/>
  <c r="AL301" i="2"/>
  <c r="AK301" i="2"/>
  <c r="AA301" i="2"/>
  <c r="Z301" i="2"/>
  <c r="Y301" i="2"/>
  <c r="X301" i="2"/>
  <c r="N301" i="2"/>
  <c r="M301" i="2"/>
  <c r="L301" i="2"/>
  <c r="K301" i="2"/>
  <c r="BN300" i="2"/>
  <c r="BM300" i="2"/>
  <c r="BL300" i="2"/>
  <c r="BK300" i="2"/>
  <c r="BO300" i="2" s="1"/>
  <c r="AZ300" i="2"/>
  <c r="AY300" i="2"/>
  <c r="AX300" i="2"/>
  <c r="AM300" i="2"/>
  <c r="AL300" i="2"/>
  <c r="AK300" i="2"/>
  <c r="Z300" i="2"/>
  <c r="Y300" i="2"/>
  <c r="X300" i="2"/>
  <c r="N300" i="2"/>
  <c r="M300" i="2"/>
  <c r="L300" i="2"/>
  <c r="K300" i="2"/>
  <c r="BN299" i="2"/>
  <c r="BM299" i="2"/>
  <c r="BL299" i="2"/>
  <c r="BK299" i="2"/>
  <c r="BA299" i="2"/>
  <c r="AZ299" i="2"/>
  <c r="AY299" i="2"/>
  <c r="AX299" i="2"/>
  <c r="AN299" i="2"/>
  <c r="AM299" i="2"/>
  <c r="AL299" i="2"/>
  <c r="AP299" i="2" s="1"/>
  <c r="AK299" i="2"/>
  <c r="AA299" i="2"/>
  <c r="Z299" i="2"/>
  <c r="Y299" i="2"/>
  <c r="X299" i="2"/>
  <c r="M299" i="2"/>
  <c r="L299" i="2"/>
  <c r="K299" i="2"/>
  <c r="BN298" i="2"/>
  <c r="BM298" i="2"/>
  <c r="BL298" i="2"/>
  <c r="BK298" i="2"/>
  <c r="BA298" i="2"/>
  <c r="AZ298" i="2"/>
  <c r="AY298" i="2"/>
  <c r="BC298" i="2" s="1"/>
  <c r="AX298" i="2"/>
  <c r="AM298" i="2"/>
  <c r="AP298" i="2" s="1"/>
  <c r="AL298" i="2"/>
  <c r="AK298" i="2"/>
  <c r="AA298" i="2"/>
  <c r="Z298" i="2"/>
  <c r="Y298" i="2"/>
  <c r="AC298" i="2" s="1"/>
  <c r="X298" i="2"/>
  <c r="AB298" i="2" s="1"/>
  <c r="M298" i="2"/>
  <c r="L298" i="2"/>
  <c r="K298" i="2"/>
  <c r="BN297" i="2"/>
  <c r="BM297" i="2"/>
  <c r="BL297" i="2"/>
  <c r="BK297" i="2"/>
  <c r="BO297" i="2" s="1"/>
  <c r="BA297" i="2"/>
  <c r="AZ297" i="2"/>
  <c r="AY297" i="2"/>
  <c r="AX297" i="2"/>
  <c r="AN297" i="2"/>
  <c r="AM297" i="2"/>
  <c r="AL297" i="2"/>
  <c r="AK297" i="2"/>
  <c r="AO297" i="2" s="1"/>
  <c r="AA297" i="2"/>
  <c r="Z297" i="2"/>
  <c r="Y297" i="2"/>
  <c r="X297" i="2"/>
  <c r="N297" i="2"/>
  <c r="M297" i="2"/>
  <c r="L297" i="2"/>
  <c r="K297" i="2"/>
  <c r="O297" i="2" s="1"/>
  <c r="BN296" i="2"/>
  <c r="BM296" i="2"/>
  <c r="BL296" i="2"/>
  <c r="BK296" i="2"/>
  <c r="BA296" i="2"/>
  <c r="AZ296" i="2"/>
  <c r="AY296" i="2"/>
  <c r="BC296" i="2" s="1"/>
  <c r="AX296" i="2"/>
  <c r="BB296" i="2" s="1"/>
  <c r="AN296" i="2"/>
  <c r="AM296" i="2"/>
  <c r="AL296" i="2"/>
  <c r="AP296" i="2" s="1"/>
  <c r="AK296" i="2"/>
  <c r="AA296" i="2"/>
  <c r="Z296" i="2"/>
  <c r="Y296" i="2"/>
  <c r="X296" i="2"/>
  <c r="AB296" i="2" s="1"/>
  <c r="M296" i="2"/>
  <c r="L296" i="2"/>
  <c r="K296" i="2"/>
  <c r="BN295" i="2"/>
  <c r="BM295" i="2"/>
  <c r="BL295" i="2"/>
  <c r="BK295" i="2"/>
  <c r="BO295" i="2" s="1"/>
  <c r="AZ295" i="2"/>
  <c r="BC295" i="2" s="1"/>
  <c r="AY295" i="2"/>
  <c r="AX295" i="2"/>
  <c r="AN295" i="2"/>
  <c r="AM295" i="2"/>
  <c r="AL295" i="2"/>
  <c r="AK295" i="2"/>
  <c r="AA295" i="2"/>
  <c r="Z295" i="2"/>
  <c r="Y295" i="2"/>
  <c r="X295" i="2"/>
  <c r="M295" i="2"/>
  <c r="L295" i="2"/>
  <c r="K295" i="2"/>
  <c r="BN294" i="2"/>
  <c r="BM294" i="2"/>
  <c r="BL294" i="2"/>
  <c r="BK294" i="2"/>
  <c r="BA294" i="2"/>
  <c r="AZ294" i="2"/>
  <c r="AY294" i="2"/>
  <c r="BC294" i="2" s="1"/>
  <c r="AX294" i="2"/>
  <c r="AN294" i="2"/>
  <c r="AM294" i="2"/>
  <c r="AL294" i="2"/>
  <c r="AP294" i="2" s="1"/>
  <c r="AK294" i="2"/>
  <c r="AO294" i="2" s="1"/>
  <c r="AA294" i="2"/>
  <c r="Z294" i="2"/>
  <c r="Y294" i="2"/>
  <c r="AC294" i="2" s="1"/>
  <c r="X294" i="2"/>
  <c r="N294" i="2"/>
  <c r="M294" i="2"/>
  <c r="L294" i="2"/>
  <c r="K294" i="2"/>
  <c r="BM293" i="2"/>
  <c r="BL293" i="2"/>
  <c r="BK293" i="2"/>
  <c r="BA293" i="2"/>
  <c r="AZ293" i="2"/>
  <c r="AY293" i="2"/>
  <c r="BC293" i="2" s="1"/>
  <c r="AX293" i="2"/>
  <c r="BB293" i="2" s="1"/>
  <c r="AM293" i="2"/>
  <c r="AL293" i="2"/>
  <c r="AK293" i="2"/>
  <c r="AA293" i="2"/>
  <c r="Z293" i="2"/>
  <c r="Y293" i="2"/>
  <c r="X293" i="2"/>
  <c r="AB293" i="2" s="1"/>
  <c r="M293" i="2"/>
  <c r="L293" i="2"/>
  <c r="K293" i="2"/>
  <c r="BN292" i="2"/>
  <c r="BM292" i="2"/>
  <c r="BL292" i="2"/>
  <c r="BK292" i="2"/>
  <c r="BA292" i="2"/>
  <c r="AZ292" i="2"/>
  <c r="AY292" i="2"/>
  <c r="BB292" i="2" s="1"/>
  <c r="AX292" i="2"/>
  <c r="AN292" i="2"/>
  <c r="AM292" i="2"/>
  <c r="AL292" i="2"/>
  <c r="AK292" i="2"/>
  <c r="AA292" i="2"/>
  <c r="Z292" i="2"/>
  <c r="Y292" i="2"/>
  <c r="AB292" i="2" s="1"/>
  <c r="X292" i="2"/>
  <c r="N292" i="2"/>
  <c r="M292" i="2"/>
  <c r="L292" i="2"/>
  <c r="O292" i="2" s="1"/>
  <c r="K292" i="2"/>
  <c r="BN291" i="2"/>
  <c r="BM291" i="2"/>
  <c r="BL291" i="2"/>
  <c r="BK291" i="2"/>
  <c r="BA291" i="2"/>
  <c r="AZ291" i="2"/>
  <c r="AY291" i="2"/>
  <c r="BB291" i="2" s="1"/>
  <c r="AX291" i="2"/>
  <c r="AN291" i="2"/>
  <c r="AM291" i="2"/>
  <c r="AL291" i="2"/>
  <c r="AP291" i="2" s="1"/>
  <c r="AK291" i="2"/>
  <c r="AA291" i="2"/>
  <c r="Z291" i="2"/>
  <c r="Y291" i="2"/>
  <c r="X291" i="2"/>
  <c r="M291" i="2"/>
  <c r="L291" i="2"/>
  <c r="K291" i="2"/>
  <c r="BN290" i="2"/>
  <c r="BM290" i="2"/>
  <c r="BL290" i="2"/>
  <c r="BK290" i="2"/>
  <c r="BA290" i="2"/>
  <c r="AZ290" i="2"/>
  <c r="AY290" i="2"/>
  <c r="BC290" i="2" s="1"/>
  <c r="AX290" i="2"/>
  <c r="BB290" i="2" s="1"/>
  <c r="AN290" i="2"/>
  <c r="AM290" i="2"/>
  <c r="AL290" i="2"/>
  <c r="AK290" i="2"/>
  <c r="AA290" i="2"/>
  <c r="Z290" i="2"/>
  <c r="Y290" i="2"/>
  <c r="AC290" i="2" s="1"/>
  <c r="X290" i="2"/>
  <c r="N290" i="2"/>
  <c r="M290" i="2"/>
  <c r="L290" i="2"/>
  <c r="K290" i="2"/>
  <c r="BN289" i="2"/>
  <c r="BM289" i="2"/>
  <c r="BL289" i="2"/>
  <c r="BK289" i="2"/>
  <c r="BA289" i="2"/>
  <c r="AZ289" i="2"/>
  <c r="AY289" i="2"/>
  <c r="AX289" i="2"/>
  <c r="AN289" i="2"/>
  <c r="AM289" i="2"/>
  <c r="AL289" i="2"/>
  <c r="AP289" i="2" s="1"/>
  <c r="AK289" i="2"/>
  <c r="AA289" i="2"/>
  <c r="Z289" i="2"/>
  <c r="Y289" i="2"/>
  <c r="X289" i="2"/>
  <c r="M289" i="2"/>
  <c r="L289" i="2"/>
  <c r="K289" i="2"/>
  <c r="BN288" i="2"/>
  <c r="BM288" i="2"/>
  <c r="BL288" i="2"/>
  <c r="BO288" i="2" s="1"/>
  <c r="BK288" i="2"/>
  <c r="BA288" i="2"/>
  <c r="AZ288" i="2"/>
  <c r="AY288" i="2"/>
  <c r="BC288" i="2" s="1"/>
  <c r="AX288" i="2"/>
  <c r="AN288" i="2"/>
  <c r="AM288" i="2"/>
  <c r="AL288" i="2"/>
  <c r="AO288" i="2" s="1"/>
  <c r="AK288" i="2"/>
  <c r="AA288" i="2"/>
  <c r="Z288" i="2"/>
  <c r="Y288" i="2"/>
  <c r="AC288" i="2" s="1"/>
  <c r="X288" i="2"/>
  <c r="AB288" i="2" s="1"/>
  <c r="M288" i="2"/>
  <c r="L288" i="2"/>
  <c r="K288" i="2"/>
  <c r="BN287" i="2"/>
  <c r="BM287" i="2"/>
  <c r="BL287" i="2"/>
  <c r="BK287" i="2"/>
  <c r="BO287" i="2" s="1"/>
  <c r="BA287" i="2"/>
  <c r="AZ287" i="2"/>
  <c r="AY287" i="2"/>
  <c r="AX287" i="2"/>
  <c r="AN287" i="2"/>
  <c r="AM287" i="2"/>
  <c r="AL287" i="2"/>
  <c r="AK287" i="2"/>
  <c r="AO287" i="2" s="1"/>
  <c r="Z287" i="2"/>
  <c r="Y287" i="2"/>
  <c r="X287" i="2"/>
  <c r="M287" i="2"/>
  <c r="L287" i="2"/>
  <c r="K287" i="2"/>
  <c r="BM286" i="2"/>
  <c r="BL286" i="2"/>
  <c r="BK286" i="2"/>
  <c r="AZ286" i="2"/>
  <c r="AY286" i="2"/>
  <c r="AX286" i="2"/>
  <c r="AN286" i="2"/>
  <c r="AM286" i="2"/>
  <c r="AL286" i="2"/>
  <c r="AK286" i="2"/>
  <c r="AA286" i="2"/>
  <c r="Z286" i="2"/>
  <c r="Y286" i="2"/>
  <c r="X286" i="2"/>
  <c r="M286" i="2"/>
  <c r="L286" i="2"/>
  <c r="K286" i="2"/>
  <c r="BM285" i="2"/>
  <c r="BP285" i="2" s="1"/>
  <c r="BL285" i="2"/>
  <c r="BK285" i="2"/>
  <c r="AZ285" i="2"/>
  <c r="AY285" i="2"/>
  <c r="BC285" i="2" s="1"/>
  <c r="AX285" i="2"/>
  <c r="AN285" i="2"/>
  <c r="AM285" i="2"/>
  <c r="AL285" i="2"/>
  <c r="AK285" i="2"/>
  <c r="Z285" i="2"/>
  <c r="Y285" i="2"/>
  <c r="X285" i="2"/>
  <c r="M285" i="2"/>
  <c r="L285" i="2"/>
  <c r="K285" i="2"/>
  <c r="BN284" i="2"/>
  <c r="BM284" i="2"/>
  <c r="BL284" i="2"/>
  <c r="BK284" i="2"/>
  <c r="BA284" i="2"/>
  <c r="AZ284" i="2"/>
  <c r="AY284" i="2"/>
  <c r="BB284" i="2" s="1"/>
  <c r="AX284" i="2"/>
  <c r="AM284" i="2"/>
  <c r="AL284" i="2"/>
  <c r="AK284" i="2"/>
  <c r="Z284" i="2"/>
  <c r="Y284" i="2"/>
  <c r="X284" i="2"/>
  <c r="M284" i="2"/>
  <c r="L284" i="2"/>
  <c r="K284" i="2"/>
  <c r="BN283" i="2"/>
  <c r="BM283" i="2"/>
  <c r="BL283" i="2"/>
  <c r="BK283" i="2"/>
  <c r="BO283" i="2" s="1"/>
  <c r="AZ283" i="2"/>
  <c r="AY283" i="2"/>
  <c r="BC283" i="2" s="1"/>
  <c r="AX283" i="2"/>
  <c r="AN283" i="2"/>
  <c r="AM283" i="2"/>
  <c r="AL283" i="2"/>
  <c r="AK283" i="2"/>
  <c r="AA283" i="2"/>
  <c r="Z283" i="2"/>
  <c r="Y283" i="2"/>
  <c r="AC283" i="2" s="1"/>
  <c r="X283" i="2"/>
  <c r="M283" i="2"/>
  <c r="L283" i="2"/>
  <c r="K283" i="2"/>
  <c r="BN282" i="2"/>
  <c r="BM282" i="2"/>
  <c r="BL282" i="2"/>
  <c r="BK282" i="2"/>
  <c r="BO282" i="2" s="1"/>
  <c r="AZ282" i="2"/>
  <c r="AY282" i="2"/>
  <c r="BC282" i="2" s="1"/>
  <c r="AX282" i="2"/>
  <c r="AN282" i="2"/>
  <c r="AM282" i="2"/>
  <c r="AL282" i="2"/>
  <c r="AK282" i="2"/>
  <c r="Z282" i="2"/>
  <c r="Y282" i="2"/>
  <c r="X282" i="2"/>
  <c r="M282" i="2"/>
  <c r="L282" i="2"/>
  <c r="K282" i="2"/>
  <c r="BN281" i="2"/>
  <c r="BM281" i="2"/>
  <c r="BL281" i="2"/>
  <c r="BK281" i="2"/>
  <c r="AZ281" i="2"/>
  <c r="AY281" i="2"/>
  <c r="AX281" i="2"/>
  <c r="AN281" i="2"/>
  <c r="AM281" i="2"/>
  <c r="AL281" i="2"/>
  <c r="AO281" i="2" s="1"/>
  <c r="AK281" i="2"/>
  <c r="AA281" i="2"/>
  <c r="Z281" i="2"/>
  <c r="Y281" i="2"/>
  <c r="AB281" i="2" s="1"/>
  <c r="X281" i="2"/>
  <c r="M281" i="2"/>
  <c r="L281" i="2"/>
  <c r="K281" i="2"/>
  <c r="BN280" i="2"/>
  <c r="BM280" i="2"/>
  <c r="BL280" i="2"/>
  <c r="BK280" i="2"/>
  <c r="BA280" i="2"/>
  <c r="AZ280" i="2"/>
  <c r="AY280" i="2"/>
  <c r="AX280" i="2"/>
  <c r="BB280" i="2" s="1"/>
  <c r="AN280" i="2"/>
  <c r="AM280" i="2"/>
  <c r="AL280" i="2"/>
  <c r="AK280" i="2"/>
  <c r="AA280" i="2"/>
  <c r="Z280" i="2"/>
  <c r="Y280" i="2"/>
  <c r="AC280" i="2" s="1"/>
  <c r="X280" i="2"/>
  <c r="AB280" i="2" s="1"/>
  <c r="N280" i="2"/>
  <c r="M280" i="2"/>
  <c r="L280" i="2"/>
  <c r="K280" i="2"/>
  <c r="BM279" i="2"/>
  <c r="BL279" i="2"/>
  <c r="BP279" i="2" s="1"/>
  <c r="BK279" i="2"/>
  <c r="AZ279" i="2"/>
  <c r="AY279" i="2"/>
  <c r="AX279" i="2"/>
  <c r="AN279" i="2"/>
  <c r="AM279" i="2"/>
  <c r="AL279" i="2"/>
  <c r="AK279" i="2"/>
  <c r="AO279" i="2" s="1"/>
  <c r="AA279" i="2"/>
  <c r="Z279" i="2"/>
  <c r="Y279" i="2"/>
  <c r="AB279" i="2" s="1"/>
  <c r="X279" i="2"/>
  <c r="M279" i="2"/>
  <c r="L279" i="2"/>
  <c r="K279" i="2"/>
  <c r="BN278" i="2"/>
  <c r="BM278" i="2"/>
  <c r="BL278" i="2"/>
  <c r="BO278" i="2" s="1"/>
  <c r="BK278" i="2"/>
  <c r="AZ278" i="2"/>
  <c r="AY278" i="2"/>
  <c r="AX278" i="2"/>
  <c r="AM278" i="2"/>
  <c r="AL278" i="2"/>
  <c r="AK278" i="2"/>
  <c r="AA278" i="2"/>
  <c r="Z278" i="2"/>
  <c r="Y278" i="2"/>
  <c r="AB278" i="2" s="1"/>
  <c r="X278" i="2"/>
  <c r="M278" i="2"/>
  <c r="L278" i="2"/>
  <c r="K278" i="2"/>
  <c r="BM277" i="2"/>
  <c r="BP277" i="2" s="1"/>
  <c r="BL277" i="2"/>
  <c r="BK277" i="2"/>
  <c r="AZ277" i="2"/>
  <c r="AY277" i="2"/>
  <c r="BC277" i="2" s="1"/>
  <c r="AX277" i="2"/>
  <c r="AN277" i="2"/>
  <c r="AM277" i="2"/>
  <c r="AL277" i="2"/>
  <c r="AK277" i="2"/>
  <c r="AO277" i="2" s="1"/>
  <c r="Z277" i="2"/>
  <c r="Y277" i="2"/>
  <c r="X277" i="2"/>
  <c r="M277" i="2"/>
  <c r="L277" i="2"/>
  <c r="K277" i="2"/>
  <c r="BN276" i="2"/>
  <c r="BM276" i="2"/>
  <c r="BL276" i="2"/>
  <c r="BK276" i="2"/>
  <c r="AZ276" i="2"/>
  <c r="AY276" i="2"/>
  <c r="BC276" i="2" s="1"/>
  <c r="AX276" i="2"/>
  <c r="AN276" i="2"/>
  <c r="AM276" i="2"/>
  <c r="AL276" i="2"/>
  <c r="AK276" i="2"/>
  <c r="AO276" i="2" s="1"/>
  <c r="AA276" i="2"/>
  <c r="Z276" i="2"/>
  <c r="Y276" i="2"/>
  <c r="X276" i="2"/>
  <c r="M276" i="2"/>
  <c r="L276" i="2"/>
  <c r="K276" i="2"/>
  <c r="BN275" i="2"/>
  <c r="BM275" i="2"/>
  <c r="BL275" i="2"/>
  <c r="BK275" i="2"/>
  <c r="BO275" i="2" s="1"/>
  <c r="AZ275" i="2"/>
  <c r="AY275" i="2"/>
  <c r="AX275" i="2"/>
  <c r="AN275" i="2"/>
  <c r="AM275" i="2"/>
  <c r="AL275" i="2"/>
  <c r="AO275" i="2" s="1"/>
  <c r="AK275" i="2"/>
  <c r="Z275" i="2"/>
  <c r="Y275" i="2"/>
  <c r="X275" i="2"/>
  <c r="M275" i="2"/>
  <c r="L275" i="2"/>
  <c r="K275" i="2"/>
  <c r="BM274" i="2"/>
  <c r="BL274" i="2"/>
  <c r="BK274" i="2"/>
  <c r="AZ274" i="2"/>
  <c r="AY274" i="2"/>
  <c r="AX274" i="2"/>
  <c r="AN274" i="2"/>
  <c r="AM274" i="2"/>
  <c r="AL274" i="2"/>
  <c r="AK274" i="2"/>
  <c r="Z274" i="2"/>
  <c r="Y274" i="2"/>
  <c r="X274" i="2"/>
  <c r="M274" i="2"/>
  <c r="L274" i="2"/>
  <c r="K274" i="2"/>
  <c r="BN273" i="2"/>
  <c r="BM273" i="2"/>
  <c r="BL273" i="2"/>
  <c r="BK273" i="2"/>
  <c r="BA273" i="2"/>
  <c r="AZ273" i="2"/>
  <c r="AY273" i="2"/>
  <c r="AX273" i="2"/>
  <c r="AN273" i="2"/>
  <c r="AM273" i="2"/>
  <c r="AL273" i="2"/>
  <c r="AO273" i="2" s="1"/>
  <c r="AK273" i="2"/>
  <c r="AA273" i="2"/>
  <c r="Z273" i="2"/>
  <c r="Y273" i="2"/>
  <c r="X273" i="2"/>
  <c r="AB273" i="2" s="1"/>
  <c r="M273" i="2"/>
  <c r="L273" i="2"/>
  <c r="K273" i="2"/>
  <c r="BN272" i="2"/>
  <c r="BM272" i="2"/>
  <c r="BL272" i="2"/>
  <c r="BK272" i="2"/>
  <c r="BA272" i="2"/>
  <c r="AZ272" i="2"/>
  <c r="AY272" i="2"/>
  <c r="AX272" i="2"/>
  <c r="AN272" i="2"/>
  <c r="AM272" i="2"/>
  <c r="AL272" i="2"/>
  <c r="AK272" i="2"/>
  <c r="AO272" i="2" s="1"/>
  <c r="AA272" i="2"/>
  <c r="Z272" i="2"/>
  <c r="Y272" i="2"/>
  <c r="X272" i="2"/>
  <c r="M272" i="2"/>
  <c r="L272" i="2"/>
  <c r="K272" i="2"/>
  <c r="BM271" i="2"/>
  <c r="BL271" i="2"/>
  <c r="BK271" i="2"/>
  <c r="AZ271" i="2"/>
  <c r="AY271" i="2"/>
  <c r="BC271" i="2" s="1"/>
  <c r="AX271" i="2"/>
  <c r="AN271" i="2"/>
  <c r="AM271" i="2"/>
  <c r="AL271" i="2"/>
  <c r="AK271" i="2"/>
  <c r="AO271" i="2" s="1"/>
  <c r="Z271" i="2"/>
  <c r="Y271" i="2"/>
  <c r="X271" i="2"/>
  <c r="M271" i="2"/>
  <c r="L271" i="2"/>
  <c r="K271" i="2"/>
  <c r="BM270" i="2"/>
  <c r="BL270" i="2"/>
  <c r="BK270" i="2"/>
  <c r="AZ270" i="2"/>
  <c r="AY270" i="2"/>
  <c r="AX270" i="2"/>
  <c r="AM270" i="2"/>
  <c r="AL270" i="2"/>
  <c r="AK270" i="2"/>
  <c r="Z270" i="2"/>
  <c r="Y270" i="2"/>
  <c r="X270" i="2"/>
  <c r="M270" i="2"/>
  <c r="L270" i="2"/>
  <c r="K270" i="2"/>
  <c r="BM269" i="2"/>
  <c r="BL269" i="2"/>
  <c r="BK269" i="2"/>
  <c r="BA269" i="2"/>
  <c r="AZ269" i="2"/>
  <c r="AY269" i="2"/>
  <c r="AX269" i="2"/>
  <c r="AN269" i="2"/>
  <c r="AM269" i="2"/>
  <c r="AL269" i="2"/>
  <c r="AP269" i="2" s="1"/>
  <c r="AK269" i="2"/>
  <c r="Z269" i="2"/>
  <c r="Y269" i="2"/>
  <c r="X269" i="2"/>
  <c r="M269" i="2"/>
  <c r="L269" i="2"/>
  <c r="K269" i="2"/>
  <c r="BM268" i="2"/>
  <c r="BL268" i="2"/>
  <c r="BK268" i="2"/>
  <c r="AZ268" i="2"/>
  <c r="AY268" i="2"/>
  <c r="AX268" i="2"/>
  <c r="AN268" i="2"/>
  <c r="AM268" i="2"/>
  <c r="AL268" i="2"/>
  <c r="AO268" i="2" s="1"/>
  <c r="AK268" i="2"/>
  <c r="AA268" i="2"/>
  <c r="Z268" i="2"/>
  <c r="Y268" i="2"/>
  <c r="AB268" i="2" s="1"/>
  <c r="X268" i="2"/>
  <c r="M268" i="2"/>
  <c r="L268" i="2"/>
  <c r="K268" i="2"/>
  <c r="BN267" i="2"/>
  <c r="BM267" i="2"/>
  <c r="BL267" i="2"/>
  <c r="BK267" i="2"/>
  <c r="AZ267" i="2"/>
  <c r="AY267" i="2"/>
  <c r="BC267" i="2" s="1"/>
  <c r="AX267" i="2"/>
  <c r="AN267" i="2"/>
  <c r="AM267" i="2"/>
  <c r="AL267" i="2"/>
  <c r="AP267" i="2" s="1"/>
  <c r="AK267" i="2"/>
  <c r="AA267" i="2"/>
  <c r="Z267" i="2"/>
  <c r="Y267" i="2"/>
  <c r="X267" i="2"/>
  <c r="M267" i="2"/>
  <c r="L267" i="2"/>
  <c r="K267" i="2"/>
  <c r="BN266" i="2"/>
  <c r="BM266" i="2"/>
  <c r="BL266" i="2"/>
  <c r="BO266" i="2" s="1"/>
  <c r="BK266" i="2"/>
  <c r="BA266" i="2"/>
  <c r="AZ266" i="2"/>
  <c r="AY266" i="2"/>
  <c r="AX266" i="2"/>
  <c r="BB266" i="2" s="1"/>
  <c r="AM266" i="2"/>
  <c r="AL266" i="2"/>
  <c r="AK266" i="2"/>
  <c r="Z266" i="2"/>
  <c r="Y266" i="2"/>
  <c r="X266" i="2"/>
  <c r="M266" i="2"/>
  <c r="L266" i="2"/>
  <c r="K266" i="2"/>
  <c r="BM265" i="2"/>
  <c r="BL265" i="2"/>
  <c r="BK265" i="2"/>
  <c r="BA265" i="2"/>
  <c r="AZ265" i="2"/>
  <c r="AY265" i="2"/>
  <c r="BB265" i="2" s="1"/>
  <c r="AX265" i="2"/>
  <c r="AN265" i="2"/>
  <c r="AM265" i="2"/>
  <c r="AL265" i="2"/>
  <c r="AK265" i="2"/>
  <c r="Z265" i="2"/>
  <c r="Y265" i="2"/>
  <c r="X265" i="2"/>
  <c r="M265" i="2"/>
  <c r="L265" i="2"/>
  <c r="K265" i="2"/>
  <c r="BN264" i="2"/>
  <c r="BM264" i="2"/>
  <c r="BL264" i="2"/>
  <c r="BP264" i="2" s="1"/>
  <c r="BK264" i="2"/>
  <c r="AZ264" i="2"/>
  <c r="AY264" i="2"/>
  <c r="AX264" i="2"/>
  <c r="AN264" i="2"/>
  <c r="AM264" i="2"/>
  <c r="AL264" i="2"/>
  <c r="AK264" i="2"/>
  <c r="AA264" i="2"/>
  <c r="Z264" i="2"/>
  <c r="Y264" i="2"/>
  <c r="X264" i="2"/>
  <c r="M264" i="2"/>
  <c r="L264" i="2"/>
  <c r="K264" i="2"/>
  <c r="BN263" i="2"/>
  <c r="BM263" i="2"/>
  <c r="BL263" i="2"/>
  <c r="BK263" i="2"/>
  <c r="BA263" i="2"/>
  <c r="AZ263" i="2"/>
  <c r="AY263" i="2"/>
  <c r="BC263" i="2" s="1"/>
  <c r="AX263" i="2"/>
  <c r="BB263" i="2" s="1"/>
  <c r="AN263" i="2"/>
  <c r="AM263" i="2"/>
  <c r="AL263" i="2"/>
  <c r="AP263" i="2" s="1"/>
  <c r="AK263" i="2"/>
  <c r="AA263" i="2"/>
  <c r="Z263" i="2"/>
  <c r="Y263" i="2"/>
  <c r="AC263" i="2" s="1"/>
  <c r="X263" i="2"/>
  <c r="AB263" i="2" s="1"/>
  <c r="N263" i="2"/>
  <c r="M263" i="2"/>
  <c r="L263" i="2"/>
  <c r="K263" i="2"/>
  <c r="BN262" i="2"/>
  <c r="BM262" i="2"/>
  <c r="BL262" i="2"/>
  <c r="BP262" i="2" s="1"/>
  <c r="BK262" i="2"/>
  <c r="BA262" i="2"/>
  <c r="AZ262" i="2"/>
  <c r="AY262" i="2"/>
  <c r="AX262" i="2"/>
  <c r="AN262" i="2"/>
  <c r="AM262" i="2"/>
  <c r="AL262" i="2"/>
  <c r="AK262" i="2"/>
  <c r="Z262" i="2"/>
  <c r="Y262" i="2"/>
  <c r="X262" i="2"/>
  <c r="M262" i="2"/>
  <c r="L262" i="2"/>
  <c r="K262" i="2"/>
  <c r="BN261" i="2"/>
  <c r="BM261" i="2"/>
  <c r="BL261" i="2"/>
  <c r="BK261" i="2"/>
  <c r="BA261" i="2"/>
  <c r="AZ261" i="2"/>
  <c r="AY261" i="2"/>
  <c r="BC261" i="2" s="1"/>
  <c r="AX261" i="2"/>
  <c r="AN261" i="2"/>
  <c r="AM261" i="2"/>
  <c r="AL261" i="2"/>
  <c r="AP261" i="2" s="1"/>
  <c r="AK261" i="2"/>
  <c r="AO261" i="2" s="1"/>
  <c r="Z261" i="2"/>
  <c r="Y261" i="2"/>
  <c r="X261" i="2"/>
  <c r="M261" i="2"/>
  <c r="L261" i="2"/>
  <c r="K261" i="2"/>
  <c r="BM260" i="2"/>
  <c r="BL260" i="2"/>
  <c r="BK260" i="2"/>
  <c r="AZ260" i="2"/>
  <c r="AY260" i="2"/>
  <c r="AX260" i="2"/>
  <c r="AM260" i="2"/>
  <c r="AL260" i="2"/>
  <c r="AK260" i="2"/>
  <c r="Z260" i="2"/>
  <c r="Y260" i="2"/>
  <c r="X260" i="2"/>
  <c r="M260" i="2"/>
  <c r="L260" i="2"/>
  <c r="K260" i="2"/>
  <c r="BM259" i="2"/>
  <c r="BL259" i="2"/>
  <c r="BK259" i="2"/>
  <c r="BA259" i="2"/>
  <c r="AZ259" i="2"/>
  <c r="AY259" i="2"/>
  <c r="BC259" i="2" s="1"/>
  <c r="AX259" i="2"/>
  <c r="AN259" i="2"/>
  <c r="AM259" i="2"/>
  <c r="AL259" i="2"/>
  <c r="AP259" i="2" s="1"/>
  <c r="AK259" i="2"/>
  <c r="AA259" i="2"/>
  <c r="Z259" i="2"/>
  <c r="Y259" i="2"/>
  <c r="X259" i="2"/>
  <c r="AB259" i="2" s="1"/>
  <c r="M259" i="2"/>
  <c r="L259" i="2"/>
  <c r="K259" i="2"/>
  <c r="BM258" i="2"/>
  <c r="BL258" i="2"/>
  <c r="BK258" i="2"/>
  <c r="BA258" i="2"/>
  <c r="AZ258" i="2"/>
  <c r="AY258" i="2"/>
  <c r="AX258" i="2"/>
  <c r="AN258" i="2"/>
  <c r="AM258" i="2"/>
  <c r="AL258" i="2"/>
  <c r="AO258" i="2" s="1"/>
  <c r="AK258" i="2"/>
  <c r="Z258" i="2"/>
  <c r="Y258" i="2"/>
  <c r="X258" i="2"/>
  <c r="M258" i="2"/>
  <c r="L258" i="2"/>
  <c r="K258" i="2"/>
  <c r="BM257" i="2"/>
  <c r="BL257" i="2"/>
  <c r="BK257" i="2"/>
  <c r="AZ257" i="2"/>
  <c r="AY257" i="2"/>
  <c r="AX257" i="2"/>
  <c r="AM257" i="2"/>
  <c r="AL257" i="2"/>
  <c r="AK257" i="2"/>
  <c r="Z257" i="2"/>
  <c r="Y257" i="2"/>
  <c r="X257" i="2"/>
  <c r="M257" i="2"/>
  <c r="L257" i="2"/>
  <c r="K257" i="2"/>
  <c r="BM256" i="2"/>
  <c r="BL256" i="2"/>
  <c r="BK256" i="2"/>
  <c r="AZ256" i="2"/>
  <c r="AY256" i="2"/>
  <c r="BC256" i="2" s="1"/>
  <c r="AX256" i="2"/>
  <c r="AN256" i="2"/>
  <c r="AM256" i="2"/>
  <c r="AL256" i="2"/>
  <c r="AK256" i="2"/>
  <c r="Z256" i="2"/>
  <c r="Y256" i="2"/>
  <c r="X256" i="2"/>
  <c r="M256" i="2"/>
  <c r="L256" i="2"/>
  <c r="K256" i="2"/>
  <c r="BM255" i="2"/>
  <c r="BL255" i="2"/>
  <c r="BK255" i="2"/>
  <c r="AZ255" i="2"/>
  <c r="AY255" i="2"/>
  <c r="AX255" i="2"/>
  <c r="AN255" i="2"/>
  <c r="AM255" i="2"/>
  <c r="AL255" i="2"/>
  <c r="AK255" i="2"/>
  <c r="Z255" i="2"/>
  <c r="Y255" i="2"/>
  <c r="X255" i="2"/>
  <c r="M255" i="2"/>
  <c r="L255" i="2"/>
  <c r="K255" i="2"/>
  <c r="BM254" i="2"/>
  <c r="BL254" i="2"/>
  <c r="BK254" i="2"/>
  <c r="AZ254" i="2"/>
  <c r="AY254" i="2"/>
  <c r="AX254" i="2"/>
  <c r="AN254" i="2"/>
  <c r="AM254" i="2"/>
  <c r="AL254" i="2"/>
  <c r="AK254" i="2"/>
  <c r="AA254" i="2"/>
  <c r="Z254" i="2"/>
  <c r="Y254" i="2"/>
  <c r="AB254" i="2" s="1"/>
  <c r="X254" i="2"/>
  <c r="M254" i="2"/>
  <c r="L254" i="2"/>
  <c r="K254" i="2"/>
  <c r="BM253" i="2"/>
  <c r="BL253" i="2"/>
  <c r="BP253" i="2" s="1"/>
  <c r="BK253" i="2"/>
  <c r="AZ253" i="2"/>
  <c r="AY253" i="2"/>
  <c r="AX253" i="2"/>
  <c r="AN253" i="2"/>
  <c r="AM253" i="2"/>
  <c r="AL253" i="2"/>
  <c r="AK253" i="2"/>
  <c r="AO253" i="2" s="1"/>
  <c r="AA253" i="2"/>
  <c r="Z253" i="2"/>
  <c r="Y253" i="2"/>
  <c r="AB253" i="2" s="1"/>
  <c r="X253" i="2"/>
  <c r="M253" i="2"/>
  <c r="L253" i="2"/>
  <c r="K253" i="2"/>
  <c r="BN252" i="2"/>
  <c r="BM252" i="2"/>
  <c r="BL252" i="2"/>
  <c r="BK252" i="2"/>
  <c r="BA252" i="2"/>
  <c r="AZ252" i="2"/>
  <c r="AY252" i="2"/>
  <c r="AX252" i="2"/>
  <c r="AM252" i="2"/>
  <c r="AL252" i="2"/>
  <c r="AK252" i="2"/>
  <c r="AA252" i="2"/>
  <c r="Z252" i="2"/>
  <c r="Y252" i="2"/>
  <c r="AB252" i="2" s="1"/>
  <c r="X252" i="2"/>
  <c r="M252" i="2"/>
  <c r="L252" i="2"/>
  <c r="K252" i="2"/>
  <c r="BM251" i="2"/>
  <c r="BL251" i="2"/>
  <c r="BP251" i="2" s="1"/>
  <c r="BK251" i="2"/>
  <c r="AZ251" i="2"/>
  <c r="AY251" i="2"/>
  <c r="AX251" i="2"/>
  <c r="AM251" i="2"/>
  <c r="AL251" i="2"/>
  <c r="AK251" i="2"/>
  <c r="Z251" i="2"/>
  <c r="Y251" i="2"/>
  <c r="X251" i="2"/>
  <c r="M251" i="2"/>
  <c r="L251" i="2"/>
  <c r="K251" i="2"/>
  <c r="BN250" i="2"/>
  <c r="BM250" i="2"/>
  <c r="BL250" i="2"/>
  <c r="BP250" i="2" s="1"/>
  <c r="BK250" i="2"/>
  <c r="BA250" i="2"/>
  <c r="AZ250" i="2"/>
  <c r="AY250" i="2"/>
  <c r="AX250" i="2"/>
  <c r="AM250" i="2"/>
  <c r="AL250" i="2"/>
  <c r="AK250" i="2"/>
  <c r="Z250" i="2"/>
  <c r="Y250" i="2"/>
  <c r="X250" i="2"/>
  <c r="M250" i="2"/>
  <c r="L250" i="2"/>
  <c r="K250" i="2"/>
  <c r="BM249" i="2"/>
  <c r="BL249" i="2"/>
  <c r="BK249" i="2"/>
  <c r="AZ249" i="2"/>
  <c r="AY249" i="2"/>
  <c r="AX249" i="2"/>
  <c r="AN249" i="2"/>
  <c r="AM249" i="2"/>
  <c r="AL249" i="2"/>
  <c r="AK249" i="2"/>
  <c r="Z249" i="2"/>
  <c r="Y249" i="2"/>
  <c r="X249" i="2"/>
  <c r="M249" i="2"/>
  <c r="L249" i="2"/>
  <c r="K249" i="2"/>
  <c r="BN248" i="2"/>
  <c r="BM248" i="2"/>
  <c r="BL248" i="2"/>
  <c r="BK248" i="2"/>
  <c r="BA248" i="2"/>
  <c r="AZ248" i="2"/>
  <c r="AY248" i="2"/>
  <c r="BC248" i="2" s="1"/>
  <c r="AX248" i="2"/>
  <c r="BB248" i="2" s="1"/>
  <c r="AN248" i="2"/>
  <c r="AM248" i="2"/>
  <c r="AL248" i="2"/>
  <c r="AK248" i="2"/>
  <c r="AA248" i="2"/>
  <c r="Z248" i="2"/>
  <c r="Y248" i="2"/>
  <c r="AB248" i="2" s="1"/>
  <c r="X248" i="2"/>
  <c r="M248" i="2"/>
  <c r="L248" i="2"/>
  <c r="K248" i="2"/>
  <c r="BN247" i="2"/>
  <c r="BM247" i="2"/>
  <c r="BL247" i="2"/>
  <c r="BK247" i="2"/>
  <c r="BA247" i="2"/>
  <c r="AZ247" i="2"/>
  <c r="AY247" i="2"/>
  <c r="BC247" i="2" s="1"/>
  <c r="AX247" i="2"/>
  <c r="AN247" i="2"/>
  <c r="AM247" i="2"/>
  <c r="AL247" i="2"/>
  <c r="AK247" i="2"/>
  <c r="AA247" i="2"/>
  <c r="Z247" i="2"/>
  <c r="Y247" i="2"/>
  <c r="AB247" i="2" s="1"/>
  <c r="X247" i="2"/>
  <c r="M247" i="2"/>
  <c r="L247" i="2"/>
  <c r="K247" i="2"/>
  <c r="BN246" i="2"/>
  <c r="BM246" i="2"/>
  <c r="BL246" i="2"/>
  <c r="BK246" i="2"/>
  <c r="AZ246" i="2"/>
  <c r="AY246" i="2"/>
  <c r="AX246" i="2"/>
  <c r="AN246" i="2"/>
  <c r="AM246" i="2"/>
  <c r="AL246" i="2"/>
  <c r="AK246" i="2"/>
  <c r="AO246" i="2" s="1"/>
  <c r="Z246" i="2"/>
  <c r="Y246" i="2"/>
  <c r="X246" i="2"/>
  <c r="M246" i="2"/>
  <c r="L246" i="2"/>
  <c r="K246" i="2"/>
  <c r="BN245" i="2"/>
  <c r="BM245" i="2"/>
  <c r="BP245" i="2" s="1"/>
  <c r="BL245" i="2"/>
  <c r="BO245" i="2" s="1"/>
  <c r="BK245" i="2"/>
  <c r="BA245" i="2"/>
  <c r="AZ245" i="2"/>
  <c r="AY245" i="2"/>
  <c r="BC245" i="2" s="1"/>
  <c r="AX245" i="2"/>
  <c r="BB245" i="2" s="1"/>
  <c r="AM245" i="2"/>
  <c r="AL245" i="2"/>
  <c r="AK245" i="2"/>
  <c r="Z245" i="2"/>
  <c r="Y245" i="2"/>
  <c r="X245" i="2"/>
  <c r="M245" i="2"/>
  <c r="L245" i="2"/>
  <c r="K245" i="2"/>
  <c r="BM244" i="2"/>
  <c r="BP244" i="2" s="1"/>
  <c r="BL244" i="2"/>
  <c r="BK244" i="2"/>
  <c r="AZ244" i="2"/>
  <c r="AY244" i="2"/>
  <c r="AX244" i="2"/>
  <c r="AN244" i="2"/>
  <c r="AM244" i="2"/>
  <c r="AL244" i="2"/>
  <c r="AK244" i="2"/>
  <c r="AA244" i="2"/>
  <c r="Z244" i="2"/>
  <c r="Y244" i="2"/>
  <c r="X244" i="2"/>
  <c r="M244" i="2"/>
  <c r="L244" i="2"/>
  <c r="K244" i="2"/>
  <c r="BM243" i="2"/>
  <c r="BL243" i="2"/>
  <c r="BK243" i="2"/>
  <c r="AZ243" i="2"/>
  <c r="AY243" i="2"/>
  <c r="AX243" i="2"/>
  <c r="AM243" i="2"/>
  <c r="AL243" i="2"/>
  <c r="AK243" i="2"/>
  <c r="Z243" i="2"/>
  <c r="Y243" i="2"/>
  <c r="X243" i="2"/>
  <c r="M243" i="2"/>
  <c r="L243" i="2"/>
  <c r="K243" i="2"/>
  <c r="BN242" i="2"/>
  <c r="BM242" i="2"/>
  <c r="BL242" i="2"/>
  <c r="BP242" i="2" s="1"/>
  <c r="BK242" i="2"/>
  <c r="BO242" i="2" s="1"/>
  <c r="BA242" i="2"/>
  <c r="AZ242" i="2"/>
  <c r="AY242" i="2"/>
  <c r="AX242" i="2"/>
  <c r="AN242" i="2"/>
  <c r="AM242" i="2"/>
  <c r="AL242" i="2"/>
  <c r="AK242" i="2"/>
  <c r="AO242" i="2" s="1"/>
  <c r="Z242" i="2"/>
  <c r="Y242" i="2"/>
  <c r="AC242" i="2" s="1"/>
  <c r="X242" i="2"/>
  <c r="M242" i="2"/>
  <c r="L242" i="2"/>
  <c r="K242" i="2"/>
  <c r="BM241" i="2"/>
  <c r="BL241" i="2"/>
  <c r="BK241" i="2"/>
  <c r="AZ241" i="2"/>
  <c r="AY241" i="2"/>
  <c r="AX241" i="2"/>
  <c r="AN241" i="2"/>
  <c r="AM241" i="2"/>
  <c r="AL241" i="2"/>
  <c r="AO241" i="2" s="1"/>
  <c r="AK241" i="2"/>
  <c r="Z241" i="2"/>
  <c r="Y241" i="2"/>
  <c r="AC241" i="2" s="1"/>
  <c r="X241" i="2"/>
  <c r="M241" i="2"/>
  <c r="L241" i="2"/>
  <c r="K241" i="2"/>
  <c r="BN240" i="2"/>
  <c r="BM240" i="2"/>
  <c r="BL240" i="2"/>
  <c r="BK240" i="2"/>
  <c r="BO240" i="2" s="1"/>
  <c r="AZ240" i="2"/>
  <c r="AY240" i="2"/>
  <c r="AX240" i="2"/>
  <c r="AM240" i="2"/>
  <c r="AL240" i="2"/>
  <c r="AK240" i="2"/>
  <c r="Z240" i="2"/>
  <c r="Y240" i="2"/>
  <c r="X240" i="2"/>
  <c r="M240" i="2"/>
  <c r="L240" i="2"/>
  <c r="K240" i="2"/>
  <c r="BN239" i="2"/>
  <c r="BM239" i="2"/>
  <c r="BL239" i="2"/>
  <c r="BK239" i="2"/>
  <c r="BO239" i="2" s="1"/>
  <c r="BA239" i="2"/>
  <c r="AZ239" i="2"/>
  <c r="AY239" i="2"/>
  <c r="AX239" i="2"/>
  <c r="AN239" i="2"/>
  <c r="AM239" i="2"/>
  <c r="AL239" i="2"/>
  <c r="AO239" i="2" s="1"/>
  <c r="AK239" i="2"/>
  <c r="Z239" i="2"/>
  <c r="AC239" i="2" s="1"/>
  <c r="Y239" i="2"/>
  <c r="X239" i="2"/>
  <c r="M239" i="2"/>
  <c r="L239" i="2"/>
  <c r="K239" i="2"/>
  <c r="BN238" i="2"/>
  <c r="BM238" i="2"/>
  <c r="BL238" i="2"/>
  <c r="BO238" i="2" s="1"/>
  <c r="BK238" i="2"/>
  <c r="BA238" i="2"/>
  <c r="AZ238" i="2"/>
  <c r="AY238" i="2"/>
  <c r="AX238" i="2"/>
  <c r="AN238" i="2"/>
  <c r="AM238" i="2"/>
  <c r="AL238" i="2"/>
  <c r="AO238" i="2" s="1"/>
  <c r="AK238" i="2"/>
  <c r="Z238" i="2"/>
  <c r="Y238" i="2"/>
  <c r="AC238" i="2" s="1"/>
  <c r="X238" i="2"/>
  <c r="M238" i="2"/>
  <c r="L238" i="2"/>
  <c r="K238" i="2"/>
  <c r="BN237" i="2"/>
  <c r="BM237" i="2"/>
  <c r="BL237" i="2"/>
  <c r="BK237" i="2"/>
  <c r="BA237" i="2"/>
  <c r="AZ237" i="2"/>
  <c r="AY237" i="2"/>
  <c r="AX237" i="2"/>
  <c r="AN237" i="2"/>
  <c r="AM237" i="2"/>
  <c r="AL237" i="2"/>
  <c r="AK237" i="2"/>
  <c r="AO237" i="2" s="1"/>
  <c r="Z237" i="2"/>
  <c r="Y237" i="2"/>
  <c r="AC237" i="2" s="1"/>
  <c r="X237" i="2"/>
  <c r="M237" i="2"/>
  <c r="L237" i="2"/>
  <c r="K237" i="2"/>
  <c r="BN236" i="2"/>
  <c r="BM236" i="2"/>
  <c r="BL236" i="2"/>
  <c r="BK236" i="2"/>
  <c r="BA236" i="2"/>
  <c r="AZ236" i="2"/>
  <c r="AY236" i="2"/>
  <c r="AX236" i="2"/>
  <c r="AN236" i="2"/>
  <c r="AM236" i="2"/>
  <c r="AL236" i="2"/>
  <c r="AK236" i="2"/>
  <c r="Z236" i="2"/>
  <c r="Y236" i="2"/>
  <c r="AC236" i="2" s="1"/>
  <c r="X236" i="2"/>
  <c r="N236" i="2"/>
  <c r="M236" i="2"/>
  <c r="L236" i="2"/>
  <c r="K236" i="2"/>
  <c r="BM235" i="2"/>
  <c r="BP235" i="2" s="1"/>
  <c r="BL235" i="2"/>
  <c r="BK235" i="2"/>
  <c r="AZ235" i="2"/>
  <c r="AY235" i="2"/>
  <c r="AX235" i="2"/>
  <c r="AN235" i="2"/>
  <c r="AM235" i="2"/>
  <c r="AL235" i="2"/>
  <c r="AK235" i="2"/>
  <c r="AA235" i="2"/>
  <c r="Z235" i="2"/>
  <c r="Y235" i="2"/>
  <c r="AB235" i="2" s="1"/>
  <c r="X235" i="2"/>
  <c r="M235" i="2"/>
  <c r="L235" i="2"/>
  <c r="K235" i="2"/>
  <c r="BM234" i="2"/>
  <c r="BL234" i="2"/>
  <c r="BK234" i="2"/>
  <c r="AZ234" i="2"/>
  <c r="AY234" i="2"/>
  <c r="AX234" i="2"/>
  <c r="AN234" i="2"/>
  <c r="AM234" i="2"/>
  <c r="AL234" i="2"/>
  <c r="AK234" i="2"/>
  <c r="AO234" i="2" s="1"/>
  <c r="Z234" i="2"/>
  <c r="Y234" i="2"/>
  <c r="X234" i="2"/>
  <c r="M234" i="2"/>
  <c r="L234" i="2"/>
  <c r="K234" i="2"/>
  <c r="BM233" i="2"/>
  <c r="BL233" i="2"/>
  <c r="BP233" i="2" s="1"/>
  <c r="BK233" i="2"/>
  <c r="AZ233" i="2"/>
  <c r="AY233" i="2"/>
  <c r="AX233" i="2"/>
  <c r="AM233" i="2"/>
  <c r="AL233" i="2"/>
  <c r="AK233" i="2"/>
  <c r="Z233" i="2"/>
  <c r="Y233" i="2"/>
  <c r="X233" i="2"/>
  <c r="M233" i="2"/>
  <c r="L233" i="2"/>
  <c r="K233" i="2"/>
  <c r="BM232" i="2"/>
  <c r="BL232" i="2"/>
  <c r="BK232" i="2"/>
  <c r="AZ232" i="2"/>
  <c r="AY232" i="2"/>
  <c r="BC232" i="2" s="1"/>
  <c r="AX232" i="2"/>
  <c r="AM232" i="2"/>
  <c r="AL232" i="2"/>
  <c r="AK232" i="2"/>
  <c r="Z232" i="2"/>
  <c r="Y232" i="2"/>
  <c r="X232" i="2"/>
  <c r="M232" i="2"/>
  <c r="L232" i="2"/>
  <c r="K232" i="2"/>
  <c r="BN231" i="2"/>
  <c r="BM231" i="2"/>
  <c r="BL231" i="2"/>
  <c r="BK231" i="2"/>
  <c r="BA231" i="2"/>
  <c r="AZ231" i="2"/>
  <c r="AY231" i="2"/>
  <c r="AX231" i="2"/>
  <c r="AN231" i="2"/>
  <c r="AM231" i="2"/>
  <c r="AL231" i="2"/>
  <c r="AK231" i="2"/>
  <c r="AO231" i="2" s="1"/>
  <c r="Z231" i="2"/>
  <c r="Y231" i="2"/>
  <c r="X231" i="2"/>
  <c r="M231" i="2"/>
  <c r="L231" i="2"/>
  <c r="K231" i="2"/>
  <c r="BN230" i="2"/>
  <c r="BM230" i="2"/>
  <c r="BL230" i="2"/>
  <c r="BO230" i="2" s="1"/>
  <c r="BK230" i="2"/>
  <c r="AZ230" i="2"/>
  <c r="AY230" i="2"/>
  <c r="BC230" i="2" s="1"/>
  <c r="AX230" i="2"/>
  <c r="AN230" i="2"/>
  <c r="AM230" i="2"/>
  <c r="AL230" i="2"/>
  <c r="AK230" i="2"/>
  <c r="AO230" i="2" s="1"/>
  <c r="Z230" i="2"/>
  <c r="Y230" i="2"/>
  <c r="X230" i="2"/>
  <c r="M230" i="2"/>
  <c r="L230" i="2"/>
  <c r="K230" i="2"/>
  <c r="BN229" i="2"/>
  <c r="BM229" i="2"/>
  <c r="BL229" i="2"/>
  <c r="BK229" i="2"/>
  <c r="BA229" i="2"/>
  <c r="AZ229" i="2"/>
  <c r="AY229" i="2"/>
  <c r="BC229" i="2" s="1"/>
  <c r="AX229" i="2"/>
  <c r="AM229" i="2"/>
  <c r="AL229" i="2"/>
  <c r="AK229" i="2"/>
  <c r="Z229" i="2"/>
  <c r="Y229" i="2"/>
  <c r="X229" i="2"/>
  <c r="M229" i="2"/>
  <c r="L229" i="2"/>
  <c r="K229" i="2"/>
  <c r="BN228" i="2"/>
  <c r="BM228" i="2"/>
  <c r="BL228" i="2"/>
  <c r="BK228" i="2"/>
  <c r="BO228" i="2" s="1"/>
  <c r="BA228" i="2"/>
  <c r="AZ228" i="2"/>
  <c r="AY228" i="2"/>
  <c r="BB228" i="2" s="1"/>
  <c r="AX228" i="2"/>
  <c r="AM228" i="2"/>
  <c r="AL228" i="2"/>
  <c r="AK228" i="2"/>
  <c r="Z228" i="2"/>
  <c r="Y228" i="2"/>
  <c r="X228" i="2"/>
  <c r="M228" i="2"/>
  <c r="L228" i="2"/>
  <c r="K228" i="2"/>
  <c r="BN227" i="2"/>
  <c r="BM227" i="2"/>
  <c r="BL227" i="2"/>
  <c r="BK227" i="2"/>
  <c r="AZ227" i="2"/>
  <c r="AY227" i="2"/>
  <c r="AX227" i="2"/>
  <c r="AM227" i="2"/>
  <c r="AL227" i="2"/>
  <c r="AK227" i="2"/>
  <c r="Z227" i="2"/>
  <c r="Y227" i="2"/>
  <c r="X227" i="2"/>
  <c r="M227" i="2"/>
  <c r="L227" i="2"/>
  <c r="K227" i="2"/>
  <c r="BM226" i="2"/>
  <c r="BL226" i="2"/>
  <c r="BK226" i="2"/>
  <c r="AZ226" i="2"/>
  <c r="AY226" i="2"/>
  <c r="BC226" i="2" s="1"/>
  <c r="AX226" i="2"/>
  <c r="AN226" i="2"/>
  <c r="AM226" i="2"/>
  <c r="AL226" i="2"/>
  <c r="AK226" i="2"/>
  <c r="AA226" i="2"/>
  <c r="Z226" i="2"/>
  <c r="Y226" i="2"/>
  <c r="X226" i="2"/>
  <c r="M226" i="2"/>
  <c r="L226" i="2"/>
  <c r="K226" i="2"/>
  <c r="BM225" i="2"/>
  <c r="BL225" i="2"/>
  <c r="BK225" i="2"/>
  <c r="BC225" i="2"/>
  <c r="AZ225" i="2"/>
  <c r="AY225" i="2"/>
  <c r="AX225" i="2"/>
  <c r="AM225" i="2"/>
  <c r="AL225" i="2"/>
  <c r="AK225" i="2"/>
  <c r="AA225" i="2"/>
  <c r="Z225" i="2"/>
  <c r="Y225" i="2"/>
  <c r="X225" i="2"/>
  <c r="M225" i="2"/>
  <c r="L225" i="2"/>
  <c r="K225" i="2"/>
  <c r="BM224" i="2"/>
  <c r="BL224" i="2"/>
  <c r="BK224" i="2"/>
  <c r="AZ224" i="2"/>
  <c r="AY224" i="2"/>
  <c r="BC224" i="2" s="1"/>
  <c r="AX224" i="2"/>
  <c r="AM224" i="2"/>
  <c r="AL224" i="2"/>
  <c r="AK224" i="2"/>
  <c r="Z224" i="2"/>
  <c r="Y224" i="2"/>
  <c r="X224" i="2"/>
  <c r="M224" i="2"/>
  <c r="L224" i="2"/>
  <c r="K224" i="2"/>
  <c r="BM223" i="2"/>
  <c r="BL223" i="2"/>
  <c r="BK223" i="2"/>
  <c r="AZ223" i="2"/>
  <c r="AY223" i="2"/>
  <c r="AX223" i="2"/>
  <c r="AN223" i="2"/>
  <c r="AM223" i="2"/>
  <c r="AL223" i="2"/>
  <c r="AP223" i="2" s="1"/>
  <c r="AK223" i="2"/>
  <c r="Z223" i="2"/>
  <c r="Y223" i="2"/>
  <c r="X223" i="2"/>
  <c r="M223" i="2"/>
  <c r="L223" i="2"/>
  <c r="K223" i="2"/>
  <c r="BM222" i="2"/>
  <c r="BL222" i="2"/>
  <c r="BK222" i="2"/>
  <c r="AZ222" i="2"/>
  <c r="AY222" i="2"/>
  <c r="AX222" i="2"/>
  <c r="AM222" i="2"/>
  <c r="AL222" i="2"/>
  <c r="AK222" i="2"/>
  <c r="Z222" i="2"/>
  <c r="Y222" i="2"/>
  <c r="X222" i="2"/>
  <c r="M222" i="2"/>
  <c r="L222" i="2"/>
  <c r="K222" i="2"/>
  <c r="BM221" i="2"/>
  <c r="BL221" i="2"/>
  <c r="BK221" i="2"/>
  <c r="AZ221" i="2"/>
  <c r="AY221" i="2"/>
  <c r="AX221" i="2"/>
  <c r="AM221" i="2"/>
  <c r="AL221" i="2"/>
  <c r="AP221" i="2" s="1"/>
  <c r="AK221" i="2"/>
  <c r="AA221" i="2"/>
  <c r="Z221" i="2"/>
  <c r="Y221" i="2"/>
  <c r="X221" i="2"/>
  <c r="M221" i="2"/>
  <c r="L221" i="2"/>
  <c r="K221" i="2"/>
  <c r="BM220" i="2"/>
  <c r="BL220" i="2"/>
  <c r="BK220" i="2"/>
  <c r="AZ220" i="2"/>
  <c r="AY220" i="2"/>
  <c r="AX220" i="2"/>
  <c r="AN220" i="2"/>
  <c r="AM220" i="2"/>
  <c r="AL220" i="2"/>
  <c r="AK220" i="2"/>
  <c r="AO220" i="2" s="1"/>
  <c r="AA220" i="2"/>
  <c r="Z220" i="2"/>
  <c r="Y220" i="2"/>
  <c r="AB220" i="2" s="1"/>
  <c r="X220" i="2"/>
  <c r="M220" i="2"/>
  <c r="L220" i="2"/>
  <c r="K220" i="2"/>
  <c r="BM219" i="2"/>
  <c r="BL219" i="2"/>
  <c r="BK219" i="2"/>
  <c r="AZ219" i="2"/>
  <c r="AY219" i="2"/>
  <c r="AX219" i="2"/>
  <c r="AM219" i="2"/>
  <c r="AL219" i="2"/>
  <c r="AK219" i="2"/>
  <c r="AA219" i="2"/>
  <c r="Z219" i="2"/>
  <c r="Y219" i="2"/>
  <c r="AB219" i="2" s="1"/>
  <c r="X219" i="2"/>
  <c r="M219" i="2"/>
  <c r="L219" i="2"/>
  <c r="K219" i="2"/>
  <c r="BM218" i="2"/>
  <c r="BL218" i="2"/>
  <c r="BK218" i="2"/>
  <c r="AZ218" i="2"/>
  <c r="AY218" i="2"/>
  <c r="AX218" i="2"/>
  <c r="AM218" i="2"/>
  <c r="AL218" i="2"/>
  <c r="AK218" i="2"/>
  <c r="AA218" i="2"/>
  <c r="Z218" i="2"/>
  <c r="Y218" i="2"/>
  <c r="AB218" i="2" s="1"/>
  <c r="X218" i="2"/>
  <c r="M218" i="2"/>
  <c r="L218" i="2"/>
  <c r="K218" i="2"/>
  <c r="BM217" i="2"/>
  <c r="BL217" i="2"/>
  <c r="BK217" i="2"/>
  <c r="AZ217" i="2"/>
  <c r="AY217" i="2"/>
  <c r="AX217" i="2"/>
  <c r="AM217" i="2"/>
  <c r="AL217" i="2"/>
  <c r="AK217" i="2"/>
  <c r="AA217" i="2"/>
  <c r="Z217" i="2"/>
  <c r="Y217" i="2"/>
  <c r="AB217" i="2" s="1"/>
  <c r="X217" i="2"/>
  <c r="M217" i="2"/>
  <c r="L217" i="2"/>
  <c r="K217" i="2"/>
  <c r="BM216" i="2"/>
  <c r="BL216" i="2"/>
  <c r="BK216" i="2"/>
  <c r="AZ216" i="2"/>
  <c r="AY216" i="2"/>
  <c r="AX216" i="2"/>
  <c r="AM216" i="2"/>
  <c r="AL216" i="2"/>
  <c r="AK216" i="2"/>
  <c r="AA216" i="2"/>
  <c r="Z216" i="2"/>
  <c r="Y216" i="2"/>
  <c r="AB216" i="2" s="1"/>
  <c r="X216" i="2"/>
  <c r="M216" i="2"/>
  <c r="L216" i="2"/>
  <c r="K216" i="2"/>
  <c r="BM215" i="2"/>
  <c r="BL215" i="2"/>
  <c r="BK215" i="2"/>
  <c r="AZ215" i="2"/>
  <c r="AY215" i="2"/>
  <c r="AX215" i="2"/>
  <c r="AM215" i="2"/>
  <c r="AL215" i="2"/>
  <c r="AK215" i="2"/>
  <c r="AA215" i="2"/>
  <c r="Z215" i="2"/>
  <c r="Y215" i="2"/>
  <c r="AB215" i="2" s="1"/>
  <c r="X215" i="2"/>
  <c r="M215" i="2"/>
  <c r="L215" i="2"/>
  <c r="K215" i="2"/>
  <c r="BM214" i="2"/>
  <c r="BL214" i="2"/>
  <c r="BK214" i="2"/>
  <c r="AZ214" i="2"/>
  <c r="AY214" i="2"/>
  <c r="AX214" i="2"/>
  <c r="AM214" i="2"/>
  <c r="AL214" i="2"/>
  <c r="AK214" i="2"/>
  <c r="AA214" i="2"/>
  <c r="Z214" i="2"/>
  <c r="Y214" i="2"/>
  <c r="AB214" i="2" s="1"/>
  <c r="X214" i="2"/>
  <c r="M214" i="2"/>
  <c r="L214" i="2"/>
  <c r="K214" i="2"/>
  <c r="BM213" i="2"/>
  <c r="BL213" i="2"/>
  <c r="BK213" i="2"/>
  <c r="AZ213" i="2"/>
  <c r="AY213" i="2"/>
  <c r="AX213" i="2"/>
  <c r="AM213" i="2"/>
  <c r="AL213" i="2"/>
  <c r="AK213" i="2"/>
  <c r="AA213" i="2"/>
  <c r="Z213" i="2"/>
  <c r="Y213" i="2"/>
  <c r="AB213" i="2" s="1"/>
  <c r="X213" i="2"/>
  <c r="M213" i="2"/>
  <c r="L213" i="2"/>
  <c r="K213" i="2"/>
  <c r="BM212" i="2"/>
  <c r="BL212" i="2"/>
  <c r="BK212" i="2"/>
  <c r="AZ212" i="2"/>
  <c r="AY212" i="2"/>
  <c r="AX212" i="2"/>
  <c r="AM212" i="2"/>
  <c r="AL212" i="2"/>
  <c r="AK212" i="2"/>
  <c r="Z212" i="2"/>
  <c r="Y212" i="2"/>
  <c r="X212" i="2"/>
  <c r="M212" i="2"/>
  <c r="L212" i="2"/>
  <c r="K212" i="2"/>
  <c r="BM211" i="2"/>
  <c r="BL211" i="2"/>
  <c r="BK211" i="2"/>
  <c r="AZ211" i="2"/>
  <c r="AY211" i="2"/>
  <c r="AX211" i="2"/>
  <c r="AM211" i="2"/>
  <c r="AL211" i="2"/>
  <c r="AK211" i="2"/>
  <c r="Z211" i="2"/>
  <c r="Y211" i="2"/>
  <c r="X211" i="2"/>
  <c r="M211" i="2"/>
  <c r="L211" i="2"/>
  <c r="K211" i="2"/>
  <c r="BM210" i="2"/>
  <c r="BL210" i="2"/>
  <c r="BK210" i="2"/>
  <c r="AZ210" i="2"/>
  <c r="AY210" i="2"/>
  <c r="AX210" i="2"/>
  <c r="AM210" i="2"/>
  <c r="AL210" i="2"/>
  <c r="AK210" i="2"/>
  <c r="Z210" i="2"/>
  <c r="Y210" i="2"/>
  <c r="X210" i="2"/>
  <c r="M210" i="2"/>
  <c r="L210" i="2"/>
  <c r="K210" i="2"/>
  <c r="BN209" i="2"/>
  <c r="BM209" i="2"/>
  <c r="BL209" i="2"/>
  <c r="BK209" i="2"/>
  <c r="BO209" i="2" s="1"/>
  <c r="BA209" i="2"/>
  <c r="AZ209" i="2"/>
  <c r="AY209" i="2"/>
  <c r="BB209" i="2" s="1"/>
  <c r="AX209" i="2"/>
  <c r="AN209" i="2"/>
  <c r="AM209" i="2"/>
  <c r="AL209" i="2"/>
  <c r="AP209" i="2" s="1"/>
  <c r="AK209" i="2"/>
  <c r="AO209" i="2" s="1"/>
  <c r="AA209" i="2"/>
  <c r="Z209" i="2"/>
  <c r="Y209" i="2"/>
  <c r="AB209" i="2" s="1"/>
  <c r="X209" i="2"/>
  <c r="N209" i="2"/>
  <c r="M209" i="2"/>
  <c r="L209" i="2"/>
  <c r="P209" i="2" s="1"/>
  <c r="K209" i="2"/>
  <c r="O209" i="2" s="1"/>
  <c r="BN208" i="2"/>
  <c r="BM208" i="2"/>
  <c r="BL208" i="2"/>
  <c r="BK208" i="2"/>
  <c r="BA208" i="2"/>
  <c r="AZ208" i="2"/>
  <c r="AY208" i="2"/>
  <c r="BC208" i="2" s="1"/>
  <c r="AX208" i="2"/>
  <c r="BB208" i="2" s="1"/>
  <c r="AN208" i="2"/>
  <c r="AM208" i="2"/>
  <c r="AL208" i="2"/>
  <c r="AP208" i="2" s="1"/>
  <c r="AK208" i="2"/>
  <c r="AA208" i="2"/>
  <c r="Z208" i="2"/>
  <c r="Y208" i="2"/>
  <c r="AC208" i="2" s="1"/>
  <c r="X208" i="2"/>
  <c r="N208" i="2"/>
  <c r="M208" i="2"/>
  <c r="L208" i="2"/>
  <c r="P208" i="2" s="1"/>
  <c r="K208" i="2"/>
  <c r="BN207" i="2"/>
  <c r="BM207" i="2"/>
  <c r="BL207" i="2"/>
  <c r="BO207" i="2" s="1"/>
  <c r="BK207" i="2"/>
  <c r="BA207" i="2"/>
  <c r="AZ207" i="2"/>
  <c r="AY207" i="2"/>
  <c r="BC207" i="2" s="1"/>
  <c r="AX207" i="2"/>
  <c r="AM207" i="2"/>
  <c r="AL207" i="2"/>
  <c r="AK207" i="2"/>
  <c r="AA207" i="2"/>
  <c r="Z207" i="2"/>
  <c r="Y207" i="2"/>
  <c r="X207" i="2"/>
  <c r="N207" i="2"/>
  <c r="M207" i="2"/>
  <c r="L207" i="2"/>
  <c r="P207" i="2" s="1"/>
  <c r="K207" i="2"/>
  <c r="O207" i="2" s="1"/>
  <c r="BN206" i="2"/>
  <c r="BM206" i="2"/>
  <c r="BL206" i="2"/>
  <c r="BK206" i="2"/>
  <c r="BA206" i="2"/>
  <c r="AZ206" i="2"/>
  <c r="AY206" i="2"/>
  <c r="BB206" i="2" s="1"/>
  <c r="AX206" i="2"/>
  <c r="AN206" i="2"/>
  <c r="AM206" i="2"/>
  <c r="AL206" i="2"/>
  <c r="AK206" i="2"/>
  <c r="AO206" i="2" s="1"/>
  <c r="AA206" i="2"/>
  <c r="Z206" i="2"/>
  <c r="Y206" i="2"/>
  <c r="AB206" i="2" s="1"/>
  <c r="X206" i="2"/>
  <c r="N206" i="2"/>
  <c r="M206" i="2"/>
  <c r="L206" i="2"/>
  <c r="K206" i="2"/>
  <c r="O206" i="2" s="1"/>
  <c r="BN205" i="2"/>
  <c r="BM205" i="2"/>
  <c r="BL205" i="2"/>
  <c r="BO205" i="2" s="1"/>
  <c r="BK205" i="2"/>
  <c r="BA205" i="2"/>
  <c r="AZ205" i="2"/>
  <c r="AY205" i="2"/>
  <c r="AX205" i="2"/>
  <c r="BB205" i="2" s="1"/>
  <c r="AN205" i="2"/>
  <c r="AM205" i="2"/>
  <c r="AL205" i="2"/>
  <c r="AP205" i="2" s="1"/>
  <c r="AK205" i="2"/>
  <c r="AA205" i="2"/>
  <c r="Z205" i="2"/>
  <c r="Y205" i="2"/>
  <c r="X205" i="2"/>
  <c r="AB205" i="2" s="1"/>
  <c r="N205" i="2"/>
  <c r="M205" i="2"/>
  <c r="L205" i="2"/>
  <c r="K205" i="2"/>
  <c r="BN204" i="2"/>
  <c r="BM204" i="2"/>
  <c r="BL204" i="2"/>
  <c r="BK204" i="2"/>
  <c r="BA204" i="2"/>
  <c r="AZ204" i="2"/>
  <c r="AY204" i="2"/>
  <c r="BC204" i="2" s="1"/>
  <c r="AX204" i="2"/>
  <c r="AM204" i="2"/>
  <c r="AL204" i="2"/>
  <c r="AK204" i="2"/>
  <c r="AA204" i="2"/>
  <c r="Z204" i="2"/>
  <c r="Y204" i="2"/>
  <c r="X204" i="2"/>
  <c r="AB204" i="2" s="1"/>
  <c r="M204" i="2"/>
  <c r="L204" i="2"/>
  <c r="K204" i="2"/>
  <c r="BM203" i="2"/>
  <c r="BL203" i="2"/>
  <c r="BK203" i="2"/>
  <c r="AZ203" i="2"/>
  <c r="AY203" i="2"/>
  <c r="AX203" i="2"/>
  <c r="AN203" i="2"/>
  <c r="AM203" i="2"/>
  <c r="AL203" i="2"/>
  <c r="AK203" i="2"/>
  <c r="Z203" i="2"/>
  <c r="Y203" i="2"/>
  <c r="X203" i="2"/>
  <c r="M203" i="2"/>
  <c r="L203" i="2"/>
  <c r="K203" i="2"/>
  <c r="BM202" i="2"/>
  <c r="BL202" i="2"/>
  <c r="BK202" i="2"/>
  <c r="AZ202" i="2"/>
  <c r="AY202" i="2"/>
  <c r="AX202" i="2"/>
  <c r="AM202" i="2"/>
  <c r="AL202" i="2"/>
  <c r="AK202" i="2"/>
  <c r="AA202" i="2"/>
  <c r="Z202" i="2"/>
  <c r="Y202" i="2"/>
  <c r="X202" i="2"/>
  <c r="AB202" i="2" s="1"/>
  <c r="M202" i="2"/>
  <c r="L202" i="2"/>
  <c r="K202" i="2"/>
  <c r="BN201" i="2"/>
  <c r="BM201" i="2"/>
  <c r="BL201" i="2"/>
  <c r="BK201" i="2"/>
  <c r="BA201" i="2"/>
  <c r="AZ201" i="2"/>
  <c r="AY201" i="2"/>
  <c r="AX201" i="2"/>
  <c r="AM201" i="2"/>
  <c r="AL201" i="2"/>
  <c r="AK201" i="2"/>
  <c r="Z201" i="2"/>
  <c r="Y201" i="2"/>
  <c r="AC201" i="2" s="1"/>
  <c r="X201" i="2"/>
  <c r="M201" i="2"/>
  <c r="L201" i="2"/>
  <c r="K201" i="2"/>
  <c r="BM200" i="2"/>
  <c r="BL200" i="2"/>
  <c r="BK200" i="2"/>
  <c r="AZ200" i="2"/>
  <c r="AY200" i="2"/>
  <c r="AX200" i="2"/>
  <c r="AM200" i="2"/>
  <c r="AL200" i="2"/>
  <c r="AK200" i="2"/>
  <c r="AA200" i="2"/>
  <c r="Z200" i="2"/>
  <c r="Y200" i="2"/>
  <c r="X200" i="2"/>
  <c r="M200" i="2"/>
  <c r="L200" i="2"/>
  <c r="K200" i="2"/>
  <c r="BN199" i="2"/>
  <c r="BM199" i="2"/>
  <c r="BL199" i="2"/>
  <c r="BP199" i="2" s="1"/>
  <c r="BK199" i="2"/>
  <c r="BO199" i="2" s="1"/>
  <c r="BA199" i="2"/>
  <c r="AZ199" i="2"/>
  <c r="AY199" i="2"/>
  <c r="BC199" i="2" s="1"/>
  <c r="AX199" i="2"/>
  <c r="AN199" i="2"/>
  <c r="AM199" i="2"/>
  <c r="AL199" i="2"/>
  <c r="AP199" i="2" s="1"/>
  <c r="AK199" i="2"/>
  <c r="AA199" i="2"/>
  <c r="Z199" i="2"/>
  <c r="Y199" i="2"/>
  <c r="AC199" i="2" s="1"/>
  <c r="X199" i="2"/>
  <c r="N199" i="2"/>
  <c r="M199" i="2"/>
  <c r="L199" i="2"/>
  <c r="P199" i="2" s="1"/>
  <c r="K199" i="2"/>
  <c r="BN198" i="2"/>
  <c r="BM198" i="2"/>
  <c r="BL198" i="2"/>
  <c r="BO198" i="2" s="1"/>
  <c r="BK198" i="2"/>
  <c r="BA198" i="2"/>
  <c r="AZ198" i="2"/>
  <c r="AY198" i="2"/>
  <c r="BC198" i="2" s="1"/>
  <c r="AX198" i="2"/>
  <c r="AN198" i="2"/>
  <c r="AM198" i="2"/>
  <c r="AL198" i="2"/>
  <c r="AO198" i="2" s="1"/>
  <c r="AK198" i="2"/>
  <c r="AA198" i="2"/>
  <c r="Z198" i="2"/>
  <c r="Y198" i="2"/>
  <c r="AC198" i="2" s="1"/>
  <c r="X198" i="2"/>
  <c r="N198" i="2"/>
  <c r="M198" i="2"/>
  <c r="L198" i="2"/>
  <c r="O198" i="2" s="1"/>
  <c r="K198" i="2"/>
  <c r="BN197" i="2"/>
  <c r="BM197" i="2"/>
  <c r="BL197" i="2"/>
  <c r="BP197" i="2" s="1"/>
  <c r="BK197" i="2"/>
  <c r="BA197" i="2"/>
  <c r="AZ197" i="2"/>
  <c r="AY197" i="2"/>
  <c r="BC197" i="2" s="1"/>
  <c r="AX197" i="2"/>
  <c r="AN197" i="2"/>
  <c r="AM197" i="2"/>
  <c r="AL197" i="2"/>
  <c r="AP197" i="2" s="1"/>
  <c r="AK197" i="2"/>
  <c r="AO197" i="2" s="1"/>
  <c r="AA197" i="2"/>
  <c r="Z197" i="2"/>
  <c r="Y197" i="2"/>
  <c r="AC197" i="2" s="1"/>
  <c r="X197" i="2"/>
  <c r="N197" i="2"/>
  <c r="M197" i="2"/>
  <c r="L197" i="2"/>
  <c r="P197" i="2" s="1"/>
  <c r="K197" i="2"/>
  <c r="O197" i="2" s="1"/>
  <c r="BN196" i="2"/>
  <c r="BM196" i="2"/>
  <c r="BL196" i="2"/>
  <c r="BK196" i="2"/>
  <c r="BA196" i="2"/>
  <c r="AZ196" i="2"/>
  <c r="AY196" i="2"/>
  <c r="BB196" i="2" s="1"/>
  <c r="AX196" i="2"/>
  <c r="AN196" i="2"/>
  <c r="AM196" i="2"/>
  <c r="AL196" i="2"/>
  <c r="AP196" i="2" s="1"/>
  <c r="AK196" i="2"/>
  <c r="AA196" i="2"/>
  <c r="Z196" i="2"/>
  <c r="Y196" i="2"/>
  <c r="AB196" i="2" s="1"/>
  <c r="X196" i="2"/>
  <c r="N196" i="2"/>
  <c r="M196" i="2"/>
  <c r="L196" i="2"/>
  <c r="P196" i="2" s="1"/>
  <c r="K196" i="2"/>
  <c r="BN195" i="2"/>
  <c r="BM195" i="2"/>
  <c r="BL195" i="2"/>
  <c r="BP195" i="2" s="1"/>
  <c r="BK195" i="2"/>
  <c r="BA195" i="2"/>
  <c r="AZ195" i="2"/>
  <c r="AY195" i="2"/>
  <c r="BC195" i="2" s="1"/>
  <c r="AX195" i="2"/>
  <c r="AN195" i="2"/>
  <c r="AM195" i="2"/>
  <c r="AL195" i="2"/>
  <c r="AP195" i="2" s="1"/>
  <c r="AK195" i="2"/>
  <c r="AA195" i="2"/>
  <c r="Z195" i="2"/>
  <c r="Y195" i="2"/>
  <c r="AC195" i="2" s="1"/>
  <c r="X195" i="2"/>
  <c r="N195" i="2"/>
  <c r="M195" i="2"/>
  <c r="L195" i="2"/>
  <c r="P195" i="2" s="1"/>
  <c r="K195" i="2"/>
  <c r="BN194" i="2"/>
  <c r="BM194" i="2"/>
  <c r="BL194" i="2"/>
  <c r="BO194" i="2" s="1"/>
  <c r="BK194" i="2"/>
  <c r="BA194" i="2"/>
  <c r="AZ194" i="2"/>
  <c r="AY194" i="2"/>
  <c r="BC194" i="2" s="1"/>
  <c r="AX194" i="2"/>
  <c r="AN194" i="2"/>
  <c r="AM194" i="2"/>
  <c r="AL194" i="2"/>
  <c r="AO194" i="2" s="1"/>
  <c r="AK194" i="2"/>
  <c r="AA194" i="2"/>
  <c r="Z194" i="2"/>
  <c r="Y194" i="2"/>
  <c r="AC194" i="2" s="1"/>
  <c r="X194" i="2"/>
  <c r="N194" i="2"/>
  <c r="M194" i="2"/>
  <c r="L194" i="2"/>
  <c r="O194" i="2" s="1"/>
  <c r="K194" i="2"/>
  <c r="BN193" i="2"/>
  <c r="BM193" i="2"/>
  <c r="BL193" i="2"/>
  <c r="BP193" i="2" s="1"/>
  <c r="BK193" i="2"/>
  <c r="BA193" i="2"/>
  <c r="AZ193" i="2"/>
  <c r="AY193" i="2"/>
  <c r="BC193" i="2" s="1"/>
  <c r="AX193" i="2"/>
  <c r="AN193" i="2"/>
  <c r="AM193" i="2"/>
  <c r="AL193" i="2"/>
  <c r="AP193" i="2" s="1"/>
  <c r="AK193" i="2"/>
  <c r="AA193" i="2"/>
  <c r="Z193" i="2"/>
  <c r="Y193" i="2"/>
  <c r="AC193" i="2" s="1"/>
  <c r="X193" i="2"/>
  <c r="N193" i="2"/>
  <c r="M193" i="2"/>
  <c r="L193" i="2"/>
  <c r="P193" i="2" s="1"/>
  <c r="K193" i="2"/>
  <c r="BN192" i="2"/>
  <c r="BM192" i="2"/>
  <c r="BL192" i="2"/>
  <c r="BK192" i="2"/>
  <c r="BA192" i="2"/>
  <c r="AZ192" i="2"/>
  <c r="AY192" i="2"/>
  <c r="BB192" i="2" s="1"/>
  <c r="AX192" i="2"/>
  <c r="AN192" i="2"/>
  <c r="AM192" i="2"/>
  <c r="AL192" i="2"/>
  <c r="AP192" i="2" s="1"/>
  <c r="AK192" i="2"/>
  <c r="AA192" i="2"/>
  <c r="Z192" i="2"/>
  <c r="Y192" i="2"/>
  <c r="AB192" i="2" s="1"/>
  <c r="X192" i="2"/>
  <c r="M192" i="2"/>
  <c r="L192" i="2"/>
  <c r="K192" i="2"/>
  <c r="BN191" i="2"/>
  <c r="BM191" i="2"/>
  <c r="BL191" i="2"/>
  <c r="BK191" i="2"/>
  <c r="BO191" i="2" s="1"/>
  <c r="BA191" i="2"/>
  <c r="AZ191" i="2"/>
  <c r="AY191" i="2"/>
  <c r="AX191" i="2"/>
  <c r="BB191" i="2" s="1"/>
  <c r="AN191" i="2"/>
  <c r="AM191" i="2"/>
  <c r="AL191" i="2"/>
  <c r="AP191" i="2" s="1"/>
  <c r="AK191" i="2"/>
  <c r="AO191" i="2" s="1"/>
  <c r="AA191" i="2"/>
  <c r="Z191" i="2"/>
  <c r="Y191" i="2"/>
  <c r="AC191" i="2" s="1"/>
  <c r="X191" i="2"/>
  <c r="AB191" i="2" s="1"/>
  <c r="N191" i="2"/>
  <c r="M191" i="2"/>
  <c r="L191" i="2"/>
  <c r="P191" i="2" s="1"/>
  <c r="K191" i="2"/>
  <c r="O191" i="2" s="1"/>
  <c r="BN190" i="2"/>
  <c r="BM190" i="2"/>
  <c r="BL190" i="2"/>
  <c r="BK190" i="2"/>
  <c r="BO190" i="2" s="1"/>
  <c r="BA190" i="2"/>
  <c r="AZ190" i="2"/>
  <c r="AY190" i="2"/>
  <c r="AX190" i="2"/>
  <c r="AN190" i="2"/>
  <c r="AM190" i="2"/>
  <c r="AL190" i="2"/>
  <c r="AP190" i="2" s="1"/>
  <c r="AK190" i="2"/>
  <c r="AO190" i="2" s="1"/>
  <c r="AA190" i="2"/>
  <c r="Z190" i="2"/>
  <c r="Y190" i="2"/>
  <c r="X190" i="2"/>
  <c r="N190" i="2"/>
  <c r="M190" i="2"/>
  <c r="L190" i="2"/>
  <c r="P190" i="2" s="1"/>
  <c r="K190" i="2"/>
  <c r="O190" i="2" s="1"/>
  <c r="BN189" i="2"/>
  <c r="BM189" i="2"/>
  <c r="BL189" i="2"/>
  <c r="BK189" i="2"/>
  <c r="BO189" i="2" s="1"/>
  <c r="BA189" i="2"/>
  <c r="AZ189" i="2"/>
  <c r="AY189" i="2"/>
  <c r="BC189" i="2" s="1"/>
  <c r="AX189" i="2"/>
  <c r="BB189" i="2" s="1"/>
  <c r="AM189" i="2"/>
  <c r="AL189" i="2"/>
  <c r="AK189" i="2"/>
  <c r="AA189" i="2"/>
  <c r="Z189" i="2"/>
  <c r="Y189" i="2"/>
  <c r="X189" i="2"/>
  <c r="AB189" i="2" s="1"/>
  <c r="N189" i="2"/>
  <c r="M189" i="2"/>
  <c r="L189" i="2"/>
  <c r="K189" i="2"/>
  <c r="BN188" i="2"/>
  <c r="BM188" i="2"/>
  <c r="BL188" i="2"/>
  <c r="BK188" i="2"/>
  <c r="BO188" i="2" s="1"/>
  <c r="BA188" i="2"/>
  <c r="AZ188" i="2"/>
  <c r="AY188" i="2"/>
  <c r="BC188" i="2" s="1"/>
  <c r="AX188" i="2"/>
  <c r="BB188" i="2" s="1"/>
  <c r="AN188" i="2"/>
  <c r="AM188" i="2"/>
  <c r="AL188" i="2"/>
  <c r="AP188" i="2" s="1"/>
  <c r="AK188" i="2"/>
  <c r="AO188" i="2" s="1"/>
  <c r="AA188" i="2"/>
  <c r="Z188" i="2"/>
  <c r="Y188" i="2"/>
  <c r="AC188" i="2" s="1"/>
  <c r="X188" i="2"/>
  <c r="AB188" i="2" s="1"/>
  <c r="M188" i="2"/>
  <c r="L188" i="2"/>
  <c r="K188" i="2"/>
  <c r="BN187" i="2"/>
  <c r="BM187" i="2"/>
  <c r="BL187" i="2"/>
  <c r="BK187" i="2"/>
  <c r="BA187" i="2"/>
  <c r="AZ187" i="2"/>
  <c r="AY187" i="2"/>
  <c r="BC187" i="2" s="1"/>
  <c r="AX187" i="2"/>
  <c r="BB187" i="2" s="1"/>
  <c r="AN187" i="2"/>
  <c r="AM187" i="2"/>
  <c r="AL187" i="2"/>
  <c r="AK187" i="2"/>
  <c r="AA187" i="2"/>
  <c r="Z187" i="2"/>
  <c r="Y187" i="2"/>
  <c r="AC187" i="2" s="1"/>
  <c r="X187" i="2"/>
  <c r="N187" i="2"/>
  <c r="M187" i="2"/>
  <c r="L187" i="2"/>
  <c r="K187" i="2"/>
  <c r="BN186" i="2"/>
  <c r="BM186" i="2"/>
  <c r="BL186" i="2"/>
  <c r="BK186" i="2"/>
  <c r="BA186" i="2"/>
  <c r="AZ186" i="2"/>
  <c r="AY186" i="2"/>
  <c r="AX186" i="2"/>
  <c r="BB186" i="2" s="1"/>
  <c r="AN186" i="2"/>
  <c r="AM186" i="2"/>
  <c r="AL186" i="2"/>
  <c r="AP186" i="2" s="1"/>
  <c r="AK186" i="2"/>
  <c r="AO186" i="2" s="1"/>
  <c r="AA186" i="2"/>
  <c r="Z186" i="2"/>
  <c r="Y186" i="2"/>
  <c r="X186" i="2"/>
  <c r="AB186" i="2" s="1"/>
  <c r="N186" i="2"/>
  <c r="M186" i="2"/>
  <c r="L186" i="2"/>
  <c r="P186" i="2" s="1"/>
  <c r="K186" i="2"/>
  <c r="O186" i="2" s="1"/>
  <c r="BN185" i="2"/>
  <c r="BM185" i="2"/>
  <c r="BL185" i="2"/>
  <c r="BK185" i="2"/>
  <c r="BO185" i="2" s="1"/>
  <c r="BA185" i="2"/>
  <c r="AZ185" i="2"/>
  <c r="AY185" i="2"/>
  <c r="AX185" i="2"/>
  <c r="AN185" i="2"/>
  <c r="AM185" i="2"/>
  <c r="AL185" i="2"/>
  <c r="AK185" i="2"/>
  <c r="AO185" i="2" s="1"/>
  <c r="AA185" i="2"/>
  <c r="Z185" i="2"/>
  <c r="Y185" i="2"/>
  <c r="X185" i="2"/>
  <c r="M185" i="2"/>
  <c r="L185" i="2"/>
  <c r="P185" i="2" s="1"/>
  <c r="K185" i="2"/>
  <c r="BN184" i="2"/>
  <c r="BM184" i="2"/>
  <c r="BL184" i="2"/>
  <c r="BK184" i="2"/>
  <c r="BA184" i="2"/>
  <c r="AZ184" i="2"/>
  <c r="AY184" i="2"/>
  <c r="BC184" i="2" s="1"/>
  <c r="AX184" i="2"/>
  <c r="AN184" i="2"/>
  <c r="AM184" i="2"/>
  <c r="AL184" i="2"/>
  <c r="AP184" i="2" s="1"/>
  <c r="AK184" i="2"/>
  <c r="AA184" i="2"/>
  <c r="Z184" i="2"/>
  <c r="Y184" i="2"/>
  <c r="AC184" i="2" s="1"/>
  <c r="X184" i="2"/>
  <c r="N184" i="2"/>
  <c r="M184" i="2"/>
  <c r="L184" i="2"/>
  <c r="P184" i="2" s="1"/>
  <c r="K184" i="2"/>
  <c r="BN183" i="2"/>
  <c r="BM183" i="2"/>
  <c r="BL183" i="2"/>
  <c r="BK183" i="2"/>
  <c r="BA183" i="2"/>
  <c r="AZ183" i="2"/>
  <c r="AY183" i="2"/>
  <c r="BB183" i="2" s="1"/>
  <c r="AX183" i="2"/>
  <c r="AN183" i="2"/>
  <c r="AM183" i="2"/>
  <c r="AL183" i="2"/>
  <c r="AP183" i="2" s="1"/>
  <c r="AK183" i="2"/>
  <c r="AA183" i="2"/>
  <c r="Z183" i="2"/>
  <c r="Y183" i="2"/>
  <c r="AB183" i="2" s="1"/>
  <c r="X183" i="2"/>
  <c r="N183" i="2"/>
  <c r="M183" i="2"/>
  <c r="L183" i="2"/>
  <c r="P183" i="2" s="1"/>
  <c r="K183" i="2"/>
  <c r="BN182" i="2"/>
  <c r="BM182" i="2"/>
  <c r="BL182" i="2"/>
  <c r="BK182" i="2"/>
  <c r="BA182" i="2"/>
  <c r="AZ182" i="2"/>
  <c r="AY182" i="2"/>
  <c r="BC182" i="2" s="1"/>
  <c r="AX182" i="2"/>
  <c r="AN182" i="2"/>
  <c r="AM182" i="2"/>
  <c r="AL182" i="2"/>
  <c r="AP182" i="2" s="1"/>
  <c r="AK182" i="2"/>
  <c r="AA182" i="2"/>
  <c r="Z182" i="2"/>
  <c r="Y182" i="2"/>
  <c r="AC182" i="2" s="1"/>
  <c r="X182" i="2"/>
  <c r="M182" i="2"/>
  <c r="L182" i="2"/>
  <c r="K182" i="2"/>
  <c r="BN181" i="2"/>
  <c r="BM181" i="2"/>
  <c r="BL181" i="2"/>
  <c r="BK181" i="2"/>
  <c r="BA181" i="2"/>
  <c r="AZ181" i="2"/>
  <c r="AY181" i="2"/>
  <c r="AX181" i="2"/>
  <c r="AN181" i="2"/>
  <c r="AM181" i="2"/>
  <c r="AL181" i="2"/>
  <c r="AK181" i="2"/>
  <c r="AO181" i="2" s="1"/>
  <c r="AA181" i="2"/>
  <c r="Z181" i="2"/>
  <c r="Y181" i="2"/>
  <c r="X181" i="2"/>
  <c r="M181" i="2"/>
  <c r="L181" i="2"/>
  <c r="P181" i="2" s="1"/>
  <c r="K181" i="2"/>
  <c r="BN180" i="2"/>
  <c r="BM180" i="2"/>
  <c r="BL180" i="2"/>
  <c r="BP180" i="2" s="1"/>
  <c r="BK180" i="2"/>
  <c r="BA180" i="2"/>
  <c r="AZ180" i="2"/>
  <c r="AY180" i="2"/>
  <c r="BC180" i="2" s="1"/>
  <c r="AX180" i="2"/>
  <c r="AN180" i="2"/>
  <c r="AM180" i="2"/>
  <c r="AL180" i="2"/>
  <c r="AK180" i="2"/>
  <c r="AA180" i="2"/>
  <c r="Z180" i="2"/>
  <c r="Y180" i="2"/>
  <c r="X180" i="2"/>
  <c r="M180" i="2"/>
  <c r="L180" i="2"/>
  <c r="K180" i="2"/>
  <c r="BN179" i="2"/>
  <c r="BM179" i="2"/>
  <c r="BL179" i="2"/>
  <c r="BK179" i="2"/>
  <c r="BA179" i="2"/>
  <c r="AZ179" i="2"/>
  <c r="AY179" i="2"/>
  <c r="AX179" i="2"/>
  <c r="BB179" i="2" s="1"/>
  <c r="AN179" i="2"/>
  <c r="AM179" i="2"/>
  <c r="AL179" i="2"/>
  <c r="AK179" i="2"/>
  <c r="AA179" i="2"/>
  <c r="Z179" i="2"/>
  <c r="Y179" i="2"/>
  <c r="X179" i="2"/>
  <c r="N179" i="2"/>
  <c r="M179" i="2"/>
  <c r="L179" i="2"/>
  <c r="K179" i="2"/>
  <c r="BM178" i="2"/>
  <c r="BL178" i="2"/>
  <c r="BK178" i="2"/>
  <c r="AZ178" i="2"/>
  <c r="AY178" i="2"/>
  <c r="AX178" i="2"/>
  <c r="AM178" i="2"/>
  <c r="AL178" i="2"/>
  <c r="AK178" i="2"/>
  <c r="Z178" i="2"/>
  <c r="Y178" i="2"/>
  <c r="X178" i="2"/>
  <c r="N178" i="2"/>
  <c r="M178" i="2"/>
  <c r="L178" i="2"/>
  <c r="K178" i="2"/>
  <c r="BN177" i="2"/>
  <c r="BM177" i="2"/>
  <c r="BP177" i="2" s="1"/>
  <c r="BL177" i="2"/>
  <c r="BK177" i="2"/>
  <c r="BA177" i="2"/>
  <c r="AZ177" i="2"/>
  <c r="AY177" i="2"/>
  <c r="AX177" i="2"/>
  <c r="BB177" i="2" s="1"/>
  <c r="AN177" i="2"/>
  <c r="AM177" i="2"/>
  <c r="AL177" i="2"/>
  <c r="AK177" i="2"/>
  <c r="AA177" i="2"/>
  <c r="Z177" i="2"/>
  <c r="Y177" i="2"/>
  <c r="X177" i="2"/>
  <c r="AB177" i="2" s="1"/>
  <c r="N177" i="2"/>
  <c r="M177" i="2"/>
  <c r="L177" i="2"/>
  <c r="K177" i="2"/>
  <c r="O177" i="2" s="1"/>
  <c r="BN176" i="2"/>
  <c r="BM176" i="2"/>
  <c r="BL176" i="2"/>
  <c r="BK176" i="2"/>
  <c r="BA176" i="2"/>
  <c r="AZ176" i="2"/>
  <c r="AY176" i="2"/>
  <c r="AX176" i="2"/>
  <c r="BB176" i="2" s="1"/>
  <c r="AN176" i="2"/>
  <c r="AM176" i="2"/>
  <c r="AL176" i="2"/>
  <c r="AK176" i="2"/>
  <c r="AO176" i="2" s="1"/>
  <c r="AA176" i="2"/>
  <c r="Z176" i="2"/>
  <c r="Y176" i="2"/>
  <c r="X176" i="2"/>
  <c r="AB176" i="2" s="1"/>
  <c r="N176" i="2"/>
  <c r="M176" i="2"/>
  <c r="L176" i="2"/>
  <c r="K176" i="2"/>
  <c r="O176" i="2" s="1"/>
  <c r="BN175" i="2"/>
  <c r="BM175" i="2"/>
  <c r="BL175" i="2"/>
  <c r="BK175" i="2"/>
  <c r="BA175" i="2"/>
  <c r="AZ175" i="2"/>
  <c r="AY175" i="2"/>
  <c r="AX175" i="2"/>
  <c r="BB175" i="2" s="1"/>
  <c r="AN175" i="2"/>
  <c r="AM175" i="2"/>
  <c r="AL175" i="2"/>
  <c r="AK175" i="2"/>
  <c r="AO175" i="2" s="1"/>
  <c r="AA175" i="2"/>
  <c r="Z175" i="2"/>
  <c r="Y175" i="2"/>
  <c r="X175" i="2"/>
  <c r="AB175" i="2" s="1"/>
  <c r="M175" i="2"/>
  <c r="L175" i="2"/>
  <c r="K175" i="2"/>
  <c r="BN174" i="2"/>
  <c r="BM174" i="2"/>
  <c r="BL174" i="2"/>
  <c r="BK174" i="2"/>
  <c r="BA174" i="2"/>
  <c r="AZ174" i="2"/>
  <c r="AY174" i="2"/>
  <c r="BC174" i="2" s="1"/>
  <c r="AX174" i="2"/>
  <c r="AN174" i="2"/>
  <c r="AM174" i="2"/>
  <c r="AL174" i="2"/>
  <c r="AK174" i="2"/>
  <c r="AA174" i="2"/>
  <c r="Z174" i="2"/>
  <c r="Y174" i="2"/>
  <c r="AC174" i="2" s="1"/>
  <c r="X174" i="2"/>
  <c r="M174" i="2"/>
  <c r="L174" i="2"/>
  <c r="K174" i="2"/>
  <c r="BN173" i="2"/>
  <c r="BM173" i="2"/>
  <c r="BL173" i="2"/>
  <c r="BK173" i="2"/>
  <c r="BA173" i="2"/>
  <c r="AZ173" i="2"/>
  <c r="AY173" i="2"/>
  <c r="AX173" i="2"/>
  <c r="BB173" i="2" s="1"/>
  <c r="AN173" i="2"/>
  <c r="AM173" i="2"/>
  <c r="AL173" i="2"/>
  <c r="AK173" i="2"/>
  <c r="AO173" i="2" s="1"/>
  <c r="AA173" i="2"/>
  <c r="Z173" i="2"/>
  <c r="Y173" i="2"/>
  <c r="X173" i="2"/>
  <c r="AB173" i="2" s="1"/>
  <c r="M173" i="2"/>
  <c r="L173" i="2"/>
  <c r="K173" i="2"/>
  <c r="BN172" i="2"/>
  <c r="BM172" i="2"/>
  <c r="BL172" i="2"/>
  <c r="BK172" i="2"/>
  <c r="BA172" i="2"/>
  <c r="AZ172" i="2"/>
  <c r="AY172" i="2"/>
  <c r="AX172" i="2"/>
  <c r="AN172" i="2"/>
  <c r="AM172" i="2"/>
  <c r="AL172" i="2"/>
  <c r="AP172" i="2" s="1"/>
  <c r="AK172" i="2"/>
  <c r="AA172" i="2"/>
  <c r="Z172" i="2"/>
  <c r="Y172" i="2"/>
  <c r="AC172" i="2" s="1"/>
  <c r="X172" i="2"/>
  <c r="M172" i="2"/>
  <c r="L172" i="2"/>
  <c r="K172" i="2"/>
  <c r="BN171" i="2"/>
  <c r="BM171" i="2"/>
  <c r="BL171" i="2"/>
  <c r="BK171" i="2"/>
  <c r="AZ171" i="2"/>
  <c r="AY171" i="2"/>
  <c r="BC171" i="2" s="1"/>
  <c r="AX171" i="2"/>
  <c r="AN171" i="2"/>
  <c r="AM171" i="2"/>
  <c r="AL171" i="2"/>
  <c r="AO171" i="2" s="1"/>
  <c r="AK171" i="2"/>
  <c r="AA171" i="2"/>
  <c r="Z171" i="2"/>
  <c r="Y171" i="2"/>
  <c r="X171" i="2"/>
  <c r="M171" i="2"/>
  <c r="L171" i="2"/>
  <c r="K171" i="2"/>
  <c r="BN170" i="2"/>
  <c r="BM170" i="2"/>
  <c r="BL170" i="2"/>
  <c r="BK170" i="2"/>
  <c r="BO170" i="2" s="1"/>
  <c r="BA170" i="2"/>
  <c r="AZ170" i="2"/>
  <c r="AY170" i="2"/>
  <c r="AX170" i="2"/>
  <c r="AN170" i="2"/>
  <c r="AM170" i="2"/>
  <c r="AL170" i="2"/>
  <c r="AK170" i="2"/>
  <c r="AO170" i="2" s="1"/>
  <c r="AA170" i="2"/>
  <c r="Z170" i="2"/>
  <c r="Y170" i="2"/>
  <c r="X170" i="2"/>
  <c r="M170" i="2"/>
  <c r="L170" i="2"/>
  <c r="K170" i="2"/>
  <c r="BN169" i="2"/>
  <c r="BM169" i="2"/>
  <c r="BL169" i="2"/>
  <c r="BK169" i="2"/>
  <c r="AZ169" i="2"/>
  <c r="AY169" i="2"/>
  <c r="AX169" i="2"/>
  <c r="AN169" i="2"/>
  <c r="AM169" i="2"/>
  <c r="AL169" i="2"/>
  <c r="AK169" i="2"/>
  <c r="AO169" i="2" s="1"/>
  <c r="Z169" i="2"/>
  <c r="Y169" i="2"/>
  <c r="X169" i="2"/>
  <c r="M169" i="2"/>
  <c r="L169" i="2"/>
  <c r="K169" i="2"/>
  <c r="BN168" i="2"/>
  <c r="BM168" i="2"/>
  <c r="BL168" i="2"/>
  <c r="BO168" i="2" s="1"/>
  <c r="BK168" i="2"/>
  <c r="AZ168" i="2"/>
  <c r="AY168" i="2"/>
  <c r="AX168" i="2"/>
  <c r="AN168" i="2"/>
  <c r="AM168" i="2"/>
  <c r="AL168" i="2"/>
  <c r="AK168" i="2"/>
  <c r="Z168" i="2"/>
  <c r="Y168" i="2"/>
  <c r="X168" i="2"/>
  <c r="M168" i="2"/>
  <c r="L168" i="2"/>
  <c r="K168" i="2"/>
  <c r="BN167" i="2"/>
  <c r="BM167" i="2"/>
  <c r="BL167" i="2"/>
  <c r="BK167" i="2"/>
  <c r="BO167" i="2" s="1"/>
  <c r="BA167" i="2"/>
  <c r="AZ167" i="2"/>
  <c r="AY167" i="2"/>
  <c r="AX167" i="2"/>
  <c r="AN167" i="2"/>
  <c r="AM167" i="2"/>
  <c r="AL167" i="2"/>
  <c r="AK167" i="2"/>
  <c r="AO167" i="2" s="1"/>
  <c r="AA167" i="2"/>
  <c r="Z167" i="2"/>
  <c r="Y167" i="2"/>
  <c r="X167" i="2"/>
  <c r="M167" i="2"/>
  <c r="L167" i="2"/>
  <c r="K167" i="2"/>
  <c r="BN166" i="2"/>
  <c r="BM166" i="2"/>
  <c r="BL166" i="2"/>
  <c r="BK166" i="2"/>
  <c r="BA166" i="2"/>
  <c r="AZ166" i="2"/>
  <c r="AY166" i="2"/>
  <c r="BC166" i="2" s="1"/>
  <c r="AX166" i="2"/>
  <c r="AN166" i="2"/>
  <c r="AM166" i="2"/>
  <c r="AL166" i="2"/>
  <c r="AK166" i="2"/>
  <c r="AA166" i="2"/>
  <c r="Z166" i="2"/>
  <c r="Y166" i="2"/>
  <c r="X166" i="2"/>
  <c r="N166" i="2"/>
  <c r="M166" i="2"/>
  <c r="L166" i="2"/>
  <c r="K166" i="2"/>
  <c r="O166" i="2" s="1"/>
  <c r="BN165" i="2"/>
  <c r="BM165" i="2"/>
  <c r="BL165" i="2"/>
  <c r="BK165" i="2"/>
  <c r="BA165" i="2"/>
  <c r="AZ165" i="2"/>
  <c r="AY165" i="2"/>
  <c r="AX165" i="2"/>
  <c r="BB165" i="2" s="1"/>
  <c r="AN165" i="2"/>
  <c r="AM165" i="2"/>
  <c r="AL165" i="2"/>
  <c r="AK165" i="2"/>
  <c r="Z165" i="2"/>
  <c r="Y165" i="2"/>
  <c r="X165" i="2"/>
  <c r="M165" i="2"/>
  <c r="L165" i="2"/>
  <c r="K165" i="2"/>
  <c r="BN164" i="2"/>
  <c r="BM164" i="2"/>
  <c r="BL164" i="2"/>
  <c r="BK164" i="2"/>
  <c r="BO164" i="2" s="1"/>
  <c r="AZ164" i="2"/>
  <c r="AY164" i="2"/>
  <c r="BC164" i="2" s="1"/>
  <c r="AX164" i="2"/>
  <c r="AN164" i="2"/>
  <c r="AM164" i="2"/>
  <c r="AL164" i="2"/>
  <c r="AK164" i="2"/>
  <c r="Z164" i="2"/>
  <c r="Y164" i="2"/>
  <c r="X164" i="2"/>
  <c r="M164" i="2"/>
  <c r="L164" i="2"/>
  <c r="K164" i="2"/>
  <c r="BN163" i="2"/>
  <c r="BM163" i="2"/>
  <c r="BP163" i="2" s="1"/>
  <c r="BL163" i="2"/>
  <c r="BK163" i="2"/>
  <c r="AZ163" i="2"/>
  <c r="AY163" i="2"/>
  <c r="AX163" i="2"/>
  <c r="AN163" i="2"/>
  <c r="AM163" i="2"/>
  <c r="AL163" i="2"/>
  <c r="AO163" i="2" s="1"/>
  <c r="AK163" i="2"/>
  <c r="AA163" i="2"/>
  <c r="Z163" i="2"/>
  <c r="Y163" i="2"/>
  <c r="AC163" i="2" s="1"/>
  <c r="X163" i="2"/>
  <c r="N163" i="2"/>
  <c r="M163" i="2"/>
  <c r="L163" i="2"/>
  <c r="O163" i="2" s="1"/>
  <c r="K163" i="2"/>
  <c r="BN162" i="2"/>
  <c r="BM162" i="2"/>
  <c r="BL162" i="2"/>
  <c r="BK162" i="2"/>
  <c r="BA162" i="2"/>
  <c r="AZ162" i="2"/>
  <c r="AY162" i="2"/>
  <c r="BC162" i="2" s="1"/>
  <c r="AX162" i="2"/>
  <c r="AN162" i="2"/>
  <c r="AM162" i="2"/>
  <c r="AL162" i="2"/>
  <c r="AP162" i="2" s="1"/>
  <c r="AK162" i="2"/>
  <c r="AA162" i="2"/>
  <c r="Z162" i="2"/>
  <c r="Y162" i="2"/>
  <c r="X162" i="2"/>
  <c r="M162" i="2"/>
  <c r="L162" i="2"/>
  <c r="K162" i="2"/>
  <c r="BN161" i="2"/>
  <c r="BM161" i="2"/>
  <c r="BL161" i="2"/>
  <c r="BK161" i="2"/>
  <c r="BA161" i="2"/>
  <c r="AZ161" i="2"/>
  <c r="AY161" i="2"/>
  <c r="AX161" i="2"/>
  <c r="AN161" i="2"/>
  <c r="AM161" i="2"/>
  <c r="AL161" i="2"/>
  <c r="AK161" i="2"/>
  <c r="AA161" i="2"/>
  <c r="Z161" i="2"/>
  <c r="Y161" i="2"/>
  <c r="X161" i="2"/>
  <c r="AB161" i="2" s="1"/>
  <c r="M161" i="2"/>
  <c r="L161" i="2"/>
  <c r="K161" i="2"/>
  <c r="BN160" i="2"/>
  <c r="BM160" i="2"/>
  <c r="BL160" i="2"/>
  <c r="BK160" i="2"/>
  <c r="BA160" i="2"/>
  <c r="AZ160" i="2"/>
  <c r="AY160" i="2"/>
  <c r="BB160" i="2" s="1"/>
  <c r="AX160" i="2"/>
  <c r="AN160" i="2"/>
  <c r="AM160" i="2"/>
  <c r="AL160" i="2"/>
  <c r="AO160" i="2" s="1"/>
  <c r="AK160" i="2"/>
  <c r="AA160" i="2"/>
  <c r="Z160" i="2"/>
  <c r="Y160" i="2"/>
  <c r="X160" i="2"/>
  <c r="M160" i="2"/>
  <c r="L160" i="2"/>
  <c r="K160" i="2"/>
  <c r="BM159" i="2"/>
  <c r="BL159" i="2"/>
  <c r="BK159" i="2"/>
  <c r="AZ159" i="2"/>
  <c r="AY159" i="2"/>
  <c r="AX159" i="2"/>
  <c r="AN159" i="2"/>
  <c r="AM159" i="2"/>
  <c r="AL159" i="2"/>
  <c r="AK159" i="2"/>
  <c r="Z159" i="2"/>
  <c r="Y159" i="2"/>
  <c r="X159" i="2"/>
  <c r="M159" i="2"/>
  <c r="L159" i="2"/>
  <c r="K159" i="2"/>
  <c r="BN158" i="2"/>
  <c r="BM158" i="2"/>
  <c r="BL158" i="2"/>
  <c r="BK158" i="2"/>
  <c r="BO158" i="2" s="1"/>
  <c r="BA158" i="2"/>
  <c r="AZ158" i="2"/>
  <c r="AY158" i="2"/>
  <c r="AX158" i="2"/>
  <c r="AN158" i="2"/>
  <c r="AM158" i="2"/>
  <c r="AL158" i="2"/>
  <c r="AK158" i="2"/>
  <c r="AO158" i="2" s="1"/>
  <c r="Z158" i="2"/>
  <c r="Y158" i="2"/>
  <c r="X158" i="2"/>
  <c r="M158" i="2"/>
  <c r="L158" i="2"/>
  <c r="K158" i="2"/>
  <c r="BN157" i="2"/>
  <c r="BM157" i="2"/>
  <c r="BL157" i="2"/>
  <c r="BK157" i="2"/>
  <c r="BO157" i="2" s="1"/>
  <c r="AZ157" i="2"/>
  <c r="AY157" i="2"/>
  <c r="AX157" i="2"/>
  <c r="AN157" i="2"/>
  <c r="AM157" i="2"/>
  <c r="AL157" i="2"/>
  <c r="AK157" i="2"/>
  <c r="Z157" i="2"/>
  <c r="Y157" i="2"/>
  <c r="X157" i="2"/>
  <c r="M157" i="2"/>
  <c r="L157" i="2"/>
  <c r="K157" i="2"/>
  <c r="BM156" i="2"/>
  <c r="BL156" i="2"/>
  <c r="BK156" i="2"/>
  <c r="AZ156" i="2"/>
  <c r="AY156" i="2"/>
  <c r="AX156" i="2"/>
  <c r="AN156" i="2"/>
  <c r="AM156" i="2"/>
  <c r="AL156" i="2"/>
  <c r="AK156" i="2"/>
  <c r="Z156" i="2"/>
  <c r="Y156" i="2"/>
  <c r="X156" i="2"/>
  <c r="M156" i="2"/>
  <c r="L156" i="2"/>
  <c r="K156" i="2"/>
  <c r="BN155" i="2"/>
  <c r="BM155" i="2"/>
  <c r="BL155" i="2"/>
  <c r="BK155" i="2"/>
  <c r="BA155" i="2"/>
  <c r="AZ155" i="2"/>
  <c r="AY155" i="2"/>
  <c r="AX155" i="2"/>
  <c r="BB155" i="2" s="1"/>
  <c r="AN155" i="2"/>
  <c r="AM155" i="2"/>
  <c r="AL155" i="2"/>
  <c r="AK155" i="2"/>
  <c r="Z155" i="2"/>
  <c r="Y155" i="2"/>
  <c r="X155" i="2"/>
  <c r="M155" i="2"/>
  <c r="L155" i="2"/>
  <c r="K155" i="2"/>
  <c r="BN154" i="2"/>
  <c r="BM154" i="2"/>
  <c r="BL154" i="2"/>
  <c r="BK154" i="2"/>
  <c r="BA154" i="2"/>
  <c r="AZ154" i="2"/>
  <c r="AY154" i="2"/>
  <c r="BC154" i="2" s="1"/>
  <c r="AX154" i="2"/>
  <c r="AN154" i="2"/>
  <c r="AM154" i="2"/>
  <c r="AL154" i="2"/>
  <c r="AK154" i="2"/>
  <c r="AA154" i="2"/>
  <c r="Z154" i="2"/>
  <c r="Y154" i="2"/>
  <c r="AC154" i="2" s="1"/>
  <c r="X154" i="2"/>
  <c r="N154" i="2"/>
  <c r="M154" i="2"/>
  <c r="L154" i="2"/>
  <c r="K154" i="2"/>
  <c r="BN153" i="2"/>
  <c r="BM153" i="2"/>
  <c r="BL153" i="2"/>
  <c r="BK153" i="2"/>
  <c r="BA153" i="2"/>
  <c r="AZ153" i="2"/>
  <c r="AY153" i="2"/>
  <c r="BB153" i="2" s="1"/>
  <c r="AX153" i="2"/>
  <c r="AM153" i="2"/>
  <c r="AL153" i="2"/>
  <c r="AK153" i="2"/>
  <c r="Z153" i="2"/>
  <c r="Y153" i="2"/>
  <c r="AC153" i="2" s="1"/>
  <c r="X153" i="2"/>
  <c r="N153" i="2"/>
  <c r="M153" i="2"/>
  <c r="L153" i="2"/>
  <c r="K153" i="2"/>
  <c r="BN152" i="2"/>
  <c r="BM152" i="2"/>
  <c r="BL152" i="2"/>
  <c r="BK152" i="2"/>
  <c r="BA152" i="2"/>
  <c r="AZ152" i="2"/>
  <c r="AY152" i="2"/>
  <c r="AX152" i="2"/>
  <c r="AN152" i="2"/>
  <c r="AM152" i="2"/>
  <c r="AL152" i="2"/>
  <c r="AP152" i="2" s="1"/>
  <c r="AK152" i="2"/>
  <c r="AA152" i="2"/>
  <c r="Z152" i="2"/>
  <c r="Y152" i="2"/>
  <c r="AB152" i="2" s="1"/>
  <c r="X152" i="2"/>
  <c r="N152" i="2"/>
  <c r="M152" i="2"/>
  <c r="L152" i="2"/>
  <c r="P152" i="2" s="1"/>
  <c r="K152" i="2"/>
  <c r="BN151" i="2"/>
  <c r="BM151" i="2"/>
  <c r="BL151" i="2"/>
  <c r="BK151" i="2"/>
  <c r="BA151" i="2"/>
  <c r="AZ151" i="2"/>
  <c r="AY151" i="2"/>
  <c r="AX151" i="2"/>
  <c r="AN151" i="2"/>
  <c r="AM151" i="2"/>
  <c r="AL151" i="2"/>
  <c r="AP151" i="2" s="1"/>
  <c r="AK151" i="2"/>
  <c r="AA151" i="2"/>
  <c r="Z151" i="2"/>
  <c r="Y151" i="2"/>
  <c r="X151" i="2"/>
  <c r="M151" i="2"/>
  <c r="P151" i="2" s="1"/>
  <c r="L151" i="2"/>
  <c r="K151" i="2"/>
  <c r="BN150" i="2"/>
  <c r="BM150" i="2"/>
  <c r="BL150" i="2"/>
  <c r="BK150" i="2"/>
  <c r="BA150" i="2"/>
  <c r="AZ150" i="2"/>
  <c r="AY150" i="2"/>
  <c r="AX150" i="2"/>
  <c r="AN150" i="2"/>
  <c r="AM150" i="2"/>
  <c r="AL150" i="2"/>
  <c r="AK150" i="2"/>
  <c r="AA150" i="2"/>
  <c r="Z150" i="2"/>
  <c r="Y150" i="2"/>
  <c r="X150" i="2"/>
  <c r="M150" i="2"/>
  <c r="L150" i="2"/>
  <c r="K150" i="2"/>
  <c r="BN149" i="2"/>
  <c r="BM149" i="2"/>
  <c r="BL149" i="2"/>
  <c r="BK149" i="2"/>
  <c r="BA149" i="2"/>
  <c r="AZ149" i="2"/>
  <c r="AY149" i="2"/>
  <c r="AX149" i="2"/>
  <c r="AN149" i="2"/>
  <c r="AM149" i="2"/>
  <c r="AL149" i="2"/>
  <c r="AK149" i="2"/>
  <c r="Z149" i="2"/>
  <c r="Y149" i="2"/>
  <c r="X149" i="2"/>
  <c r="M149" i="2"/>
  <c r="L149" i="2"/>
  <c r="K149" i="2"/>
  <c r="BN148" i="2"/>
  <c r="BM148" i="2"/>
  <c r="BL148" i="2"/>
  <c r="BK148" i="2"/>
  <c r="BO148" i="2" s="1"/>
  <c r="BA148" i="2"/>
  <c r="AZ148" i="2"/>
  <c r="AY148" i="2"/>
  <c r="AX148" i="2"/>
  <c r="AN148" i="2"/>
  <c r="AM148" i="2"/>
  <c r="AL148" i="2"/>
  <c r="AK148" i="2"/>
  <c r="AO148" i="2" s="1"/>
  <c r="AA148" i="2"/>
  <c r="Z148" i="2"/>
  <c r="Y148" i="2"/>
  <c r="X148" i="2"/>
  <c r="N148" i="2"/>
  <c r="M148" i="2"/>
  <c r="L148" i="2"/>
  <c r="K148" i="2"/>
  <c r="O148" i="2" s="1"/>
  <c r="BN147" i="2"/>
  <c r="BM147" i="2"/>
  <c r="BL147" i="2"/>
  <c r="BK147" i="2"/>
  <c r="BA147" i="2"/>
  <c r="AZ147" i="2"/>
  <c r="AY147" i="2"/>
  <c r="AX147" i="2"/>
  <c r="BB147" i="2" s="1"/>
  <c r="AN147" i="2"/>
  <c r="AM147" i="2"/>
  <c r="AL147" i="2"/>
  <c r="AK147" i="2"/>
  <c r="AA147" i="2"/>
  <c r="Z147" i="2"/>
  <c r="Y147" i="2"/>
  <c r="AC147" i="2" s="1"/>
  <c r="X147" i="2"/>
  <c r="N147" i="2"/>
  <c r="M147" i="2"/>
  <c r="L147" i="2"/>
  <c r="K147" i="2"/>
  <c r="BM146" i="2"/>
  <c r="BL146" i="2"/>
  <c r="BK146" i="2"/>
  <c r="AZ146" i="2"/>
  <c r="AY146" i="2"/>
  <c r="AX146" i="2"/>
  <c r="AM146" i="2"/>
  <c r="AL146" i="2"/>
  <c r="AK146" i="2"/>
  <c r="AA146" i="2"/>
  <c r="Z146" i="2"/>
  <c r="Y146" i="2"/>
  <c r="X146" i="2"/>
  <c r="N146" i="2"/>
  <c r="M146" i="2"/>
  <c r="L146" i="2"/>
  <c r="K146" i="2"/>
  <c r="BN145" i="2"/>
  <c r="BM145" i="2"/>
  <c r="BL145" i="2"/>
  <c r="BP145" i="2" s="1"/>
  <c r="BK145" i="2"/>
  <c r="BA145" i="2"/>
  <c r="AZ145" i="2"/>
  <c r="AY145" i="2"/>
  <c r="BC145" i="2" s="1"/>
  <c r="AX145" i="2"/>
  <c r="AN145" i="2"/>
  <c r="AM145" i="2"/>
  <c r="AL145" i="2"/>
  <c r="AK145" i="2"/>
  <c r="AA145" i="2"/>
  <c r="Z145" i="2"/>
  <c r="Y145" i="2"/>
  <c r="AC145" i="2" s="1"/>
  <c r="X145" i="2"/>
  <c r="N145" i="2"/>
  <c r="M145" i="2"/>
  <c r="L145" i="2"/>
  <c r="K145" i="2"/>
  <c r="BN144" i="2"/>
  <c r="BM144" i="2"/>
  <c r="BL144" i="2"/>
  <c r="BP144" i="2" s="1"/>
  <c r="BK144" i="2"/>
  <c r="BA144" i="2"/>
  <c r="AZ144" i="2"/>
  <c r="AY144" i="2"/>
  <c r="AX144" i="2"/>
  <c r="AN144" i="2"/>
  <c r="AM144" i="2"/>
  <c r="AL144" i="2"/>
  <c r="AK144" i="2"/>
  <c r="AA144" i="2"/>
  <c r="Z144" i="2"/>
  <c r="Y144" i="2"/>
  <c r="X144" i="2"/>
  <c r="N144" i="2"/>
  <c r="M144" i="2"/>
  <c r="L144" i="2"/>
  <c r="K144" i="2"/>
  <c r="BN143" i="2"/>
  <c r="BM143" i="2"/>
  <c r="BL143" i="2"/>
  <c r="BK143" i="2"/>
  <c r="BO143" i="2" s="1"/>
  <c r="AZ143" i="2"/>
  <c r="AY143" i="2"/>
  <c r="BC143" i="2" s="1"/>
  <c r="AX143" i="2"/>
  <c r="AM143" i="2"/>
  <c r="AL143" i="2"/>
  <c r="AK143" i="2"/>
  <c r="Z143" i="2"/>
  <c r="AC143" i="2" s="1"/>
  <c r="Y143" i="2"/>
  <c r="X143" i="2"/>
  <c r="M143" i="2"/>
  <c r="P143" i="2" s="1"/>
  <c r="L143" i="2"/>
  <c r="K143" i="2"/>
  <c r="BN142" i="2"/>
  <c r="BM142" i="2"/>
  <c r="BL142" i="2"/>
  <c r="BK142" i="2"/>
  <c r="BA142" i="2"/>
  <c r="AZ142" i="2"/>
  <c r="AY142" i="2"/>
  <c r="AX142" i="2"/>
  <c r="BB142" i="2" s="1"/>
  <c r="AN142" i="2"/>
  <c r="AM142" i="2"/>
  <c r="AL142" i="2"/>
  <c r="AK142" i="2"/>
  <c r="AO142" i="2" s="1"/>
  <c r="AA142" i="2"/>
  <c r="Z142" i="2"/>
  <c r="Y142" i="2"/>
  <c r="X142" i="2"/>
  <c r="AB142" i="2" s="1"/>
  <c r="N142" i="2"/>
  <c r="M142" i="2"/>
  <c r="L142" i="2"/>
  <c r="K142" i="2"/>
  <c r="O142" i="2" s="1"/>
  <c r="BN141" i="2"/>
  <c r="BM141" i="2"/>
  <c r="BL141" i="2"/>
  <c r="BK141" i="2"/>
  <c r="AZ141" i="2"/>
  <c r="AY141" i="2"/>
  <c r="AX141" i="2"/>
  <c r="AN141" i="2"/>
  <c r="AM141" i="2"/>
  <c r="AL141" i="2"/>
  <c r="AK141" i="2"/>
  <c r="AO141" i="2" s="1"/>
  <c r="AA141" i="2"/>
  <c r="Z141" i="2"/>
  <c r="Y141" i="2"/>
  <c r="X141" i="2"/>
  <c r="AB141" i="2" s="1"/>
  <c r="M141" i="2"/>
  <c r="P141" i="2" s="1"/>
  <c r="L141" i="2"/>
  <c r="K141" i="2"/>
  <c r="BM140" i="2"/>
  <c r="BL140" i="2"/>
  <c r="BK140" i="2"/>
  <c r="BA140" i="2"/>
  <c r="AZ140" i="2"/>
  <c r="AY140" i="2"/>
  <c r="BC140" i="2" s="1"/>
  <c r="AX140" i="2"/>
  <c r="AN140" i="2"/>
  <c r="AM140" i="2"/>
  <c r="AL140" i="2"/>
  <c r="AK140" i="2"/>
  <c r="AA140" i="2"/>
  <c r="Z140" i="2"/>
  <c r="Y140" i="2"/>
  <c r="AC140" i="2" s="1"/>
  <c r="X140" i="2"/>
  <c r="N140" i="2"/>
  <c r="M140" i="2"/>
  <c r="L140" i="2"/>
  <c r="P140" i="2" s="1"/>
  <c r="K140" i="2"/>
  <c r="BN139" i="2"/>
  <c r="BM139" i="2"/>
  <c r="BL139" i="2"/>
  <c r="BK139" i="2"/>
  <c r="BA139" i="2"/>
  <c r="AZ139" i="2"/>
  <c r="AY139" i="2"/>
  <c r="BB139" i="2" s="1"/>
  <c r="AX139" i="2"/>
  <c r="AN139" i="2"/>
  <c r="AM139" i="2"/>
  <c r="AL139" i="2"/>
  <c r="AP139" i="2" s="1"/>
  <c r="AK139" i="2"/>
  <c r="AA139" i="2"/>
  <c r="Z139" i="2"/>
  <c r="Y139" i="2"/>
  <c r="AB139" i="2" s="1"/>
  <c r="X139" i="2"/>
  <c r="M139" i="2"/>
  <c r="L139" i="2"/>
  <c r="K139" i="2"/>
  <c r="BN138" i="2"/>
  <c r="BM138" i="2"/>
  <c r="BL138" i="2"/>
  <c r="BK138" i="2"/>
  <c r="BO138" i="2" s="1"/>
  <c r="BA138" i="2"/>
  <c r="AZ138" i="2"/>
  <c r="AY138" i="2"/>
  <c r="AX138" i="2"/>
  <c r="AN138" i="2"/>
  <c r="AM138" i="2"/>
  <c r="AL138" i="2"/>
  <c r="AK138" i="2"/>
  <c r="AO138" i="2" s="1"/>
  <c r="Z138" i="2"/>
  <c r="Y138" i="2"/>
  <c r="X138" i="2"/>
  <c r="N138" i="2"/>
  <c r="M138" i="2"/>
  <c r="L138" i="2"/>
  <c r="P138" i="2" s="1"/>
  <c r="K138" i="2"/>
  <c r="BN137" i="2"/>
  <c r="BM137" i="2"/>
  <c r="BL137" i="2"/>
  <c r="BO137" i="2" s="1"/>
  <c r="BK137" i="2"/>
  <c r="AZ137" i="2"/>
  <c r="AY137" i="2"/>
  <c r="AX137" i="2"/>
  <c r="AM137" i="2"/>
  <c r="AL137" i="2"/>
  <c r="AP137" i="2" s="1"/>
  <c r="AK137" i="2"/>
  <c r="AA137" i="2"/>
  <c r="Z137" i="2"/>
  <c r="Y137" i="2"/>
  <c r="AB137" i="2" s="1"/>
  <c r="X137" i="2"/>
  <c r="N137" i="2"/>
  <c r="M137" i="2"/>
  <c r="L137" i="2"/>
  <c r="P137" i="2" s="1"/>
  <c r="K137" i="2"/>
  <c r="BN136" i="2"/>
  <c r="BM136" i="2"/>
  <c r="BL136" i="2"/>
  <c r="BO136" i="2" s="1"/>
  <c r="BK136" i="2"/>
  <c r="BA136" i="2"/>
  <c r="AZ136" i="2"/>
  <c r="AY136" i="2"/>
  <c r="BC136" i="2" s="1"/>
  <c r="AX136" i="2"/>
  <c r="AN136" i="2"/>
  <c r="AM136" i="2"/>
  <c r="AL136" i="2"/>
  <c r="AP136" i="2" s="1"/>
  <c r="AK136" i="2"/>
  <c r="Z136" i="2"/>
  <c r="Y136" i="2"/>
  <c r="X136" i="2"/>
  <c r="M136" i="2"/>
  <c r="L136" i="2"/>
  <c r="P136" i="2" s="1"/>
  <c r="K136" i="2"/>
  <c r="BM135" i="2"/>
  <c r="BL135" i="2"/>
  <c r="BK135" i="2"/>
  <c r="AZ135" i="2"/>
  <c r="AY135" i="2"/>
  <c r="AX135" i="2"/>
  <c r="AM135" i="2"/>
  <c r="AP135" i="2" s="1"/>
  <c r="AL135" i="2"/>
  <c r="AK135" i="2"/>
  <c r="AA135" i="2"/>
  <c r="Z135" i="2"/>
  <c r="Y135" i="2"/>
  <c r="X135" i="2"/>
  <c r="AB135" i="2" s="1"/>
  <c r="N135" i="2"/>
  <c r="M135" i="2"/>
  <c r="L135" i="2"/>
  <c r="K135" i="2"/>
  <c r="O135" i="2" s="1"/>
  <c r="BN134" i="2"/>
  <c r="BM134" i="2"/>
  <c r="BL134" i="2"/>
  <c r="BK134" i="2"/>
  <c r="BA134" i="2"/>
  <c r="AZ134" i="2"/>
  <c r="AY134" i="2"/>
  <c r="AX134" i="2"/>
  <c r="AN134" i="2"/>
  <c r="AM134" i="2"/>
  <c r="AL134" i="2"/>
  <c r="AP134" i="2" s="1"/>
  <c r="AK134" i="2"/>
  <c r="AA134" i="2"/>
  <c r="Z134" i="2"/>
  <c r="Y134" i="2"/>
  <c r="X134" i="2"/>
  <c r="M134" i="2"/>
  <c r="L134" i="2"/>
  <c r="K134" i="2"/>
  <c r="BN133" i="2"/>
  <c r="BM133" i="2"/>
  <c r="BL133" i="2"/>
  <c r="BK133" i="2"/>
  <c r="BA133" i="2"/>
  <c r="AZ133" i="2"/>
  <c r="AY133" i="2"/>
  <c r="AX133" i="2"/>
  <c r="BB133" i="2" s="1"/>
  <c r="AN133" i="2"/>
  <c r="AM133" i="2"/>
  <c r="AL133" i="2"/>
  <c r="AK133" i="2"/>
  <c r="Z133" i="2"/>
  <c r="Y133" i="2"/>
  <c r="X133" i="2"/>
  <c r="M133" i="2"/>
  <c r="L133" i="2"/>
  <c r="K133" i="2"/>
  <c r="BN132" i="2"/>
  <c r="BM132" i="2"/>
  <c r="BL132" i="2"/>
  <c r="BK132" i="2"/>
  <c r="BA132" i="2"/>
  <c r="AZ132" i="2"/>
  <c r="AY132" i="2"/>
  <c r="AX132" i="2"/>
  <c r="AN132" i="2"/>
  <c r="AM132" i="2"/>
  <c r="AL132" i="2"/>
  <c r="AK132" i="2"/>
  <c r="AA132" i="2"/>
  <c r="Z132" i="2"/>
  <c r="Y132" i="2"/>
  <c r="X132" i="2"/>
  <c r="AB132" i="2" s="1"/>
  <c r="M132" i="2"/>
  <c r="L132" i="2"/>
  <c r="P132" i="2" s="1"/>
  <c r="K132" i="2"/>
  <c r="BN131" i="2"/>
  <c r="BM131" i="2"/>
  <c r="BL131" i="2"/>
  <c r="BK131" i="2"/>
  <c r="BA131" i="2"/>
  <c r="AZ131" i="2"/>
  <c r="AY131" i="2"/>
  <c r="AX131" i="2"/>
  <c r="BB131" i="2" s="1"/>
  <c r="AN131" i="2"/>
  <c r="AM131" i="2"/>
  <c r="AL131" i="2"/>
  <c r="AK131" i="2"/>
  <c r="Z131" i="2"/>
  <c r="Y131" i="2"/>
  <c r="X131" i="2"/>
  <c r="M131" i="2"/>
  <c r="L131" i="2"/>
  <c r="P131" i="2" s="1"/>
  <c r="K131" i="2"/>
  <c r="BN130" i="2"/>
  <c r="BM130" i="2"/>
  <c r="BL130" i="2"/>
  <c r="BO130" i="2" s="1"/>
  <c r="BK130" i="2"/>
  <c r="BA130" i="2"/>
  <c r="AZ130" i="2"/>
  <c r="AY130" i="2"/>
  <c r="BC130" i="2" s="1"/>
  <c r="AX130" i="2"/>
  <c r="AN130" i="2"/>
  <c r="AM130" i="2"/>
  <c r="AL130" i="2"/>
  <c r="AK130" i="2"/>
  <c r="AA130" i="2"/>
  <c r="Z130" i="2"/>
  <c r="Y130" i="2"/>
  <c r="AC130" i="2" s="1"/>
  <c r="X130" i="2"/>
  <c r="N130" i="2"/>
  <c r="M130" i="2"/>
  <c r="L130" i="2"/>
  <c r="O130" i="2" s="1"/>
  <c r="K130" i="2"/>
  <c r="BN129" i="2"/>
  <c r="BM129" i="2"/>
  <c r="BL129" i="2"/>
  <c r="BO129" i="2" s="1"/>
  <c r="BK129" i="2"/>
  <c r="AZ129" i="2"/>
  <c r="AY129" i="2"/>
  <c r="AX129" i="2"/>
  <c r="AN129" i="2"/>
  <c r="AM129" i="2"/>
  <c r="AL129" i="2"/>
  <c r="AK129" i="2"/>
  <c r="Z129" i="2"/>
  <c r="Y129" i="2"/>
  <c r="X129" i="2"/>
  <c r="M129" i="2"/>
  <c r="L129" i="2"/>
  <c r="K129" i="2"/>
  <c r="BN128" i="2"/>
  <c r="BM128" i="2"/>
  <c r="BL128" i="2"/>
  <c r="BK128" i="2"/>
  <c r="BA128" i="2"/>
  <c r="AZ128" i="2"/>
  <c r="AY128" i="2"/>
  <c r="AX128" i="2"/>
  <c r="AN128" i="2"/>
  <c r="AM128" i="2"/>
  <c r="AL128" i="2"/>
  <c r="AK128" i="2"/>
  <c r="AO128" i="2" s="1"/>
  <c r="Z128" i="2"/>
  <c r="Y128" i="2"/>
  <c r="AC128" i="2" s="1"/>
  <c r="X128" i="2"/>
  <c r="M128" i="2"/>
  <c r="L128" i="2"/>
  <c r="K128" i="2"/>
  <c r="BN127" i="2"/>
  <c r="BM127" i="2"/>
  <c r="BL127" i="2"/>
  <c r="BK127" i="2"/>
  <c r="BA127" i="2"/>
  <c r="AZ127" i="2"/>
  <c r="AY127" i="2"/>
  <c r="BC127" i="2" s="1"/>
  <c r="AX127" i="2"/>
  <c r="AN127" i="2"/>
  <c r="AM127" i="2"/>
  <c r="AL127" i="2"/>
  <c r="AK127" i="2"/>
  <c r="AA127" i="2"/>
  <c r="Z127" i="2"/>
  <c r="Y127" i="2"/>
  <c r="AC127" i="2" s="1"/>
  <c r="X127" i="2"/>
  <c r="N127" i="2"/>
  <c r="M127" i="2"/>
  <c r="L127" i="2"/>
  <c r="K127" i="2"/>
  <c r="BN126" i="2"/>
  <c r="BM126" i="2"/>
  <c r="BL126" i="2"/>
  <c r="BP126" i="2" s="1"/>
  <c r="BK126" i="2"/>
  <c r="AZ126" i="2"/>
  <c r="AY126" i="2"/>
  <c r="BC126" i="2" s="1"/>
  <c r="AX126" i="2"/>
  <c r="AM126" i="2"/>
  <c r="AL126" i="2"/>
  <c r="AP126" i="2" s="1"/>
  <c r="AK126" i="2"/>
  <c r="AA126" i="2"/>
  <c r="Z126" i="2"/>
  <c r="Y126" i="2"/>
  <c r="AB126" i="2" s="1"/>
  <c r="X126" i="2"/>
  <c r="M126" i="2"/>
  <c r="L126" i="2"/>
  <c r="K126" i="2"/>
  <c r="BM125" i="2"/>
  <c r="BL125" i="2"/>
  <c r="BK125" i="2"/>
  <c r="BA125" i="2"/>
  <c r="AZ125" i="2"/>
  <c r="AY125" i="2"/>
  <c r="BB125" i="2" s="1"/>
  <c r="AX125" i="2"/>
  <c r="AM125" i="2"/>
  <c r="AL125" i="2"/>
  <c r="AK125" i="2"/>
  <c r="Z125" i="2"/>
  <c r="Y125" i="2"/>
  <c r="X125" i="2"/>
  <c r="M125" i="2"/>
  <c r="L125" i="2"/>
  <c r="K125" i="2"/>
  <c r="BM124" i="2"/>
  <c r="BL124" i="2"/>
  <c r="BK124" i="2"/>
  <c r="AZ124" i="2"/>
  <c r="AY124" i="2"/>
  <c r="AX124" i="2"/>
  <c r="AN124" i="2"/>
  <c r="AM124" i="2"/>
  <c r="AL124" i="2"/>
  <c r="AK124" i="2"/>
  <c r="AA124" i="2"/>
  <c r="Z124" i="2"/>
  <c r="Y124" i="2"/>
  <c r="X124" i="2"/>
  <c r="AB124" i="2" s="1"/>
  <c r="N124" i="2"/>
  <c r="M124" i="2"/>
  <c r="L124" i="2"/>
  <c r="K124" i="2"/>
  <c r="O124" i="2" s="1"/>
  <c r="BN123" i="2"/>
  <c r="BM123" i="2"/>
  <c r="BL123" i="2"/>
  <c r="BK123" i="2"/>
  <c r="AZ123" i="2"/>
  <c r="AY123" i="2"/>
  <c r="AX123" i="2"/>
  <c r="AN123" i="2"/>
  <c r="AM123" i="2"/>
  <c r="AL123" i="2"/>
  <c r="AO123" i="2" s="1"/>
  <c r="AK123" i="2"/>
  <c r="AA123" i="2"/>
  <c r="Z123" i="2"/>
  <c r="Y123" i="2"/>
  <c r="AB123" i="2" s="1"/>
  <c r="X123" i="2"/>
  <c r="M123" i="2"/>
  <c r="L123" i="2"/>
  <c r="K123" i="2"/>
  <c r="BM122" i="2"/>
  <c r="BL122" i="2"/>
  <c r="BK122" i="2"/>
  <c r="AZ122" i="2"/>
  <c r="AY122" i="2"/>
  <c r="BC122" i="2" s="1"/>
  <c r="AX122" i="2"/>
  <c r="AN122" i="2"/>
  <c r="AM122" i="2"/>
  <c r="AL122" i="2"/>
  <c r="AK122" i="2"/>
  <c r="AA122" i="2"/>
  <c r="Z122" i="2"/>
  <c r="Y122" i="2"/>
  <c r="X122" i="2"/>
  <c r="AB122" i="2" s="1"/>
  <c r="M122" i="2"/>
  <c r="L122" i="2"/>
  <c r="K122" i="2"/>
  <c r="BN121" i="2"/>
  <c r="BM121" i="2"/>
  <c r="BL121" i="2"/>
  <c r="BK121" i="2"/>
  <c r="BA121" i="2"/>
  <c r="AZ121" i="2"/>
  <c r="AY121" i="2"/>
  <c r="BB121" i="2" s="1"/>
  <c r="AX121" i="2"/>
  <c r="AN121" i="2"/>
  <c r="AM121" i="2"/>
  <c r="AL121" i="2"/>
  <c r="AP121" i="2" s="1"/>
  <c r="AK121" i="2"/>
  <c r="AA121" i="2"/>
  <c r="Z121" i="2"/>
  <c r="Y121" i="2"/>
  <c r="AB121" i="2" s="1"/>
  <c r="X121" i="2"/>
  <c r="M121" i="2"/>
  <c r="L121" i="2"/>
  <c r="K121" i="2"/>
  <c r="BN120" i="2"/>
  <c r="BM120" i="2"/>
  <c r="BL120" i="2"/>
  <c r="BK120" i="2"/>
  <c r="BA120" i="2"/>
  <c r="AZ120" i="2"/>
  <c r="AY120" i="2"/>
  <c r="AX120" i="2"/>
  <c r="BB120" i="2" s="1"/>
  <c r="AN120" i="2"/>
  <c r="AM120" i="2"/>
  <c r="AL120" i="2"/>
  <c r="AK120" i="2"/>
  <c r="AA120" i="2"/>
  <c r="Z120" i="2"/>
  <c r="Y120" i="2"/>
  <c r="X120" i="2"/>
  <c r="M120" i="2"/>
  <c r="L120" i="2"/>
  <c r="K120" i="2"/>
  <c r="BN119" i="2"/>
  <c r="BM119" i="2"/>
  <c r="BL119" i="2"/>
  <c r="BK119" i="2"/>
  <c r="BA119" i="2"/>
  <c r="AZ119" i="2"/>
  <c r="AY119" i="2"/>
  <c r="AX119" i="2"/>
  <c r="AN119" i="2"/>
  <c r="AM119" i="2"/>
  <c r="AL119" i="2"/>
  <c r="AK119" i="2"/>
  <c r="Z119" i="2"/>
  <c r="Y119" i="2"/>
  <c r="AC119" i="2" s="1"/>
  <c r="X119" i="2"/>
  <c r="N119" i="2"/>
  <c r="M119" i="2"/>
  <c r="L119" i="2"/>
  <c r="K119" i="2"/>
  <c r="BM118" i="2"/>
  <c r="BL118" i="2"/>
  <c r="BK118" i="2"/>
  <c r="AZ118" i="2"/>
  <c r="AY118" i="2"/>
  <c r="AX118" i="2"/>
  <c r="AN118" i="2"/>
  <c r="AM118" i="2"/>
  <c r="AL118" i="2"/>
  <c r="AK118" i="2"/>
  <c r="AO118" i="2" s="1"/>
  <c r="Z118" i="2"/>
  <c r="Y118" i="2"/>
  <c r="X118" i="2"/>
  <c r="M118" i="2"/>
  <c r="L118" i="2"/>
  <c r="K118" i="2"/>
  <c r="BN117" i="2"/>
  <c r="BM117" i="2"/>
  <c r="BL117" i="2"/>
  <c r="BK117" i="2"/>
  <c r="AZ117" i="2"/>
  <c r="AY117" i="2"/>
  <c r="BC117" i="2" s="1"/>
  <c r="AX117" i="2"/>
  <c r="AN117" i="2"/>
  <c r="AM117" i="2"/>
  <c r="AL117" i="2"/>
  <c r="AK117" i="2"/>
  <c r="Z117" i="2"/>
  <c r="Y117" i="2"/>
  <c r="X117" i="2"/>
  <c r="M117" i="2"/>
  <c r="L117" i="2"/>
  <c r="K117" i="2"/>
  <c r="BN116" i="2"/>
  <c r="BM116" i="2"/>
  <c r="BL116" i="2"/>
  <c r="BK116" i="2"/>
  <c r="BO116" i="2" s="1"/>
  <c r="BA116" i="2"/>
  <c r="AZ116" i="2"/>
  <c r="AY116" i="2"/>
  <c r="AX116" i="2"/>
  <c r="BB116" i="2" s="1"/>
  <c r="AN116" i="2"/>
  <c r="AM116" i="2"/>
  <c r="AL116" i="2"/>
  <c r="AK116" i="2"/>
  <c r="AO116" i="2" s="1"/>
  <c r="AA116" i="2"/>
  <c r="Z116" i="2"/>
  <c r="Y116" i="2"/>
  <c r="AC116" i="2" s="1"/>
  <c r="X116" i="2"/>
  <c r="AB116" i="2" s="1"/>
  <c r="M116" i="2"/>
  <c r="L116" i="2"/>
  <c r="K116" i="2"/>
  <c r="BN115" i="2"/>
  <c r="BM115" i="2"/>
  <c r="BL115" i="2"/>
  <c r="BK115" i="2"/>
  <c r="BO115" i="2" s="1"/>
  <c r="BA115" i="2"/>
  <c r="AZ115" i="2"/>
  <c r="AY115" i="2"/>
  <c r="AX115" i="2"/>
  <c r="AN115" i="2"/>
  <c r="AM115" i="2"/>
  <c r="AL115" i="2"/>
  <c r="AP115" i="2" s="1"/>
  <c r="AK115" i="2"/>
  <c r="AO115" i="2" s="1"/>
  <c r="AA115" i="2"/>
  <c r="Z115" i="2"/>
  <c r="Y115" i="2"/>
  <c r="AC115" i="2" s="1"/>
  <c r="X115" i="2"/>
  <c r="M115" i="2"/>
  <c r="L115" i="2"/>
  <c r="K115" i="2"/>
  <c r="BN114" i="2"/>
  <c r="BM114" i="2"/>
  <c r="BL114" i="2"/>
  <c r="BK114" i="2"/>
  <c r="BO114" i="2" s="1"/>
  <c r="AZ114" i="2"/>
  <c r="AY114" i="2"/>
  <c r="AX114" i="2"/>
  <c r="AM114" i="2"/>
  <c r="AL114" i="2"/>
  <c r="AK114" i="2"/>
  <c r="AA114" i="2"/>
  <c r="Z114" i="2"/>
  <c r="Y114" i="2"/>
  <c r="X114" i="2"/>
  <c r="AB114" i="2" s="1"/>
  <c r="M114" i="2"/>
  <c r="L114" i="2"/>
  <c r="K114" i="2"/>
  <c r="BN113" i="2"/>
  <c r="BM113" i="2"/>
  <c r="BL113" i="2"/>
  <c r="BP113" i="2" s="1"/>
  <c r="BK113" i="2"/>
  <c r="BA113" i="2"/>
  <c r="AZ113" i="2"/>
  <c r="AY113" i="2"/>
  <c r="BC113" i="2" s="1"/>
  <c r="AX113" i="2"/>
  <c r="AN113" i="2"/>
  <c r="AM113" i="2"/>
  <c r="AL113" i="2"/>
  <c r="AK113" i="2"/>
  <c r="Z113" i="2"/>
  <c r="Y113" i="2"/>
  <c r="X113" i="2"/>
  <c r="M113" i="2"/>
  <c r="L113" i="2"/>
  <c r="K113" i="2"/>
  <c r="BN112" i="2"/>
  <c r="BM112" i="2"/>
  <c r="BP112" i="2" s="1"/>
  <c r="BL112" i="2"/>
  <c r="BK112" i="2"/>
  <c r="BA112" i="2"/>
  <c r="AZ112" i="2"/>
  <c r="AY112" i="2"/>
  <c r="AX112" i="2"/>
  <c r="AN112" i="2"/>
  <c r="AM112" i="2"/>
  <c r="AL112" i="2"/>
  <c r="AK112" i="2"/>
  <c r="Z112" i="2"/>
  <c r="Y112" i="2"/>
  <c r="X112" i="2"/>
  <c r="M112" i="2"/>
  <c r="L112" i="2"/>
  <c r="K112" i="2"/>
  <c r="BN111" i="2"/>
  <c r="BM111" i="2"/>
  <c r="BL111" i="2"/>
  <c r="BK111" i="2"/>
  <c r="BO111" i="2" s="1"/>
  <c r="BA111" i="2"/>
  <c r="AZ111" i="2"/>
  <c r="AY111" i="2"/>
  <c r="AX111" i="2"/>
  <c r="BB111" i="2" s="1"/>
  <c r="AN111" i="2"/>
  <c r="AM111" i="2"/>
  <c r="AL111" i="2"/>
  <c r="AP111" i="2" s="1"/>
  <c r="AK111" i="2"/>
  <c r="AO111" i="2" s="1"/>
  <c r="AA111" i="2"/>
  <c r="Z111" i="2"/>
  <c r="Y111" i="2"/>
  <c r="X111" i="2"/>
  <c r="AB111" i="2" s="1"/>
  <c r="M111" i="2"/>
  <c r="L111" i="2"/>
  <c r="K111" i="2"/>
  <c r="BM110" i="2"/>
  <c r="BL110" i="2"/>
  <c r="BK110" i="2"/>
  <c r="AZ110" i="2"/>
  <c r="AY110" i="2"/>
  <c r="AX110" i="2"/>
  <c r="AM110" i="2"/>
  <c r="AL110" i="2"/>
  <c r="AK110" i="2"/>
  <c r="Z110" i="2"/>
  <c r="Y110" i="2"/>
  <c r="X110" i="2"/>
  <c r="M110" i="2"/>
  <c r="L110" i="2"/>
  <c r="K110" i="2"/>
  <c r="BN109" i="2"/>
  <c r="BM109" i="2"/>
  <c r="BL109" i="2"/>
  <c r="BK109" i="2"/>
  <c r="BA109" i="2"/>
  <c r="AZ109" i="2"/>
  <c r="AY109" i="2"/>
  <c r="AX109" i="2"/>
  <c r="BB109" i="2" s="1"/>
  <c r="AN109" i="2"/>
  <c r="AM109" i="2"/>
  <c r="AL109" i="2"/>
  <c r="AK109" i="2"/>
  <c r="AO109" i="2" s="1"/>
  <c r="AA109" i="2"/>
  <c r="Z109" i="2"/>
  <c r="Y109" i="2"/>
  <c r="X109" i="2"/>
  <c r="M109" i="2"/>
  <c r="L109" i="2"/>
  <c r="K109" i="2"/>
  <c r="BN108" i="2"/>
  <c r="BM108" i="2"/>
  <c r="BL108" i="2"/>
  <c r="BK108" i="2"/>
  <c r="AZ108" i="2"/>
  <c r="AY108" i="2"/>
  <c r="AX108" i="2"/>
  <c r="AM108" i="2"/>
  <c r="AL108" i="2"/>
  <c r="AK108" i="2"/>
  <c r="Z108" i="2"/>
  <c r="Y108" i="2"/>
  <c r="X108" i="2"/>
  <c r="M108" i="2"/>
  <c r="L108" i="2"/>
  <c r="K108" i="2"/>
  <c r="BN107" i="2"/>
  <c r="BM107" i="2"/>
  <c r="BL107" i="2"/>
  <c r="BP107" i="2" s="1"/>
  <c r="BK107" i="2"/>
  <c r="BA107" i="2"/>
  <c r="AZ107" i="2"/>
  <c r="AY107" i="2"/>
  <c r="AX107" i="2"/>
  <c r="AN107" i="2"/>
  <c r="AM107" i="2"/>
  <c r="AL107" i="2"/>
  <c r="AK107" i="2"/>
  <c r="Z107" i="2"/>
  <c r="Y107" i="2"/>
  <c r="X107" i="2"/>
  <c r="M107" i="2"/>
  <c r="L107" i="2"/>
  <c r="K107" i="2"/>
  <c r="BM106" i="2"/>
  <c r="BL106" i="2"/>
  <c r="BK106" i="2"/>
  <c r="AZ106" i="2"/>
  <c r="AY106" i="2"/>
  <c r="AX106" i="2"/>
  <c r="AN106" i="2"/>
  <c r="AM106" i="2"/>
  <c r="AL106" i="2"/>
  <c r="AK106" i="2"/>
  <c r="Z106" i="2"/>
  <c r="Y106" i="2"/>
  <c r="X106" i="2"/>
  <c r="M106" i="2"/>
  <c r="L106" i="2"/>
  <c r="K106" i="2"/>
  <c r="BM105" i="2"/>
  <c r="BL105" i="2"/>
  <c r="BK105" i="2"/>
  <c r="AZ105" i="2"/>
  <c r="AY105" i="2"/>
  <c r="AX105" i="2"/>
  <c r="AM105" i="2"/>
  <c r="AL105" i="2"/>
  <c r="AK105" i="2"/>
  <c r="AA105" i="2"/>
  <c r="Z105" i="2"/>
  <c r="Y105" i="2"/>
  <c r="X105" i="2"/>
  <c r="M105" i="2"/>
  <c r="L105" i="2"/>
  <c r="K105" i="2"/>
  <c r="BN104" i="2"/>
  <c r="BM104" i="2"/>
  <c r="BL104" i="2"/>
  <c r="BK104" i="2"/>
  <c r="BO104" i="2" s="1"/>
  <c r="BA104" i="2"/>
  <c r="AZ104" i="2"/>
  <c r="AY104" i="2"/>
  <c r="AX104" i="2"/>
  <c r="AN104" i="2"/>
  <c r="AM104" i="2"/>
  <c r="AL104" i="2"/>
  <c r="AK104" i="2"/>
  <c r="AO104" i="2" s="1"/>
  <c r="AA104" i="2"/>
  <c r="Z104" i="2"/>
  <c r="Y104" i="2"/>
  <c r="X104" i="2"/>
  <c r="M104" i="2"/>
  <c r="L104" i="2"/>
  <c r="K104" i="2"/>
  <c r="BM103" i="2"/>
  <c r="BL103" i="2"/>
  <c r="BK103" i="2"/>
  <c r="AZ103" i="2"/>
  <c r="AY103" i="2"/>
  <c r="AX103" i="2"/>
  <c r="AN103" i="2"/>
  <c r="AM103" i="2"/>
  <c r="AL103" i="2"/>
  <c r="AK103" i="2"/>
  <c r="Z103" i="2"/>
  <c r="Y103" i="2"/>
  <c r="X103" i="2"/>
  <c r="M103" i="2"/>
  <c r="L103" i="2"/>
  <c r="K103" i="2"/>
  <c r="BN102" i="2"/>
  <c r="BM102" i="2"/>
  <c r="BL102" i="2"/>
  <c r="BK102" i="2"/>
  <c r="BA102" i="2"/>
  <c r="AZ102" i="2"/>
  <c r="AY102" i="2"/>
  <c r="AX102" i="2"/>
  <c r="AN102" i="2"/>
  <c r="AM102" i="2"/>
  <c r="AL102" i="2"/>
  <c r="AK102" i="2"/>
  <c r="Z102" i="2"/>
  <c r="Y102" i="2"/>
  <c r="X102" i="2"/>
  <c r="M102" i="2"/>
  <c r="L102" i="2"/>
  <c r="K102" i="2"/>
  <c r="BM101" i="2"/>
  <c r="BP101" i="2" s="1"/>
  <c r="BL101" i="2"/>
  <c r="BK101" i="2"/>
  <c r="AZ101" i="2"/>
  <c r="AY101" i="2"/>
  <c r="BC101" i="2" s="1"/>
  <c r="AX101" i="2"/>
  <c r="AN101" i="2"/>
  <c r="AM101" i="2"/>
  <c r="AL101" i="2"/>
  <c r="AK101" i="2"/>
  <c r="Z101" i="2"/>
  <c r="Y101" i="2"/>
  <c r="X101" i="2"/>
  <c r="M101" i="2"/>
  <c r="L101" i="2"/>
  <c r="K101" i="2"/>
  <c r="BN99" i="2"/>
  <c r="BM99" i="2"/>
  <c r="BL99" i="2"/>
  <c r="BK99" i="2"/>
  <c r="BO99" i="2" s="1"/>
  <c r="AZ99" i="2"/>
  <c r="AY99" i="2"/>
  <c r="AX99" i="2"/>
  <c r="AN99" i="2"/>
  <c r="AM99" i="2"/>
  <c r="AL99" i="2"/>
  <c r="AO99" i="2" s="1"/>
  <c r="AK99" i="2"/>
  <c r="AA99" i="2"/>
  <c r="Z99" i="2"/>
  <c r="Y99" i="2"/>
  <c r="X99" i="2"/>
  <c r="M99" i="2"/>
  <c r="L99" i="2"/>
  <c r="K99" i="2"/>
  <c r="BM98" i="2"/>
  <c r="BL98" i="2"/>
  <c r="BK98" i="2"/>
  <c r="AZ98" i="2"/>
  <c r="AY98" i="2"/>
  <c r="AX98" i="2"/>
  <c r="AM98" i="2"/>
  <c r="AL98" i="2"/>
  <c r="AK98" i="2"/>
  <c r="AA98" i="2"/>
  <c r="Z98" i="2"/>
  <c r="Y98" i="2"/>
  <c r="X98" i="2"/>
  <c r="M98" i="2"/>
  <c r="L98" i="2"/>
  <c r="K98" i="2"/>
  <c r="BM97" i="2"/>
  <c r="BL97" i="2"/>
  <c r="BK97" i="2"/>
  <c r="AZ97" i="2"/>
  <c r="AY97" i="2"/>
  <c r="AX97" i="2"/>
  <c r="AM97" i="2"/>
  <c r="AL97" i="2"/>
  <c r="AK97" i="2"/>
  <c r="Z97" i="2"/>
  <c r="Y97" i="2"/>
  <c r="X97" i="2"/>
  <c r="M97" i="2"/>
  <c r="L97" i="2"/>
  <c r="K97" i="2"/>
  <c r="BM96" i="2"/>
  <c r="BL96" i="2"/>
  <c r="BP96" i="2" s="1"/>
  <c r="BK96" i="2"/>
  <c r="BA96" i="2"/>
  <c r="AZ96" i="2"/>
  <c r="AY96" i="2"/>
  <c r="AX96" i="2"/>
  <c r="AN96" i="2"/>
  <c r="AM96" i="2"/>
  <c r="AL96" i="2"/>
  <c r="AK96" i="2"/>
  <c r="AO96" i="2" s="1"/>
  <c r="AA96" i="2"/>
  <c r="Z96" i="2"/>
  <c r="Y96" i="2"/>
  <c r="X96" i="2"/>
  <c r="AB96" i="2" s="1"/>
  <c r="M96" i="2"/>
  <c r="L96" i="2"/>
  <c r="K96" i="2"/>
  <c r="BN95" i="2"/>
  <c r="BM95" i="2"/>
  <c r="BL95" i="2"/>
  <c r="BK95" i="2"/>
  <c r="BA95" i="2"/>
  <c r="AZ95" i="2"/>
  <c r="AY95" i="2"/>
  <c r="AX95" i="2"/>
  <c r="BB95" i="2" s="1"/>
  <c r="AN95" i="2"/>
  <c r="AM95" i="2"/>
  <c r="AL95" i="2"/>
  <c r="AK95" i="2"/>
  <c r="Z95" i="2"/>
  <c r="Y95" i="2"/>
  <c r="X95" i="2"/>
  <c r="M95" i="2"/>
  <c r="L95" i="2"/>
  <c r="K95" i="2"/>
  <c r="BN94" i="2"/>
  <c r="BM94" i="2"/>
  <c r="BL94" i="2"/>
  <c r="BK94" i="2"/>
  <c r="BA94" i="2"/>
  <c r="AZ94" i="2"/>
  <c r="AY94" i="2"/>
  <c r="BC94" i="2" s="1"/>
  <c r="AX94" i="2"/>
  <c r="BB94" i="2" s="1"/>
  <c r="AN94" i="2"/>
  <c r="AM94" i="2"/>
  <c r="AL94" i="2"/>
  <c r="AO94" i="2" s="1"/>
  <c r="AK94" i="2"/>
  <c r="Z94" i="2"/>
  <c r="Y94" i="2"/>
  <c r="X94" i="2"/>
  <c r="N94" i="2"/>
  <c r="M94" i="2"/>
  <c r="L94" i="2"/>
  <c r="K94" i="2"/>
  <c r="BN93" i="2"/>
  <c r="BM93" i="2"/>
  <c r="BL93" i="2"/>
  <c r="BP93" i="2" s="1"/>
  <c r="BK93" i="2"/>
  <c r="BA93" i="2"/>
  <c r="AZ93" i="2"/>
  <c r="AY93" i="2"/>
  <c r="AX93" i="2"/>
  <c r="BB93" i="2" s="1"/>
  <c r="AN93" i="2"/>
  <c r="AM93" i="2"/>
  <c r="AL93" i="2"/>
  <c r="AO93" i="2" s="1"/>
  <c r="AK93" i="2"/>
  <c r="AA93" i="2"/>
  <c r="Z93" i="2"/>
  <c r="Y93" i="2"/>
  <c r="X93" i="2"/>
  <c r="AB93" i="2" s="1"/>
  <c r="M93" i="2"/>
  <c r="L93" i="2"/>
  <c r="K93" i="2"/>
  <c r="BM92" i="2"/>
  <c r="BL92" i="2"/>
  <c r="BK92" i="2"/>
  <c r="AZ92" i="2"/>
  <c r="AY92" i="2"/>
  <c r="AX92" i="2"/>
  <c r="AM92" i="2"/>
  <c r="AL92" i="2"/>
  <c r="AK92" i="2"/>
  <c r="Z92" i="2"/>
  <c r="Y92" i="2"/>
  <c r="X92" i="2"/>
  <c r="M92" i="2"/>
  <c r="L92" i="2"/>
  <c r="K92" i="2"/>
  <c r="BM91" i="2"/>
  <c r="BL91" i="2"/>
  <c r="BK91" i="2"/>
  <c r="BA91" i="2"/>
  <c r="AZ91" i="2"/>
  <c r="AY91" i="2"/>
  <c r="BB91" i="2" s="1"/>
  <c r="AX91" i="2"/>
  <c r="AM91" i="2"/>
  <c r="AL91" i="2"/>
  <c r="AK91" i="2"/>
  <c r="Z91" i="2"/>
  <c r="Y91" i="2"/>
  <c r="X91" i="2"/>
  <c r="M91" i="2"/>
  <c r="L91" i="2"/>
  <c r="K91" i="2"/>
  <c r="BM90" i="2"/>
  <c r="BL90" i="2"/>
  <c r="BK90" i="2"/>
  <c r="AZ90" i="2"/>
  <c r="AY90" i="2"/>
  <c r="AX90" i="2"/>
  <c r="AM90" i="2"/>
  <c r="AL90" i="2"/>
  <c r="AK90" i="2"/>
  <c r="AA90" i="2"/>
  <c r="Z90" i="2"/>
  <c r="Y90" i="2"/>
  <c r="X90" i="2"/>
  <c r="M90" i="2"/>
  <c r="L90" i="2"/>
  <c r="K90" i="2"/>
  <c r="BM89" i="2"/>
  <c r="BL89" i="2"/>
  <c r="BK89" i="2"/>
  <c r="AZ89" i="2"/>
  <c r="AY89" i="2"/>
  <c r="AX89" i="2"/>
  <c r="AN89" i="2"/>
  <c r="AM89" i="2"/>
  <c r="AL89" i="2"/>
  <c r="AK89" i="2"/>
  <c r="Z89" i="2"/>
  <c r="Y89" i="2"/>
  <c r="X89" i="2"/>
  <c r="M89" i="2"/>
  <c r="L89" i="2"/>
  <c r="K89" i="2"/>
  <c r="BM88" i="2"/>
  <c r="BL88" i="2"/>
  <c r="BK88" i="2"/>
  <c r="AZ88" i="2"/>
  <c r="AY88" i="2"/>
  <c r="AX88" i="2"/>
  <c r="AN88" i="2"/>
  <c r="AM88" i="2"/>
  <c r="AL88" i="2"/>
  <c r="AK88" i="2"/>
  <c r="AO88" i="2" s="1"/>
  <c r="Z88" i="2"/>
  <c r="Y88" i="2"/>
  <c r="X88" i="2"/>
  <c r="M88" i="2"/>
  <c r="L88" i="2"/>
  <c r="K88" i="2"/>
  <c r="BN87" i="2"/>
  <c r="BM87" i="2"/>
  <c r="BL87" i="2"/>
  <c r="BK87" i="2"/>
  <c r="AZ87" i="2"/>
  <c r="AY87" i="2"/>
  <c r="AX87" i="2"/>
  <c r="AM87" i="2"/>
  <c r="AL87" i="2"/>
  <c r="AK87" i="2"/>
  <c r="Z87" i="2"/>
  <c r="Y87" i="2"/>
  <c r="X87" i="2"/>
  <c r="M87" i="2"/>
  <c r="L87" i="2"/>
  <c r="K87" i="2"/>
  <c r="BN86" i="2"/>
  <c r="BM86" i="2"/>
  <c r="BL86" i="2"/>
  <c r="BK86" i="2"/>
  <c r="BO86" i="2" s="1"/>
  <c r="AZ86" i="2"/>
  <c r="AY86" i="2"/>
  <c r="AX86" i="2"/>
  <c r="AN86" i="2"/>
  <c r="AM86" i="2"/>
  <c r="AL86" i="2"/>
  <c r="AK86" i="2"/>
  <c r="Z86" i="2"/>
  <c r="Y86" i="2"/>
  <c r="X86" i="2"/>
  <c r="M86" i="2"/>
  <c r="L86" i="2"/>
  <c r="K86" i="2"/>
  <c r="BM85" i="2"/>
  <c r="BL85" i="2"/>
  <c r="BK85" i="2"/>
  <c r="AZ85" i="2"/>
  <c r="AY85" i="2"/>
  <c r="AX85" i="2"/>
  <c r="AN85" i="2"/>
  <c r="AM85" i="2"/>
  <c r="AL85" i="2"/>
  <c r="AK85" i="2"/>
  <c r="AO85" i="2" s="1"/>
  <c r="AA85" i="2"/>
  <c r="Z85" i="2"/>
  <c r="Y85" i="2"/>
  <c r="AB85" i="2" s="1"/>
  <c r="X85" i="2"/>
  <c r="M85" i="2"/>
  <c r="L85" i="2"/>
  <c r="K85" i="2"/>
  <c r="BM84" i="2"/>
  <c r="BL84" i="2"/>
  <c r="BK84" i="2"/>
  <c r="AZ84" i="2"/>
  <c r="AY84" i="2"/>
  <c r="AX84" i="2"/>
  <c r="AM84" i="2"/>
  <c r="AL84" i="2"/>
  <c r="AK84" i="2"/>
  <c r="Z84" i="2"/>
  <c r="Y84" i="2"/>
  <c r="X84" i="2"/>
  <c r="M84" i="2"/>
  <c r="L84" i="2"/>
  <c r="K84" i="2"/>
  <c r="BN83" i="2"/>
  <c r="BM83" i="2"/>
  <c r="BL83" i="2"/>
  <c r="BK83" i="2"/>
  <c r="BA83" i="2"/>
  <c r="AZ83" i="2"/>
  <c r="AY83" i="2"/>
  <c r="BC83" i="2" s="1"/>
  <c r="AX83" i="2"/>
  <c r="BB83" i="2" s="1"/>
  <c r="AN83" i="2"/>
  <c r="AM83" i="2"/>
  <c r="AL83" i="2"/>
  <c r="AK83" i="2"/>
  <c r="AA83" i="2"/>
  <c r="Z83" i="2"/>
  <c r="Y83" i="2"/>
  <c r="AC83" i="2" s="1"/>
  <c r="X83" i="2"/>
  <c r="N83" i="2"/>
  <c r="M83" i="2"/>
  <c r="L83" i="2"/>
  <c r="K83" i="2"/>
  <c r="BN82" i="2"/>
  <c r="BM82" i="2"/>
  <c r="BL82" i="2"/>
  <c r="BK82" i="2"/>
  <c r="BO82" i="2" s="1"/>
  <c r="BA82" i="2"/>
  <c r="AZ82" i="2"/>
  <c r="AY82" i="2"/>
  <c r="AX82" i="2"/>
  <c r="AN82" i="2"/>
  <c r="AM82" i="2"/>
  <c r="AL82" i="2"/>
  <c r="AK82" i="2"/>
  <c r="Z82" i="2"/>
  <c r="Y82" i="2"/>
  <c r="X82" i="2"/>
  <c r="M82" i="2"/>
  <c r="L82" i="2"/>
  <c r="K82" i="2"/>
  <c r="BM81" i="2"/>
  <c r="BL81" i="2"/>
  <c r="BK81" i="2"/>
  <c r="AZ81" i="2"/>
  <c r="AY81" i="2"/>
  <c r="AX81" i="2"/>
  <c r="AM81" i="2"/>
  <c r="AL81" i="2"/>
  <c r="AK81" i="2"/>
  <c r="Z81" i="2"/>
  <c r="Y81" i="2"/>
  <c r="X81" i="2"/>
  <c r="M81" i="2"/>
  <c r="L81" i="2"/>
  <c r="K81" i="2"/>
  <c r="BM80" i="2"/>
  <c r="BL80" i="2"/>
  <c r="BK80" i="2"/>
  <c r="AZ80" i="2"/>
  <c r="AY80" i="2"/>
  <c r="AX80" i="2"/>
  <c r="AN80" i="2"/>
  <c r="AM80" i="2"/>
  <c r="AL80" i="2"/>
  <c r="AK80" i="2"/>
  <c r="AA80" i="2"/>
  <c r="Z80" i="2"/>
  <c r="Y80" i="2"/>
  <c r="AB80" i="2" s="1"/>
  <c r="X80" i="2"/>
  <c r="M80" i="2"/>
  <c r="L80" i="2"/>
  <c r="K80" i="2"/>
  <c r="BM79" i="2"/>
  <c r="BL79" i="2"/>
  <c r="BP79" i="2" s="1"/>
  <c r="BK79" i="2"/>
  <c r="AZ79" i="2"/>
  <c r="AY79" i="2"/>
  <c r="AX79" i="2"/>
  <c r="AN79" i="2"/>
  <c r="AM79" i="2"/>
  <c r="AL79" i="2"/>
  <c r="AK79" i="2"/>
  <c r="AO79" i="2" s="1"/>
  <c r="Z79" i="2"/>
  <c r="Y79" i="2"/>
  <c r="X79" i="2"/>
  <c r="M79" i="2"/>
  <c r="L79" i="2"/>
  <c r="K79" i="2"/>
  <c r="BM78" i="2"/>
  <c r="BL78" i="2"/>
  <c r="BP78" i="2" s="1"/>
  <c r="BK78" i="2"/>
  <c r="AZ78" i="2"/>
  <c r="AY78" i="2"/>
  <c r="AX78" i="2"/>
  <c r="AM78" i="2"/>
  <c r="AL78" i="2"/>
  <c r="AK78" i="2"/>
  <c r="Z78" i="2"/>
  <c r="Y78" i="2"/>
  <c r="X78" i="2"/>
  <c r="M78" i="2"/>
  <c r="L78" i="2"/>
  <c r="K78" i="2"/>
  <c r="BN77" i="2"/>
  <c r="BM77" i="2"/>
  <c r="BL77" i="2"/>
  <c r="BK77" i="2"/>
  <c r="BA77" i="2"/>
  <c r="AZ77" i="2"/>
  <c r="AY77" i="2"/>
  <c r="BC77" i="2" s="1"/>
  <c r="AX77" i="2"/>
  <c r="AN77" i="2"/>
  <c r="AM77" i="2"/>
  <c r="AL77" i="2"/>
  <c r="AK77" i="2"/>
  <c r="AA77" i="2"/>
  <c r="Z77" i="2"/>
  <c r="Y77" i="2"/>
  <c r="AC77" i="2" s="1"/>
  <c r="X77" i="2"/>
  <c r="N77" i="2"/>
  <c r="M77" i="2"/>
  <c r="L77" i="2"/>
  <c r="P77" i="2" s="1"/>
  <c r="K77" i="2"/>
  <c r="BN76" i="2"/>
  <c r="BM76" i="2"/>
  <c r="BL76" i="2"/>
  <c r="BP76" i="2" s="1"/>
  <c r="BK76" i="2"/>
  <c r="BA76" i="2"/>
  <c r="AZ76" i="2"/>
  <c r="AY76" i="2"/>
  <c r="BB76" i="2" s="1"/>
  <c r="AX76" i="2"/>
  <c r="AN76" i="2"/>
  <c r="AM76" i="2"/>
  <c r="AL76" i="2"/>
  <c r="AP76" i="2" s="1"/>
  <c r="AK76" i="2"/>
  <c r="AA76" i="2"/>
  <c r="Z76" i="2"/>
  <c r="Y76" i="2"/>
  <c r="AB76" i="2" s="1"/>
  <c r="X76" i="2"/>
  <c r="N76" i="2"/>
  <c r="M76" i="2"/>
  <c r="L76" i="2"/>
  <c r="P76" i="2" s="1"/>
  <c r="K76" i="2"/>
  <c r="BN75" i="2"/>
  <c r="BM75" i="2"/>
  <c r="BL75" i="2"/>
  <c r="BP75" i="2" s="1"/>
  <c r="BK75" i="2"/>
  <c r="BA75" i="2"/>
  <c r="AZ75" i="2"/>
  <c r="AY75" i="2"/>
  <c r="BC75" i="2" s="1"/>
  <c r="AX75" i="2"/>
  <c r="AM75" i="2"/>
  <c r="AL75" i="2"/>
  <c r="AK75" i="2"/>
  <c r="Z75" i="2"/>
  <c r="Y75" i="2"/>
  <c r="X75" i="2"/>
  <c r="M75" i="2"/>
  <c r="L75" i="2"/>
  <c r="K75" i="2"/>
  <c r="BN74" i="2"/>
  <c r="BM74" i="2"/>
  <c r="BL74" i="2"/>
  <c r="BK74" i="2"/>
  <c r="BO74" i="2" s="1"/>
  <c r="BA74" i="2"/>
  <c r="AZ74" i="2"/>
  <c r="AY74" i="2"/>
  <c r="AX74" i="2"/>
  <c r="AM74" i="2"/>
  <c r="AL74" i="2"/>
  <c r="AK74" i="2"/>
  <c r="AA74" i="2"/>
  <c r="Z74" i="2"/>
  <c r="Y74" i="2"/>
  <c r="X74" i="2"/>
  <c r="N74" i="2"/>
  <c r="M74" i="2"/>
  <c r="L74" i="2"/>
  <c r="K74" i="2"/>
  <c r="BN73" i="2"/>
  <c r="BM73" i="2"/>
  <c r="BL73" i="2"/>
  <c r="BK73" i="2"/>
  <c r="BA73" i="2"/>
  <c r="AZ73" i="2"/>
  <c r="AY73" i="2"/>
  <c r="BC73" i="2" s="1"/>
  <c r="AX73" i="2"/>
  <c r="AN73" i="2"/>
  <c r="AM73" i="2"/>
  <c r="AL73" i="2"/>
  <c r="AK73" i="2"/>
  <c r="Z73" i="2"/>
  <c r="Y73" i="2"/>
  <c r="X73" i="2"/>
  <c r="N73" i="2"/>
  <c r="M73" i="2"/>
  <c r="L73" i="2"/>
  <c r="K73" i="2"/>
  <c r="O73" i="2" s="1"/>
  <c r="BN72" i="2"/>
  <c r="BM72" i="2"/>
  <c r="BL72" i="2"/>
  <c r="BK72" i="2"/>
  <c r="BA72" i="2"/>
  <c r="AZ72" i="2"/>
  <c r="AY72" i="2"/>
  <c r="AX72" i="2"/>
  <c r="AN72" i="2"/>
  <c r="AM72" i="2"/>
  <c r="AL72" i="2"/>
  <c r="AP72" i="2" s="1"/>
  <c r="AK72" i="2"/>
  <c r="AA72" i="2"/>
  <c r="Z72" i="2"/>
  <c r="Y72" i="2"/>
  <c r="X72" i="2"/>
  <c r="N72" i="2"/>
  <c r="M72" i="2"/>
  <c r="L72" i="2"/>
  <c r="P72" i="2" s="1"/>
  <c r="K72" i="2"/>
  <c r="BN71" i="2"/>
  <c r="BM71" i="2"/>
  <c r="BL71" i="2"/>
  <c r="BK71" i="2"/>
  <c r="BA71" i="2"/>
  <c r="AZ71" i="2"/>
  <c r="AY71" i="2"/>
  <c r="BC71" i="2" s="1"/>
  <c r="AX71" i="2"/>
  <c r="AN71" i="2"/>
  <c r="AM71" i="2"/>
  <c r="AL71" i="2"/>
  <c r="AK71" i="2"/>
  <c r="AO71" i="2" s="1"/>
  <c r="Z71" i="2"/>
  <c r="AC71" i="2" s="1"/>
  <c r="Y71" i="2"/>
  <c r="X71" i="2"/>
  <c r="M71" i="2"/>
  <c r="P71" i="2" s="1"/>
  <c r="L71" i="2"/>
  <c r="K71" i="2"/>
  <c r="BN70" i="2"/>
  <c r="BM70" i="2"/>
  <c r="BL70" i="2"/>
  <c r="BK70" i="2"/>
  <c r="BA70" i="2"/>
  <c r="AZ70" i="2"/>
  <c r="AY70" i="2"/>
  <c r="AX70" i="2"/>
  <c r="AN70" i="2"/>
  <c r="AM70" i="2"/>
  <c r="AL70" i="2"/>
  <c r="AK70" i="2"/>
  <c r="Z70" i="2"/>
  <c r="Y70" i="2"/>
  <c r="X70" i="2"/>
  <c r="N70" i="2"/>
  <c r="M70" i="2"/>
  <c r="L70" i="2"/>
  <c r="K70" i="2"/>
  <c r="BN69" i="2"/>
  <c r="BM69" i="2"/>
  <c r="BL69" i="2"/>
  <c r="BK69" i="2"/>
  <c r="BA69" i="2"/>
  <c r="AZ69" i="2"/>
  <c r="AY69" i="2"/>
  <c r="BC69" i="2" s="1"/>
  <c r="AX69" i="2"/>
  <c r="AN69" i="2"/>
  <c r="AM69" i="2"/>
  <c r="AL69" i="2"/>
  <c r="AK69" i="2"/>
  <c r="AA69" i="2"/>
  <c r="Z69" i="2"/>
  <c r="Y69" i="2"/>
  <c r="AC69" i="2" s="1"/>
  <c r="X69" i="2"/>
  <c r="N69" i="2"/>
  <c r="M69" i="2"/>
  <c r="L69" i="2"/>
  <c r="K69" i="2"/>
  <c r="BN68" i="2"/>
  <c r="BM68" i="2"/>
  <c r="BL68" i="2"/>
  <c r="BP68" i="2" s="1"/>
  <c r="BK68" i="2"/>
  <c r="BA68" i="2"/>
  <c r="AZ68" i="2"/>
  <c r="AY68" i="2"/>
  <c r="AX68" i="2"/>
  <c r="AN68" i="2"/>
  <c r="AM68" i="2"/>
  <c r="AL68" i="2"/>
  <c r="AP68" i="2" s="1"/>
  <c r="AK68" i="2"/>
  <c r="AA68" i="2"/>
  <c r="Z68" i="2"/>
  <c r="Y68" i="2"/>
  <c r="X68" i="2"/>
  <c r="M68" i="2"/>
  <c r="L68" i="2"/>
  <c r="K68" i="2"/>
  <c r="BN67" i="2"/>
  <c r="BM67" i="2"/>
  <c r="BL67" i="2"/>
  <c r="BK67" i="2"/>
  <c r="AZ67" i="2"/>
  <c r="AY67" i="2"/>
  <c r="AX67" i="2"/>
  <c r="AN67" i="2"/>
  <c r="AM67" i="2"/>
  <c r="AL67" i="2"/>
  <c r="AK67" i="2"/>
  <c r="AA67" i="2"/>
  <c r="Z67" i="2"/>
  <c r="Y67" i="2"/>
  <c r="X67" i="2"/>
  <c r="M67" i="2"/>
  <c r="L67" i="2"/>
  <c r="K67" i="2"/>
  <c r="BN66" i="2"/>
  <c r="BM66" i="2"/>
  <c r="BL66" i="2"/>
  <c r="BK66" i="2"/>
  <c r="BA66" i="2"/>
  <c r="AZ66" i="2"/>
  <c r="AY66" i="2"/>
  <c r="AX66" i="2"/>
  <c r="AN66" i="2"/>
  <c r="AM66" i="2"/>
  <c r="AL66" i="2"/>
  <c r="AK66" i="2"/>
  <c r="Z66" i="2"/>
  <c r="Y66" i="2"/>
  <c r="X66" i="2"/>
  <c r="M66" i="2"/>
  <c r="L66" i="2"/>
  <c r="K66" i="2"/>
  <c r="BN65" i="2"/>
  <c r="BM65" i="2"/>
  <c r="BL65" i="2"/>
  <c r="BK65" i="2"/>
  <c r="BA65" i="2"/>
  <c r="AZ65" i="2"/>
  <c r="AY65" i="2"/>
  <c r="AX65" i="2"/>
  <c r="AN65" i="2"/>
  <c r="AM65" i="2"/>
  <c r="AL65" i="2"/>
  <c r="AP65" i="2" s="1"/>
  <c r="AK65" i="2"/>
  <c r="AA65" i="2"/>
  <c r="Z65" i="2"/>
  <c r="Y65" i="2"/>
  <c r="X65" i="2"/>
  <c r="M65" i="2"/>
  <c r="L65" i="2"/>
  <c r="K65" i="2"/>
  <c r="BN64" i="2"/>
  <c r="BM64" i="2"/>
  <c r="BL64" i="2"/>
  <c r="BP64" i="2" s="1"/>
  <c r="BK64" i="2"/>
  <c r="BA64" i="2"/>
  <c r="AZ64" i="2"/>
  <c r="AY64" i="2"/>
  <c r="AX64" i="2"/>
  <c r="BB64" i="2" s="1"/>
  <c r="AN64" i="2"/>
  <c r="AM64" i="2"/>
  <c r="AL64" i="2"/>
  <c r="AP64" i="2" s="1"/>
  <c r="AK64" i="2"/>
  <c r="Z64" i="2"/>
  <c r="Y64" i="2"/>
  <c r="X64" i="2"/>
  <c r="M64" i="2"/>
  <c r="L64" i="2"/>
  <c r="K64" i="2"/>
  <c r="BN63" i="2"/>
  <c r="BM63" i="2"/>
  <c r="BL63" i="2"/>
  <c r="BK63" i="2"/>
  <c r="AZ63" i="2"/>
  <c r="AY63" i="2"/>
  <c r="AX63" i="2"/>
  <c r="AN63" i="2"/>
  <c r="AM63" i="2"/>
  <c r="AL63" i="2"/>
  <c r="AK63" i="2"/>
  <c r="AO63" i="2" s="1"/>
  <c r="AA63" i="2"/>
  <c r="Z63" i="2"/>
  <c r="Y63" i="2"/>
  <c r="AC63" i="2" s="1"/>
  <c r="X63" i="2"/>
  <c r="M63" i="2"/>
  <c r="L63" i="2"/>
  <c r="K63" i="2"/>
  <c r="BN62" i="2"/>
  <c r="BM62" i="2"/>
  <c r="BL62" i="2"/>
  <c r="BK62" i="2"/>
  <c r="BO62" i="2" s="1"/>
  <c r="BA62" i="2"/>
  <c r="AZ62" i="2"/>
  <c r="AY62" i="2"/>
  <c r="BC62" i="2" s="1"/>
  <c r="AX62" i="2"/>
  <c r="AN62" i="2"/>
  <c r="AM62" i="2"/>
  <c r="AL62" i="2"/>
  <c r="AK62" i="2"/>
  <c r="AO62" i="2" s="1"/>
  <c r="Z62" i="2"/>
  <c r="Y62" i="2"/>
  <c r="X62" i="2"/>
  <c r="M62" i="2"/>
  <c r="L62" i="2"/>
  <c r="K62" i="2"/>
  <c r="BN61" i="2"/>
  <c r="BM61" i="2"/>
  <c r="BL61" i="2"/>
  <c r="BK61" i="2"/>
  <c r="AZ61" i="2"/>
  <c r="AY61" i="2"/>
  <c r="AX61" i="2"/>
  <c r="AN61" i="2"/>
  <c r="AM61" i="2"/>
  <c r="AL61" i="2"/>
  <c r="AP61" i="2" s="1"/>
  <c r="AK61" i="2"/>
  <c r="Z61" i="2"/>
  <c r="Y61" i="2"/>
  <c r="X61" i="2"/>
  <c r="M61" i="2"/>
  <c r="L61" i="2"/>
  <c r="K61" i="2"/>
  <c r="BM60" i="2"/>
  <c r="BL60" i="2"/>
  <c r="BK60" i="2"/>
  <c r="AZ60" i="2"/>
  <c r="AY60" i="2"/>
  <c r="AX60" i="2"/>
  <c r="AN60" i="2"/>
  <c r="AM60" i="2"/>
  <c r="AL60" i="2"/>
  <c r="AK60" i="2"/>
  <c r="AA60" i="2"/>
  <c r="Z60" i="2"/>
  <c r="Y60" i="2"/>
  <c r="AB60" i="2" s="1"/>
  <c r="X60" i="2"/>
  <c r="M60" i="2"/>
  <c r="L60" i="2"/>
  <c r="K60" i="2"/>
  <c r="BM59" i="2"/>
  <c r="BL59" i="2"/>
  <c r="BK59" i="2"/>
  <c r="AZ59" i="2"/>
  <c r="AY59" i="2"/>
  <c r="AX59" i="2"/>
  <c r="AM59" i="2"/>
  <c r="AL59" i="2"/>
  <c r="AK59" i="2"/>
  <c r="AA59" i="2"/>
  <c r="Z59" i="2"/>
  <c r="Y59" i="2"/>
  <c r="X59" i="2"/>
  <c r="M59" i="2"/>
  <c r="L59" i="2"/>
  <c r="K59" i="2"/>
  <c r="BN58" i="2"/>
  <c r="BM58" i="2"/>
  <c r="BL58" i="2"/>
  <c r="BK58" i="2"/>
  <c r="BO58" i="2" s="1"/>
  <c r="BA58" i="2"/>
  <c r="AZ58" i="2"/>
  <c r="AY58" i="2"/>
  <c r="BC58" i="2" s="1"/>
  <c r="AX58" i="2"/>
  <c r="AN58" i="2"/>
  <c r="AM58" i="2"/>
  <c r="AL58" i="2"/>
  <c r="AK58" i="2"/>
  <c r="AO58" i="2" s="1"/>
  <c r="AA58" i="2"/>
  <c r="Z58" i="2"/>
  <c r="Y58" i="2"/>
  <c r="AC58" i="2" s="1"/>
  <c r="X58" i="2"/>
  <c r="N58" i="2"/>
  <c r="M58" i="2"/>
  <c r="L58" i="2"/>
  <c r="K58" i="2"/>
  <c r="O58" i="2" s="1"/>
  <c r="BN57" i="2"/>
  <c r="BM57" i="2"/>
  <c r="BL57" i="2"/>
  <c r="BK57" i="2"/>
  <c r="BA57" i="2"/>
  <c r="AZ57" i="2"/>
  <c r="AY57" i="2"/>
  <c r="AX57" i="2"/>
  <c r="BB57" i="2" s="1"/>
  <c r="AN57" i="2"/>
  <c r="AM57" i="2"/>
  <c r="AL57" i="2"/>
  <c r="AO57" i="2" s="1"/>
  <c r="AK57" i="2"/>
  <c r="Z57" i="2"/>
  <c r="Y57" i="2"/>
  <c r="X57" i="2"/>
  <c r="N57" i="2"/>
  <c r="M57" i="2"/>
  <c r="L57" i="2"/>
  <c r="P57" i="2" s="1"/>
  <c r="K57" i="2"/>
  <c r="BN56" i="2"/>
  <c r="BM56" i="2"/>
  <c r="BL56" i="2"/>
  <c r="BK56" i="2"/>
  <c r="BA56" i="2"/>
  <c r="AZ56" i="2"/>
  <c r="AY56" i="2"/>
  <c r="BC56" i="2" s="1"/>
  <c r="AX56" i="2"/>
  <c r="BB56" i="2" s="1"/>
  <c r="AN56" i="2"/>
  <c r="AM56" i="2"/>
  <c r="AL56" i="2"/>
  <c r="AP56" i="2" s="1"/>
  <c r="AK56" i="2"/>
  <c r="AA56" i="2"/>
  <c r="Z56" i="2"/>
  <c r="Y56" i="2"/>
  <c r="AC56" i="2" s="1"/>
  <c r="X56" i="2"/>
  <c r="N56" i="2"/>
  <c r="M56" i="2"/>
  <c r="L56" i="2"/>
  <c r="P56" i="2" s="1"/>
  <c r="K56" i="2"/>
  <c r="BN55" i="2"/>
  <c r="BM55" i="2"/>
  <c r="BL55" i="2"/>
  <c r="BK55" i="2"/>
  <c r="BA55" i="2"/>
  <c r="AZ55" i="2"/>
  <c r="AY55" i="2"/>
  <c r="BC55" i="2" s="1"/>
  <c r="AX55" i="2"/>
  <c r="AM55" i="2"/>
  <c r="AL55" i="2"/>
  <c r="AK55" i="2"/>
  <c r="Z55" i="2"/>
  <c r="Y55" i="2"/>
  <c r="X55" i="2"/>
  <c r="N55" i="2"/>
  <c r="M55" i="2"/>
  <c r="L55" i="2"/>
  <c r="K55" i="2"/>
  <c r="BN54" i="2"/>
  <c r="BM54" i="2"/>
  <c r="BL54" i="2"/>
  <c r="BK54" i="2"/>
  <c r="BA54" i="2"/>
  <c r="AZ54" i="2"/>
  <c r="AY54" i="2"/>
  <c r="AX54" i="2"/>
  <c r="AN54" i="2"/>
  <c r="AM54" i="2"/>
  <c r="AL54" i="2"/>
  <c r="AK54" i="2"/>
  <c r="AA54" i="2"/>
  <c r="Z54" i="2"/>
  <c r="Y54" i="2"/>
  <c r="X54" i="2"/>
  <c r="N54" i="2"/>
  <c r="M54" i="2"/>
  <c r="L54" i="2"/>
  <c r="K54" i="2"/>
  <c r="BN53" i="2"/>
  <c r="BM53" i="2"/>
  <c r="BL53" i="2"/>
  <c r="BK53" i="2"/>
  <c r="BA53" i="2"/>
  <c r="AZ53" i="2"/>
  <c r="AY53" i="2"/>
  <c r="AX53" i="2"/>
  <c r="AN53" i="2"/>
  <c r="AM53" i="2"/>
  <c r="AL53" i="2"/>
  <c r="AK53" i="2"/>
  <c r="AA53" i="2"/>
  <c r="Z53" i="2"/>
  <c r="Y53" i="2"/>
  <c r="AB53" i="2" s="1"/>
  <c r="X53" i="2"/>
  <c r="N53" i="2"/>
  <c r="M53" i="2"/>
  <c r="L53" i="2"/>
  <c r="K53" i="2"/>
  <c r="BN52" i="2"/>
  <c r="BM52" i="2"/>
  <c r="BL52" i="2"/>
  <c r="BK52" i="2"/>
  <c r="BA52" i="2"/>
  <c r="AZ52" i="2"/>
  <c r="AY52" i="2"/>
  <c r="AX52" i="2"/>
  <c r="AN52" i="2"/>
  <c r="AM52" i="2"/>
  <c r="AL52" i="2"/>
  <c r="AK52" i="2"/>
  <c r="AO52" i="2" s="1"/>
  <c r="AA52" i="2"/>
  <c r="Z52" i="2"/>
  <c r="Y52" i="2"/>
  <c r="X52" i="2"/>
  <c r="N52" i="2"/>
  <c r="M52" i="2"/>
  <c r="L52" i="2"/>
  <c r="K52" i="2"/>
  <c r="O52" i="2" s="1"/>
  <c r="BN51" i="2"/>
  <c r="BM51" i="2"/>
  <c r="BL51" i="2"/>
  <c r="BO51" i="2" s="1"/>
  <c r="BK51" i="2"/>
  <c r="BA51" i="2"/>
  <c r="AZ51" i="2"/>
  <c r="AY51" i="2"/>
  <c r="AX51" i="2"/>
  <c r="AN51" i="2"/>
  <c r="AM51" i="2"/>
  <c r="AL51" i="2"/>
  <c r="AO51" i="2" s="1"/>
  <c r="AK51" i="2"/>
  <c r="AA51" i="2"/>
  <c r="Z51" i="2"/>
  <c r="Y51" i="2"/>
  <c r="X51" i="2"/>
  <c r="N51" i="2"/>
  <c r="M51" i="2"/>
  <c r="L51" i="2"/>
  <c r="K51" i="2"/>
  <c r="BN50" i="2"/>
  <c r="BM50" i="2"/>
  <c r="BL50" i="2"/>
  <c r="BK50" i="2"/>
  <c r="BO50" i="2" s="1"/>
  <c r="BA50" i="2"/>
  <c r="AZ50" i="2"/>
  <c r="AY50" i="2"/>
  <c r="AX50" i="2"/>
  <c r="AN50" i="2"/>
  <c r="AM50" i="2"/>
  <c r="AL50" i="2"/>
  <c r="AK50" i="2"/>
  <c r="AO50" i="2" s="1"/>
  <c r="AA50" i="2"/>
  <c r="Z50" i="2"/>
  <c r="Y50" i="2"/>
  <c r="AC50" i="2" s="1"/>
  <c r="X50" i="2"/>
  <c r="N50" i="2"/>
  <c r="M50" i="2"/>
  <c r="L50" i="2"/>
  <c r="P50" i="2" s="1"/>
  <c r="K50" i="2"/>
  <c r="O50" i="2" s="1"/>
  <c r="BN49" i="2"/>
  <c r="BM49" i="2"/>
  <c r="BL49" i="2"/>
  <c r="BK49" i="2"/>
  <c r="BA49" i="2"/>
  <c r="AZ49" i="2"/>
  <c r="AY49" i="2"/>
  <c r="AX49" i="2"/>
  <c r="BB49" i="2" s="1"/>
  <c r="AN49" i="2"/>
  <c r="AM49" i="2"/>
  <c r="AL49" i="2"/>
  <c r="AK49" i="2"/>
  <c r="AA49" i="2"/>
  <c r="Z49" i="2"/>
  <c r="Y49" i="2"/>
  <c r="X49" i="2"/>
  <c r="AB49" i="2" s="1"/>
  <c r="M49" i="2"/>
  <c r="L49" i="2"/>
  <c r="K49" i="2"/>
  <c r="O49" i="2" s="1"/>
  <c r="BN48" i="2"/>
  <c r="BM48" i="2"/>
  <c r="BL48" i="2"/>
  <c r="BK48" i="2"/>
  <c r="BO48" i="2" s="1"/>
  <c r="BA48" i="2"/>
  <c r="AZ48" i="2"/>
  <c r="AY48" i="2"/>
  <c r="AX48" i="2"/>
  <c r="AM48" i="2"/>
  <c r="AL48" i="2"/>
  <c r="AK48" i="2"/>
  <c r="AA48" i="2"/>
  <c r="Z48" i="2"/>
  <c r="Y48" i="2"/>
  <c r="X48" i="2"/>
  <c r="N48" i="2"/>
  <c r="M48" i="2"/>
  <c r="L48" i="2"/>
  <c r="P48" i="2" s="1"/>
  <c r="K48" i="2"/>
  <c r="BN47" i="2"/>
  <c r="BM47" i="2"/>
  <c r="BL47" i="2"/>
  <c r="BK47" i="2"/>
  <c r="BA47" i="2"/>
  <c r="AZ47" i="2"/>
  <c r="AY47" i="2"/>
  <c r="AX47" i="2"/>
  <c r="AN47" i="2"/>
  <c r="AM47" i="2"/>
  <c r="AL47" i="2"/>
  <c r="AK47" i="2"/>
  <c r="AA47" i="2"/>
  <c r="Z47" i="2"/>
  <c r="Y47" i="2"/>
  <c r="AB47" i="2" s="1"/>
  <c r="X47" i="2"/>
  <c r="M47" i="2"/>
  <c r="L47" i="2"/>
  <c r="K47" i="2"/>
  <c r="BM46" i="2"/>
  <c r="BL46" i="2"/>
  <c r="BP46" i="2" s="1"/>
  <c r="BK46" i="2"/>
  <c r="AZ46" i="2"/>
  <c r="AY46" i="2"/>
  <c r="BC46" i="2" s="1"/>
  <c r="AX46" i="2"/>
  <c r="AM46" i="2"/>
  <c r="AL46" i="2"/>
  <c r="AK46" i="2"/>
  <c r="Z46" i="2"/>
  <c r="Y46" i="2"/>
  <c r="X46" i="2"/>
  <c r="M46" i="2"/>
  <c r="L46" i="2"/>
  <c r="K46" i="2"/>
  <c r="BN45" i="2"/>
  <c r="BM45" i="2"/>
  <c r="BL45" i="2"/>
  <c r="BK45" i="2"/>
  <c r="BA45" i="2"/>
  <c r="AZ45" i="2"/>
  <c r="AY45" i="2"/>
  <c r="AX45" i="2"/>
  <c r="AN45" i="2"/>
  <c r="AM45" i="2"/>
  <c r="AL45" i="2"/>
  <c r="AK45" i="2"/>
  <c r="AA45" i="2"/>
  <c r="Z45" i="2"/>
  <c r="Y45" i="2"/>
  <c r="AB45" i="2" s="1"/>
  <c r="X45" i="2"/>
  <c r="N45" i="2"/>
  <c r="M45" i="2"/>
  <c r="L45" i="2"/>
  <c r="K45" i="2"/>
  <c r="BM44" i="2"/>
  <c r="BL44" i="2"/>
  <c r="BK44" i="2"/>
  <c r="AZ44" i="2"/>
  <c r="AY44" i="2"/>
  <c r="AX44" i="2"/>
  <c r="AM44" i="2"/>
  <c r="AL44" i="2"/>
  <c r="AK44" i="2"/>
  <c r="Z44" i="2"/>
  <c r="Y44" i="2"/>
  <c r="AC44" i="2" s="1"/>
  <c r="X44" i="2"/>
  <c r="M44" i="2"/>
  <c r="L44" i="2"/>
  <c r="K44" i="2"/>
  <c r="BN43" i="2"/>
  <c r="BM43" i="2"/>
  <c r="BL43" i="2"/>
  <c r="BK43" i="2"/>
  <c r="BO43" i="2" s="1"/>
  <c r="BA43" i="2"/>
  <c r="AZ43" i="2"/>
  <c r="AY43" i="2"/>
  <c r="AX43" i="2"/>
  <c r="AN43" i="2"/>
  <c r="AM43" i="2"/>
  <c r="AL43" i="2"/>
  <c r="AK43" i="2"/>
  <c r="AA43" i="2"/>
  <c r="Z43" i="2"/>
  <c r="Y43" i="2"/>
  <c r="X43" i="2"/>
  <c r="N43" i="2"/>
  <c r="M43" i="2"/>
  <c r="L43" i="2"/>
  <c r="K43" i="2"/>
  <c r="BN42" i="2"/>
  <c r="BM42" i="2"/>
  <c r="BL42" i="2"/>
  <c r="BK42" i="2"/>
  <c r="BA42" i="2"/>
  <c r="AZ42" i="2"/>
  <c r="AY42" i="2"/>
  <c r="AX42" i="2"/>
  <c r="BB42" i="2" s="1"/>
  <c r="AN42" i="2"/>
  <c r="AM42" i="2"/>
  <c r="AL42" i="2"/>
  <c r="AP42" i="2" s="1"/>
  <c r="AK42" i="2"/>
  <c r="Z42" i="2"/>
  <c r="Y42" i="2"/>
  <c r="X42" i="2"/>
  <c r="M42" i="2"/>
  <c r="P42" i="2" s="1"/>
  <c r="L42" i="2"/>
  <c r="K42" i="2"/>
  <c r="BN41" i="2"/>
  <c r="BM41" i="2"/>
  <c r="BL41" i="2"/>
  <c r="BK41" i="2"/>
  <c r="BA41" i="2"/>
  <c r="AZ41" i="2"/>
  <c r="AY41" i="2"/>
  <c r="AX41" i="2"/>
  <c r="AM41" i="2"/>
  <c r="AL41" i="2"/>
  <c r="AK41" i="2"/>
  <c r="Z41" i="2"/>
  <c r="Y41" i="2"/>
  <c r="X41" i="2"/>
  <c r="M41" i="2"/>
  <c r="L41" i="2"/>
  <c r="K41" i="2"/>
  <c r="BN40" i="2"/>
  <c r="BM40" i="2"/>
  <c r="BL40" i="2"/>
  <c r="BK40" i="2"/>
  <c r="BA40" i="2"/>
  <c r="AZ40" i="2"/>
  <c r="AY40" i="2"/>
  <c r="AX40" i="2"/>
  <c r="BB40" i="2" s="1"/>
  <c r="AN40" i="2"/>
  <c r="AM40" i="2"/>
  <c r="AL40" i="2"/>
  <c r="AP40" i="2" s="1"/>
  <c r="AK40" i="2"/>
  <c r="AA40" i="2"/>
  <c r="Z40" i="2"/>
  <c r="Y40" i="2"/>
  <c r="X40" i="2"/>
  <c r="AB40" i="2" s="1"/>
  <c r="M40" i="2"/>
  <c r="L40" i="2"/>
  <c r="K40" i="2"/>
  <c r="BN39" i="2"/>
  <c r="BM39" i="2"/>
  <c r="BL39" i="2"/>
  <c r="BK39" i="2"/>
  <c r="BA39" i="2"/>
  <c r="AZ39" i="2"/>
  <c r="AY39" i="2"/>
  <c r="AX39" i="2"/>
  <c r="AN39" i="2"/>
  <c r="AM39" i="2"/>
  <c r="AL39" i="2"/>
  <c r="AK39" i="2"/>
  <c r="AO39" i="2" s="1"/>
  <c r="Z39" i="2"/>
  <c r="Y39" i="2"/>
  <c r="X39" i="2"/>
  <c r="M39" i="2"/>
  <c r="L39" i="2"/>
  <c r="K39" i="2"/>
  <c r="BM38" i="2"/>
  <c r="BL38" i="2"/>
  <c r="BP38" i="2" s="1"/>
  <c r="BK38" i="2"/>
  <c r="AZ38" i="2"/>
  <c r="AY38" i="2"/>
  <c r="AX38" i="2"/>
  <c r="AN38" i="2"/>
  <c r="AM38" i="2"/>
  <c r="AL38" i="2"/>
  <c r="AK38" i="2"/>
  <c r="AO38" i="2" s="1"/>
  <c r="Z38" i="2"/>
  <c r="Y38" i="2"/>
  <c r="X38" i="2"/>
  <c r="M38" i="2"/>
  <c r="L38" i="2"/>
  <c r="K38" i="2"/>
  <c r="BN37" i="2"/>
  <c r="BM37" i="2"/>
  <c r="BL37" i="2"/>
  <c r="BK37" i="2"/>
  <c r="BO37" i="2" s="1"/>
  <c r="BA37" i="2"/>
  <c r="AZ37" i="2"/>
  <c r="AY37" i="2"/>
  <c r="AX37" i="2"/>
  <c r="AN37" i="2"/>
  <c r="AM37" i="2"/>
  <c r="AL37" i="2"/>
  <c r="AK37" i="2"/>
  <c r="AO37" i="2" s="1"/>
  <c r="AA37" i="2"/>
  <c r="Z37" i="2"/>
  <c r="Y37" i="2"/>
  <c r="X37" i="2"/>
  <c r="M37" i="2"/>
  <c r="L37" i="2"/>
  <c r="K37" i="2"/>
  <c r="BM36" i="2"/>
  <c r="BP36" i="2" s="1"/>
  <c r="BL36" i="2"/>
  <c r="BK36" i="2"/>
  <c r="AZ36" i="2"/>
  <c r="BC36" i="2" s="1"/>
  <c r="AY36" i="2"/>
  <c r="AX36" i="2"/>
  <c r="AN36" i="2"/>
  <c r="AM36" i="2"/>
  <c r="AL36" i="2"/>
  <c r="AP36" i="2" s="1"/>
  <c r="AK36" i="2"/>
  <c r="AA36" i="2"/>
  <c r="Z36" i="2"/>
  <c r="Y36" i="2"/>
  <c r="X36" i="2"/>
  <c r="M36" i="2"/>
  <c r="L36" i="2"/>
  <c r="K36" i="2"/>
  <c r="BM35" i="2"/>
  <c r="BL35" i="2"/>
  <c r="BK35" i="2"/>
  <c r="AZ35" i="2"/>
  <c r="AY35" i="2"/>
  <c r="AX35" i="2"/>
  <c r="AM35" i="2"/>
  <c r="AL35" i="2"/>
  <c r="AK35" i="2"/>
  <c r="Z35" i="2"/>
  <c r="Y35" i="2"/>
  <c r="X35" i="2"/>
  <c r="N35" i="2"/>
  <c r="M35" i="2"/>
  <c r="L35" i="2"/>
  <c r="K35" i="2"/>
  <c r="BM34" i="2"/>
  <c r="BL34" i="2"/>
  <c r="BK34" i="2"/>
  <c r="AZ34" i="2"/>
  <c r="AY34" i="2"/>
  <c r="AX34" i="2"/>
  <c r="AM34" i="2"/>
  <c r="AL34" i="2"/>
  <c r="AK34" i="2"/>
  <c r="Z34" i="2"/>
  <c r="Y34" i="2"/>
  <c r="X34" i="2"/>
  <c r="M34" i="2"/>
  <c r="L34" i="2"/>
  <c r="K34" i="2"/>
  <c r="BN33" i="2"/>
  <c r="BM33" i="2"/>
  <c r="BL33" i="2"/>
  <c r="BO33" i="2" s="1"/>
  <c r="BK33" i="2"/>
  <c r="AZ33" i="2"/>
  <c r="AY33" i="2"/>
  <c r="BC33" i="2" s="1"/>
  <c r="AX33" i="2"/>
  <c r="AN33" i="2"/>
  <c r="AM33" i="2"/>
  <c r="AL33" i="2"/>
  <c r="AK33" i="2"/>
  <c r="Z33" i="2"/>
  <c r="Y33" i="2"/>
  <c r="X33" i="2"/>
  <c r="M33" i="2"/>
  <c r="L33" i="2"/>
  <c r="K33" i="2"/>
  <c r="BN32" i="2"/>
  <c r="BM32" i="2"/>
  <c r="BL32" i="2"/>
  <c r="BO32" i="2" s="1"/>
  <c r="BK32" i="2"/>
  <c r="BA32" i="2"/>
  <c r="AZ32" i="2"/>
  <c r="AY32" i="2"/>
  <c r="BC32" i="2" s="1"/>
  <c r="AX32" i="2"/>
  <c r="AM32" i="2"/>
  <c r="AL32" i="2"/>
  <c r="AK32" i="2"/>
  <c r="Z32" i="2"/>
  <c r="Y32" i="2"/>
  <c r="X32" i="2"/>
  <c r="M32" i="2"/>
  <c r="L32" i="2"/>
  <c r="K32" i="2"/>
  <c r="BM31" i="2"/>
  <c r="BL31" i="2"/>
  <c r="BK31" i="2"/>
  <c r="BA31" i="2"/>
  <c r="AZ31" i="2"/>
  <c r="AY31" i="2"/>
  <c r="AX31" i="2"/>
  <c r="AM31" i="2"/>
  <c r="AL31" i="2"/>
  <c r="AK31" i="2"/>
  <c r="Z31" i="2"/>
  <c r="Y31" i="2"/>
  <c r="X31" i="2"/>
  <c r="M31" i="2"/>
  <c r="L31" i="2"/>
  <c r="K31" i="2"/>
  <c r="BM30" i="2"/>
  <c r="BL30" i="2"/>
  <c r="BK30" i="2"/>
  <c r="AZ30" i="2"/>
  <c r="AY30" i="2"/>
  <c r="AX30" i="2"/>
  <c r="AM30" i="2"/>
  <c r="AL30" i="2"/>
  <c r="AK30" i="2"/>
  <c r="Z30" i="2"/>
  <c r="Y30" i="2"/>
  <c r="X30" i="2"/>
  <c r="M30" i="2"/>
  <c r="L30" i="2"/>
  <c r="K30" i="2"/>
  <c r="BM29" i="2"/>
  <c r="BL29" i="2"/>
  <c r="BK29" i="2"/>
  <c r="AZ29" i="2"/>
  <c r="AY29" i="2"/>
  <c r="AX29" i="2"/>
  <c r="AN29" i="2"/>
  <c r="AM29" i="2"/>
  <c r="AL29" i="2"/>
  <c r="AO29" i="2" s="1"/>
  <c r="AK29" i="2"/>
  <c r="Z29" i="2"/>
  <c r="Y29" i="2"/>
  <c r="X29" i="2"/>
  <c r="M29" i="2"/>
  <c r="L29" i="2"/>
  <c r="K29" i="2"/>
  <c r="BN28" i="2"/>
  <c r="BM28" i="2"/>
  <c r="BL28" i="2"/>
  <c r="BK28" i="2"/>
  <c r="BA28" i="2"/>
  <c r="AZ28" i="2"/>
  <c r="AY28" i="2"/>
  <c r="BB28" i="2" s="1"/>
  <c r="AX28" i="2"/>
  <c r="AN28" i="2"/>
  <c r="AM28" i="2"/>
  <c r="AL28" i="2"/>
  <c r="AP28" i="2" s="1"/>
  <c r="AK28" i="2"/>
  <c r="AA28" i="2"/>
  <c r="Z28" i="2"/>
  <c r="Y28" i="2"/>
  <c r="AB28" i="2" s="1"/>
  <c r="X28" i="2"/>
  <c r="N28" i="2"/>
  <c r="M28" i="2"/>
  <c r="L28" i="2"/>
  <c r="P28" i="2" s="1"/>
  <c r="K28" i="2"/>
  <c r="BN27" i="2"/>
  <c r="BM27" i="2"/>
  <c r="BL27" i="2"/>
  <c r="BK27" i="2"/>
  <c r="BA27" i="2"/>
  <c r="AZ27" i="2"/>
  <c r="AY27" i="2"/>
  <c r="BC27" i="2" s="1"/>
  <c r="AX27" i="2"/>
  <c r="AN27" i="2"/>
  <c r="AM27" i="2"/>
  <c r="AL27" i="2"/>
  <c r="AP27" i="2" s="1"/>
  <c r="AK27" i="2"/>
  <c r="AA27" i="2"/>
  <c r="Z27" i="2"/>
  <c r="Y27" i="2"/>
  <c r="AC27" i="2" s="1"/>
  <c r="X27" i="2"/>
  <c r="N27" i="2"/>
  <c r="M27" i="2"/>
  <c r="L27" i="2"/>
  <c r="P27" i="2" s="1"/>
  <c r="K27" i="2"/>
  <c r="BM26" i="2"/>
  <c r="BL26" i="2"/>
  <c r="BK26" i="2"/>
  <c r="BA26" i="2"/>
  <c r="AZ26" i="2"/>
  <c r="AY26" i="2"/>
  <c r="AX26" i="2"/>
  <c r="AM26" i="2"/>
  <c r="AL26" i="2"/>
  <c r="AK26" i="2"/>
  <c r="AA26" i="2"/>
  <c r="Z26" i="2"/>
  <c r="Y26" i="2"/>
  <c r="X26" i="2"/>
  <c r="M26" i="2"/>
  <c r="L26" i="2"/>
  <c r="K26" i="2"/>
  <c r="BN25" i="2"/>
  <c r="BM25" i="2"/>
  <c r="BL25" i="2"/>
  <c r="BK25" i="2"/>
  <c r="BO25" i="2" s="1"/>
  <c r="BA25" i="2"/>
  <c r="AZ25" i="2"/>
  <c r="AY25" i="2"/>
  <c r="AX25" i="2"/>
  <c r="AN25" i="2"/>
  <c r="AM25" i="2"/>
  <c r="AL25" i="2"/>
  <c r="AK25" i="2"/>
  <c r="Z25" i="2"/>
  <c r="Y25" i="2"/>
  <c r="X25" i="2"/>
  <c r="M25" i="2"/>
  <c r="L25" i="2"/>
  <c r="K25" i="2"/>
  <c r="BN24" i="2"/>
  <c r="BM24" i="2"/>
  <c r="BL24" i="2"/>
  <c r="BK24" i="2"/>
  <c r="AZ24" i="2"/>
  <c r="BC24" i="2" s="1"/>
  <c r="AY24" i="2"/>
  <c r="AX24" i="2"/>
  <c r="AN24" i="2"/>
  <c r="AM24" i="2"/>
  <c r="AL24" i="2"/>
  <c r="AK24" i="2"/>
  <c r="AA24" i="2"/>
  <c r="Z24" i="2"/>
  <c r="Y24" i="2"/>
  <c r="X24" i="2"/>
  <c r="M24" i="2"/>
  <c r="L24" i="2"/>
  <c r="K24" i="2"/>
  <c r="BM23" i="2"/>
  <c r="BL23" i="2"/>
  <c r="BK23" i="2"/>
  <c r="AZ23" i="2"/>
  <c r="AY23" i="2"/>
  <c r="BC23" i="2" s="1"/>
  <c r="AX23" i="2"/>
  <c r="AM23" i="2"/>
  <c r="AL23" i="2"/>
  <c r="AK23" i="2"/>
  <c r="AA23" i="2"/>
  <c r="Z23" i="2"/>
  <c r="Y23" i="2"/>
  <c r="X23" i="2"/>
  <c r="AB23" i="2" s="1"/>
  <c r="N23" i="2"/>
  <c r="M23" i="2"/>
  <c r="L23" i="2"/>
  <c r="K23" i="2"/>
  <c r="BN22" i="2"/>
  <c r="BM22" i="2"/>
  <c r="BL22" i="2"/>
  <c r="BK22" i="2"/>
  <c r="BA22" i="2"/>
  <c r="AZ22" i="2"/>
  <c r="AY22" i="2"/>
  <c r="AX22" i="2"/>
  <c r="AN22" i="2"/>
  <c r="AM22" i="2"/>
  <c r="AL22" i="2"/>
  <c r="AK22" i="2"/>
  <c r="AA22" i="2"/>
  <c r="Z22" i="2"/>
  <c r="Y22" i="2"/>
  <c r="X22" i="2"/>
  <c r="N22" i="2"/>
  <c r="M22" i="2"/>
  <c r="L22" i="2"/>
  <c r="K22" i="2"/>
  <c r="BN21" i="2"/>
  <c r="BM21" i="2"/>
  <c r="BL21" i="2"/>
  <c r="BK21" i="2"/>
  <c r="AZ21" i="2"/>
  <c r="AY21" i="2"/>
  <c r="AX21" i="2"/>
  <c r="AM21" i="2"/>
  <c r="AP21" i="2" s="1"/>
  <c r="AL21" i="2"/>
  <c r="AK21" i="2"/>
  <c r="Z21" i="2"/>
  <c r="Y21" i="2"/>
  <c r="X21" i="2"/>
  <c r="N21" i="2"/>
  <c r="M21" i="2"/>
  <c r="L21" i="2"/>
  <c r="O21" i="2" s="1"/>
  <c r="K21" i="2"/>
  <c r="BN20" i="2"/>
  <c r="BM20" i="2"/>
  <c r="BL20" i="2"/>
  <c r="BK20" i="2"/>
  <c r="BA20" i="2"/>
  <c r="AZ20" i="2"/>
  <c r="AY20" i="2"/>
  <c r="BB20" i="2" s="1"/>
  <c r="AX20" i="2"/>
  <c r="AN20" i="2"/>
  <c r="AM20" i="2"/>
  <c r="AL20" i="2"/>
  <c r="AP20" i="2" s="1"/>
  <c r="AK20" i="2"/>
  <c r="AA20" i="2"/>
  <c r="Z20" i="2"/>
  <c r="Y20" i="2"/>
  <c r="AB20" i="2" s="1"/>
  <c r="X20" i="2"/>
  <c r="N20" i="2"/>
  <c r="M20" i="2"/>
  <c r="L20" i="2"/>
  <c r="P20" i="2" s="1"/>
  <c r="K20" i="2"/>
  <c r="BN19" i="2"/>
  <c r="BM19" i="2"/>
  <c r="BL19" i="2"/>
  <c r="BP19" i="2" s="1"/>
  <c r="BK19" i="2"/>
  <c r="BA19" i="2"/>
  <c r="AZ19" i="2"/>
  <c r="AY19" i="2"/>
  <c r="BC19" i="2" s="1"/>
  <c r="AX19" i="2"/>
  <c r="AN19" i="2"/>
  <c r="AM19" i="2"/>
  <c r="AL19" i="2"/>
  <c r="AP19" i="2" s="1"/>
  <c r="AK19" i="2"/>
  <c r="AA19" i="2"/>
  <c r="Z19" i="2"/>
  <c r="Y19" i="2"/>
  <c r="AC19" i="2" s="1"/>
  <c r="X19" i="2"/>
  <c r="N19" i="2"/>
  <c r="M19" i="2"/>
  <c r="L19" i="2"/>
  <c r="P19" i="2" s="1"/>
  <c r="K19" i="2"/>
  <c r="BN18" i="2"/>
  <c r="BM18" i="2"/>
  <c r="BL18" i="2"/>
  <c r="BK18" i="2"/>
  <c r="BA18" i="2"/>
  <c r="AZ18" i="2"/>
  <c r="AY18" i="2"/>
  <c r="BC18" i="2" s="1"/>
  <c r="AX18" i="2"/>
  <c r="AN18" i="2"/>
  <c r="AM18" i="2"/>
  <c r="AL18" i="2"/>
  <c r="AO18" i="2" s="1"/>
  <c r="AK18" i="2"/>
  <c r="AA18" i="2"/>
  <c r="Z18" i="2"/>
  <c r="Y18" i="2"/>
  <c r="AC18" i="2" s="1"/>
  <c r="X18" i="2"/>
  <c r="N18" i="2"/>
  <c r="M18" i="2"/>
  <c r="L18" i="2"/>
  <c r="O18" i="2" s="1"/>
  <c r="K18" i="2"/>
  <c r="BN17" i="2"/>
  <c r="BM17" i="2"/>
  <c r="BL17" i="2"/>
  <c r="BP17" i="2" s="1"/>
  <c r="BK17" i="2"/>
  <c r="BA17" i="2"/>
  <c r="AZ17" i="2"/>
  <c r="AY17" i="2"/>
  <c r="BC17" i="2" s="1"/>
  <c r="AX17" i="2"/>
  <c r="AN17" i="2"/>
  <c r="AM17" i="2"/>
  <c r="AL17" i="2"/>
  <c r="AP17" i="2" s="1"/>
  <c r="AK17" i="2"/>
  <c r="AA17" i="2"/>
  <c r="Z17" i="2"/>
  <c r="Y17" i="2"/>
  <c r="AC17" i="2" s="1"/>
  <c r="X17" i="2"/>
  <c r="N17" i="2"/>
  <c r="M17" i="2"/>
  <c r="L17" i="2"/>
  <c r="P17" i="2" s="1"/>
  <c r="K17" i="2"/>
  <c r="BN16" i="2"/>
  <c r="BM16" i="2"/>
  <c r="BL16" i="2"/>
  <c r="BP16" i="2" s="1"/>
  <c r="BK16" i="2"/>
  <c r="BA16" i="2"/>
  <c r="AZ16" i="2"/>
  <c r="AY16" i="2"/>
  <c r="BB16" i="2" s="1"/>
  <c r="AX16" i="2"/>
  <c r="AN16" i="2"/>
  <c r="AM16" i="2"/>
  <c r="AL16" i="2"/>
  <c r="AP16" i="2" s="1"/>
  <c r="AK16" i="2"/>
  <c r="AA16" i="2"/>
  <c r="Z16" i="2"/>
  <c r="Y16" i="2"/>
  <c r="AB16" i="2" s="1"/>
  <c r="X16" i="2"/>
  <c r="M16" i="2"/>
  <c r="L16" i="2"/>
  <c r="K16" i="2"/>
  <c r="BN15" i="2"/>
  <c r="BM15" i="2"/>
  <c r="BL15" i="2"/>
  <c r="BK15" i="2"/>
  <c r="BO15" i="2" s="1"/>
  <c r="AZ15" i="2"/>
  <c r="AY15" i="2"/>
  <c r="BC15" i="2" s="1"/>
  <c r="AX15" i="2"/>
  <c r="AN15" i="2"/>
  <c r="AM15" i="2"/>
  <c r="AL15" i="2"/>
  <c r="AK15" i="2"/>
  <c r="AA15" i="2"/>
  <c r="Z15" i="2"/>
  <c r="Y15" i="2"/>
  <c r="X15" i="2"/>
  <c r="M15" i="2"/>
  <c r="L15" i="2"/>
  <c r="K15" i="2"/>
  <c r="BN14" i="2"/>
  <c r="BM14" i="2"/>
  <c r="BL14" i="2"/>
  <c r="BK14" i="2"/>
  <c r="BO14" i="2" s="1"/>
  <c r="BA14" i="2"/>
  <c r="AZ14" i="2"/>
  <c r="AY14" i="2"/>
  <c r="BB14" i="2" s="1"/>
  <c r="AX14" i="2"/>
  <c r="AM14" i="2"/>
  <c r="AL14" i="2"/>
  <c r="AP14" i="2" s="1"/>
  <c r="AK14" i="2"/>
  <c r="Z14" i="2"/>
  <c r="Y14" i="2"/>
  <c r="X14" i="2"/>
  <c r="M14" i="2"/>
  <c r="L14" i="2"/>
  <c r="K14" i="2"/>
  <c r="BM13" i="2"/>
  <c r="BL13" i="2"/>
  <c r="BK13" i="2"/>
  <c r="AZ13" i="2"/>
  <c r="AY13" i="2"/>
  <c r="BC13" i="2" s="1"/>
  <c r="AX13" i="2"/>
  <c r="AM13" i="2"/>
  <c r="AL13" i="2"/>
  <c r="AK13" i="2"/>
  <c r="Z13" i="2"/>
  <c r="Y13" i="2"/>
  <c r="X13" i="2"/>
  <c r="L13" i="2"/>
  <c r="P13" i="2" s="1"/>
  <c r="K13" i="2"/>
  <c r="BN12" i="2"/>
  <c r="BM12" i="2"/>
  <c r="BL12" i="2"/>
  <c r="BK12" i="2"/>
  <c r="AZ12" i="2"/>
  <c r="AY12" i="2"/>
  <c r="AX12" i="2"/>
  <c r="AN12" i="2"/>
  <c r="AM12" i="2"/>
  <c r="AL12" i="2"/>
  <c r="AK12" i="2"/>
  <c r="AO12" i="2" s="1"/>
  <c r="AA12" i="2"/>
  <c r="Z12" i="2"/>
  <c r="Y12" i="2"/>
  <c r="X12" i="2"/>
  <c r="M12" i="2"/>
  <c r="L12" i="2"/>
  <c r="K12" i="2"/>
  <c r="BP26" i="2" l="1"/>
  <c r="BP41" i="2"/>
  <c r="AP66" i="2"/>
  <c r="BC25" i="2"/>
  <c r="P74" i="2"/>
  <c r="BC54" i="2"/>
  <c r="AC70" i="2"/>
  <c r="AO47" i="2"/>
  <c r="BO47" i="2"/>
  <c r="BB66" i="2"/>
  <c r="AP67" i="2"/>
  <c r="AC48" i="2"/>
  <c r="AO25" i="2"/>
  <c r="BO55" i="2"/>
  <c r="AB18" i="2"/>
  <c r="BB37" i="2"/>
  <c r="BB51" i="2"/>
  <c r="AP71" i="2"/>
  <c r="BC79" i="2"/>
  <c r="AP83" i="2"/>
  <c r="BO87" i="2"/>
  <c r="BC99" i="2"/>
  <c r="AP140" i="2"/>
  <c r="O144" i="2"/>
  <c r="AO144" i="2"/>
  <c r="P154" i="2"/>
  <c r="BO166" i="2"/>
  <c r="BC191" i="2"/>
  <c r="AB208" i="2"/>
  <c r="BP243" i="2"/>
  <c r="BB258" i="2"/>
  <c r="AP264" i="2"/>
  <c r="AO282" i="2"/>
  <c r="P25" i="2"/>
  <c r="BO41" i="2"/>
  <c r="BP44" i="2"/>
  <c r="AC51" i="2"/>
  <c r="AB56" i="2"/>
  <c r="AP62" i="2"/>
  <c r="BC80" i="2"/>
  <c r="BC102" i="2"/>
  <c r="O146" i="2"/>
  <c r="AP166" i="2"/>
  <c r="BC172" i="2"/>
  <c r="BO186" i="2"/>
  <c r="AC189" i="2"/>
  <c r="AB200" i="2"/>
  <c r="BB204" i="2"/>
  <c r="AO205" i="2"/>
  <c r="BC235" i="2"/>
  <c r="AO244" i="2"/>
  <c r="AB286" i="2"/>
  <c r="AB295" i="2"/>
  <c r="BC331" i="2"/>
  <c r="AB24" i="2"/>
  <c r="AO179" i="2"/>
  <c r="AO184" i="2"/>
  <c r="BO197" i="2"/>
  <c r="AO310" i="2"/>
  <c r="AC336" i="2"/>
  <c r="P26" i="2"/>
  <c r="AC38" i="2"/>
  <c r="AP45" i="2"/>
  <c r="BP45" i="2"/>
  <c r="AC46" i="2"/>
  <c r="AO49" i="2"/>
  <c r="BB71" i="2"/>
  <c r="AB83" i="2"/>
  <c r="BC115" i="2"/>
  <c r="BC119" i="2"/>
  <c r="BB149" i="2"/>
  <c r="AB166" i="2"/>
  <c r="AP174" i="2"/>
  <c r="BP184" i="2"/>
  <c r="AC204" i="2"/>
  <c r="AB225" i="2"/>
  <c r="AP251" i="2"/>
  <c r="AB272" i="2"/>
  <c r="AO274" i="2"/>
  <c r="BC281" i="2"/>
  <c r="AO303" i="2"/>
  <c r="BB327" i="2"/>
  <c r="BO328" i="2"/>
  <c r="O35" i="2"/>
  <c r="BC43" i="2"/>
  <c r="P44" i="2"/>
  <c r="BO142" i="2"/>
  <c r="AB146" i="2"/>
  <c r="P155" i="2"/>
  <c r="AO235" i="2"/>
  <c r="BC327" i="2"/>
  <c r="P328" i="2"/>
  <c r="BP328" i="2"/>
  <c r="AB332" i="2"/>
  <c r="BB332" i="2"/>
  <c r="BP333" i="2"/>
  <c r="BO345" i="2"/>
  <c r="BC12" i="2"/>
  <c r="BB26" i="2"/>
  <c r="BP53" i="2"/>
  <c r="AC73" i="2"/>
  <c r="AO80" i="2"/>
  <c r="AO102" i="2"/>
  <c r="BB134" i="2"/>
  <c r="P182" i="2"/>
  <c r="AB283" i="2"/>
  <c r="O300" i="2"/>
  <c r="O306" i="2"/>
  <c r="AO306" i="2"/>
  <c r="BP321" i="2"/>
  <c r="BC44" i="2"/>
  <c r="AP70" i="2"/>
  <c r="BC74" i="2"/>
  <c r="AO103" i="2"/>
  <c r="AB105" i="2"/>
  <c r="BC107" i="2"/>
  <c r="O119" i="2"/>
  <c r="BC144" i="2"/>
  <c r="BC163" i="2"/>
  <c r="AB167" i="2"/>
  <c r="BB167" i="2"/>
  <c r="AC179" i="2"/>
  <c r="BP203" i="2"/>
  <c r="BO227" i="2"/>
  <c r="BB238" i="2"/>
  <c r="BC244" i="2"/>
  <c r="BO261" i="2"/>
  <c r="BC273" i="2"/>
  <c r="O290" i="2"/>
  <c r="AP292" i="2"/>
  <c r="BP292" i="2"/>
  <c r="AP295" i="2"/>
  <c r="BP298" i="2"/>
  <c r="AP301" i="2"/>
  <c r="BP301" i="2"/>
  <c r="AP304" i="2"/>
  <c r="BP304" i="2"/>
  <c r="P311" i="2"/>
  <c r="AC313" i="2"/>
  <c r="P314" i="2"/>
  <c r="BP334" i="2"/>
  <c r="AC335" i="2"/>
  <c r="BC335" i="2"/>
  <c r="O336" i="2"/>
  <c r="P339" i="2"/>
  <c r="AP339" i="2"/>
  <c r="BP339" i="2"/>
  <c r="P47" i="2"/>
  <c r="BO52" i="2"/>
  <c r="AP127" i="2"/>
  <c r="BP282" i="2"/>
  <c r="AO307" i="2"/>
  <c r="BC315" i="2"/>
  <c r="AC180" i="2"/>
  <c r="AB187" i="2"/>
  <c r="BP188" i="2"/>
  <c r="BP293" i="2"/>
  <c r="BP296" i="2"/>
  <c r="BP108" i="2"/>
  <c r="BP77" i="2"/>
  <c r="BP182" i="2"/>
  <c r="BO201" i="2"/>
  <c r="BP234" i="2"/>
  <c r="AC52" i="2"/>
  <c r="O53" i="2"/>
  <c r="BB112" i="2"/>
  <c r="BP121" i="2"/>
  <c r="BP139" i="2"/>
  <c r="BP153" i="2"/>
  <c r="BP232" i="2"/>
  <c r="BB288" i="2"/>
  <c r="BP289" i="2"/>
  <c r="BP303" i="2"/>
  <c r="BP323" i="2"/>
  <c r="BP151" i="2"/>
  <c r="BP159" i="2"/>
  <c r="BP206" i="2"/>
  <c r="BP20" i="2"/>
  <c r="BO71" i="2"/>
  <c r="BP73" i="2"/>
  <c r="AB291" i="2"/>
  <c r="AB302" i="2"/>
  <c r="AO334" i="2"/>
  <c r="BB48" i="2"/>
  <c r="BP190" i="2"/>
  <c r="BP259" i="2"/>
  <c r="BO18" i="2"/>
  <c r="BP249" i="2"/>
  <c r="BP13" i="2"/>
  <c r="BP25" i="2"/>
  <c r="BB41" i="2"/>
  <c r="AB51" i="2"/>
  <c r="BP56" i="2"/>
  <c r="AC57" i="2"/>
  <c r="BP94" i="2"/>
  <c r="BP189" i="2"/>
  <c r="BP201" i="2"/>
  <c r="BP265" i="2"/>
  <c r="BP284" i="2"/>
  <c r="BP299" i="2"/>
  <c r="AO302" i="2"/>
  <c r="P322" i="2"/>
  <c r="BP330" i="2"/>
  <c r="AP340" i="2"/>
  <c r="BP340" i="2"/>
  <c r="BP342" i="2"/>
  <c r="BP344" i="2"/>
  <c r="BP169" i="2"/>
  <c r="BP202" i="2"/>
  <c r="BP208" i="2"/>
  <c r="BP267" i="2"/>
  <c r="BP274" i="2"/>
  <c r="BP291" i="2"/>
  <c r="BP310" i="2"/>
  <c r="AC326" i="2"/>
  <c r="P330" i="2"/>
  <c r="P335" i="2"/>
  <c r="BP335" i="2"/>
  <c r="BP28" i="2"/>
  <c r="P46" i="2"/>
  <c r="BC63" i="2"/>
  <c r="BP65" i="2"/>
  <c r="AB67" i="2"/>
  <c r="BP71" i="2"/>
  <c r="BP95" i="2"/>
  <c r="BP111" i="2"/>
  <c r="BB113" i="2"/>
  <c r="BP119" i="2"/>
  <c r="AO130" i="2"/>
  <c r="BB152" i="2"/>
  <c r="BP35" i="2"/>
  <c r="BP40" i="2"/>
  <c r="BP57" i="2"/>
  <c r="BP62" i="2"/>
  <c r="BC67" i="2"/>
  <c r="BP92" i="2"/>
  <c r="BB102" i="2"/>
  <c r="BP104" i="2"/>
  <c r="AB109" i="2"/>
  <c r="BP127" i="2"/>
  <c r="BB132" i="2"/>
  <c r="AB150" i="2"/>
  <c r="BO181" i="2"/>
  <c r="BP183" i="2"/>
  <c r="BP192" i="2"/>
  <c r="BP196" i="2"/>
  <c r="AB244" i="2"/>
  <c r="BP255" i="2"/>
  <c r="BP256" i="2"/>
  <c r="BP258" i="2"/>
  <c r="BC262" i="2"/>
  <c r="BP263" i="2"/>
  <c r="BP270" i="2"/>
  <c r="BP271" i="2"/>
  <c r="BO281" i="2"/>
  <c r="BP286" i="2"/>
  <c r="BP66" i="2"/>
  <c r="BP91" i="2"/>
  <c r="BO93" i="2"/>
  <c r="BP97" i="2"/>
  <c r="BP98" i="2"/>
  <c r="BO128" i="2"/>
  <c r="BP160" i="2"/>
  <c r="BP236" i="2"/>
  <c r="BC252" i="2"/>
  <c r="BP260" i="2"/>
  <c r="BP269" i="2"/>
  <c r="BP281" i="2"/>
  <c r="BP341" i="2"/>
  <c r="BP343" i="2"/>
  <c r="BP345" i="2"/>
  <c r="BO12" i="2"/>
  <c r="BP24" i="2"/>
  <c r="BP27" i="2"/>
  <c r="BP37" i="2"/>
  <c r="BP42" i="2"/>
  <c r="AC43" i="2"/>
  <c r="AC59" i="2"/>
  <c r="BP67" i="2"/>
  <c r="BP80" i="2"/>
  <c r="AP82" i="2"/>
  <c r="BP82" i="2"/>
  <c r="O147" i="2"/>
  <c r="AO147" i="2"/>
  <c r="AO150" i="2"/>
  <c r="BO150" i="2"/>
  <c r="BC151" i="2"/>
  <c r="BP152" i="2"/>
  <c r="BO161" i="2"/>
  <c r="BO184" i="2"/>
  <c r="BP186" i="2"/>
  <c r="BP237" i="2"/>
  <c r="BP12" i="2"/>
  <c r="AC13" i="2"/>
  <c r="AC14" i="2"/>
  <c r="AB15" i="2"/>
  <c r="P16" i="2"/>
  <c r="O16" i="2"/>
  <c r="BP21" i="2"/>
  <c r="AC22" i="2"/>
  <c r="BC22" i="2"/>
  <c r="O23" i="2"/>
  <c r="AO24" i="2"/>
  <c r="BO24" i="2"/>
  <c r="AC25" i="2"/>
  <c r="BB31" i="2"/>
  <c r="BB32" i="2"/>
  <c r="AO40" i="2"/>
  <c r="BO40" i="2"/>
  <c r="AC41" i="2"/>
  <c r="BC42" i="2"/>
  <c r="O43" i="2"/>
  <c r="AO43" i="2"/>
  <c r="BP43" i="2"/>
  <c r="BB45" i="2"/>
  <c r="BP47" i="2"/>
  <c r="AC61" i="2"/>
  <c r="BO102" i="2"/>
  <c r="BP102" i="2"/>
  <c r="BP14" i="2"/>
  <c r="O17" i="2"/>
  <c r="AO17" i="2"/>
  <c r="BO17" i="2"/>
  <c r="BB18" i="2"/>
  <c r="O19" i="2"/>
  <c r="AO19" i="2"/>
  <c r="BO19" i="2"/>
  <c r="P24" i="2"/>
  <c r="AB26" i="2"/>
  <c r="BB39" i="2"/>
  <c r="AC42" i="2"/>
  <c r="AC45" i="2"/>
  <c r="BB53" i="2"/>
  <c r="BC53" i="2"/>
  <c r="BP122" i="2"/>
  <c r="BO117" i="2"/>
  <c r="BP117" i="2"/>
  <c r="AP41" i="2"/>
  <c r="AO42" i="2"/>
  <c r="BO42" i="2"/>
  <c r="AB43" i="2"/>
  <c r="BB43" i="2"/>
  <c r="P45" i="2"/>
  <c r="AO45" i="2"/>
  <c r="BO45" i="2"/>
  <c r="AB12" i="2"/>
  <c r="AO15" i="2"/>
  <c r="BP15" i="2"/>
  <c r="O22" i="2"/>
  <c r="AP22" i="2"/>
  <c r="BP22" i="2"/>
  <c r="O28" i="2"/>
  <c r="AO28" i="2"/>
  <c r="BO28" i="2"/>
  <c r="BC47" i="2"/>
  <c r="O48" i="2"/>
  <c r="BC157" i="2"/>
  <c r="AP15" i="2"/>
  <c r="AB36" i="2"/>
  <c r="BO39" i="2"/>
  <c r="BC40" i="2"/>
  <c r="P41" i="2"/>
  <c r="O51" i="2"/>
  <c r="P51" i="2"/>
  <c r="BO141" i="2"/>
  <c r="BP141" i="2"/>
  <c r="AO16" i="2"/>
  <c r="BO16" i="2"/>
  <c r="AB17" i="2"/>
  <c r="BB17" i="2"/>
  <c r="AB19" i="2"/>
  <c r="BB19" i="2"/>
  <c r="O20" i="2"/>
  <c r="AO20" i="2"/>
  <c r="BO20" i="2"/>
  <c r="BC21" i="2"/>
  <c r="AO33" i="2"/>
  <c r="BP34" i="2"/>
  <c r="AC37" i="2"/>
  <c r="BP39" i="2"/>
  <c r="AO155" i="2"/>
  <c r="AP155" i="2"/>
  <c r="BC48" i="2"/>
  <c r="P49" i="2"/>
  <c r="AP49" i="2"/>
  <c r="BO49" i="2"/>
  <c r="O54" i="2"/>
  <c r="AO54" i="2"/>
  <c r="BO54" i="2"/>
  <c r="AO60" i="2"/>
  <c r="BC66" i="2"/>
  <c r="BP72" i="2"/>
  <c r="AC76" i="2"/>
  <c r="BB82" i="2"/>
  <c r="O83" i="2"/>
  <c r="AO83" i="2"/>
  <c r="BO83" i="2"/>
  <c r="BC87" i="2"/>
  <c r="AB90" i="2"/>
  <c r="AC93" i="2"/>
  <c r="BC93" i="2"/>
  <c r="O94" i="2"/>
  <c r="AO95" i="2"/>
  <c r="BO95" i="2"/>
  <c r="AC96" i="2"/>
  <c r="BB96" i="2"/>
  <c r="AB98" i="2"/>
  <c r="AB99" i="2"/>
  <c r="BB107" i="2"/>
  <c r="BO109" i="2"/>
  <c r="BP110" i="2"/>
  <c r="BC112" i="2"/>
  <c r="AP117" i="2"/>
  <c r="BB119" i="2"/>
  <c r="AO120" i="2"/>
  <c r="BO120" i="2"/>
  <c r="BO123" i="2"/>
  <c r="O127" i="2"/>
  <c r="AO127" i="2"/>
  <c r="BO127" i="2"/>
  <c r="BC128" i="2"/>
  <c r="BC131" i="2"/>
  <c r="AP132" i="2"/>
  <c r="BP132" i="2"/>
  <c r="AB134" i="2"/>
  <c r="BC137" i="2"/>
  <c r="AO139" i="2"/>
  <c r="BO139" i="2"/>
  <c r="AB140" i="2"/>
  <c r="BB140" i="2"/>
  <c r="BC142" i="2"/>
  <c r="AC146" i="2"/>
  <c r="AB147" i="2"/>
  <c r="AP147" i="2"/>
  <c r="BC149" i="2"/>
  <c r="P150" i="2"/>
  <c r="AP150" i="2"/>
  <c r="BP150" i="2"/>
  <c r="BO153" i="2"/>
  <c r="AB154" i="2"/>
  <c r="BB154" i="2"/>
  <c r="BO155" i="2"/>
  <c r="AB162" i="2"/>
  <c r="BB162" i="2"/>
  <c r="BO163" i="2"/>
  <c r="BC165" i="2"/>
  <c r="AO166" i="2"/>
  <c r="AC167" i="2"/>
  <c r="BC167" i="2"/>
  <c r="BP168" i="2"/>
  <c r="AB171" i="2"/>
  <c r="BB174" i="2"/>
  <c r="AP175" i="2"/>
  <c r="BP175" i="2"/>
  <c r="AC176" i="2"/>
  <c r="AO177" i="2"/>
  <c r="BO177" i="2"/>
  <c r="AB179" i="2"/>
  <c r="AP179" i="2"/>
  <c r="AO180" i="2"/>
  <c r="BO180" i="2"/>
  <c r="AB181" i="2"/>
  <c r="BB181" i="2"/>
  <c r="BO246" i="2"/>
  <c r="BP246" i="2"/>
  <c r="AB52" i="2"/>
  <c r="BB52" i="2"/>
  <c r="P54" i="2"/>
  <c r="BP54" i="2"/>
  <c r="AC55" i="2"/>
  <c r="AB58" i="2"/>
  <c r="BB58" i="2"/>
  <c r="BP61" i="2"/>
  <c r="AB63" i="2"/>
  <c r="O70" i="2"/>
  <c r="BP70" i="2"/>
  <c r="AO73" i="2"/>
  <c r="P75" i="2"/>
  <c r="BB75" i="2"/>
  <c r="O76" i="2"/>
  <c r="BO76" i="2"/>
  <c r="AB77" i="2"/>
  <c r="AO86" i="2"/>
  <c r="BP103" i="2"/>
  <c r="BC116" i="2"/>
  <c r="AO121" i="2"/>
  <c r="BO121" i="2"/>
  <c r="AP133" i="2"/>
  <c r="BP133" i="2"/>
  <c r="BC138" i="2"/>
  <c r="P144" i="2"/>
  <c r="AP144" i="2"/>
  <c r="BO144" i="2"/>
  <c r="AB145" i="2"/>
  <c r="BB145" i="2"/>
  <c r="BC147" i="2"/>
  <c r="P148" i="2"/>
  <c r="AP148" i="2"/>
  <c r="BP148" i="2"/>
  <c r="AO151" i="2"/>
  <c r="BO151" i="2"/>
  <c r="AO156" i="2"/>
  <c r="BP156" i="2"/>
  <c r="AO157" i="2"/>
  <c r="BP157" i="2"/>
  <c r="AB160" i="2"/>
  <c r="AO161" i="2"/>
  <c r="BP161" i="2"/>
  <c r="BP164" i="2"/>
  <c r="BC168" i="2"/>
  <c r="BP170" i="2"/>
  <c r="BB172" i="2"/>
  <c r="AP173" i="2"/>
  <c r="BP173" i="2"/>
  <c r="BC179" i="2"/>
  <c r="P180" i="2"/>
  <c r="AB182" i="2"/>
  <c r="BB182" i="2"/>
  <c r="O183" i="2"/>
  <c r="AO183" i="2"/>
  <c r="BO183" i="2"/>
  <c r="AB184" i="2"/>
  <c r="AB207" i="2"/>
  <c r="AC207" i="2"/>
  <c r="BP50" i="2"/>
  <c r="AO53" i="2"/>
  <c r="BC64" i="2"/>
  <c r="AO66" i="2"/>
  <c r="BO66" i="2"/>
  <c r="AB74" i="2"/>
  <c r="BP81" i="2"/>
  <c r="AO82" i="2"/>
  <c r="BC82" i="2"/>
  <c r="BP115" i="2"/>
  <c r="BP48" i="2"/>
  <c r="AC49" i="2"/>
  <c r="BP51" i="2"/>
  <c r="BO53" i="2"/>
  <c r="AB54" i="2"/>
  <c r="BB54" i="2"/>
  <c r="AB59" i="2"/>
  <c r="AC72" i="2"/>
  <c r="BC72" i="2"/>
  <c r="P73" i="2"/>
  <c r="AO89" i="2"/>
  <c r="BP99" i="2"/>
  <c r="AO101" i="2"/>
  <c r="AC102" i="2"/>
  <c r="BP105" i="2"/>
  <c r="AO106" i="2"/>
  <c r="BP106" i="2"/>
  <c r="AO107" i="2"/>
  <c r="BO107" i="2"/>
  <c r="AC108" i="2"/>
  <c r="BO108" i="2"/>
  <c r="BC109" i="2"/>
  <c r="AO112" i="2"/>
  <c r="BO112" i="2"/>
  <c r="AP119" i="2"/>
  <c r="AC120" i="2"/>
  <c r="BC120" i="2"/>
  <c r="AO124" i="2"/>
  <c r="BO126" i="2"/>
  <c r="AP128" i="2"/>
  <c r="BP128" i="2"/>
  <c r="AB130" i="2"/>
  <c r="BB130" i="2"/>
  <c r="AO131" i="2"/>
  <c r="BO131" i="2"/>
  <c r="AC132" i="2"/>
  <c r="BC132" i="2"/>
  <c r="P133" i="2"/>
  <c r="BC134" i="2"/>
  <c r="BB136" i="2"/>
  <c r="O137" i="2"/>
  <c r="O140" i="2"/>
  <c r="AO140" i="2"/>
  <c r="BC141" i="2"/>
  <c r="P142" i="2"/>
  <c r="AP142" i="2"/>
  <c r="BP142" i="2"/>
  <c r="AO149" i="2"/>
  <c r="BB150" i="2"/>
  <c r="AC155" i="2"/>
  <c r="BC155" i="2"/>
  <c r="AP158" i="2"/>
  <c r="BP158" i="2"/>
  <c r="AB163" i="2"/>
  <c r="AO165" i="2"/>
  <c r="BO165" i="2"/>
  <c r="AC166" i="2"/>
  <c r="BB166" i="2"/>
  <c r="AP167" i="2"/>
  <c r="BP171" i="2"/>
  <c r="AO174" i="2"/>
  <c r="BO174" i="2"/>
  <c r="AC175" i="2"/>
  <c r="AP176" i="2"/>
  <c r="BP176" i="2"/>
  <c r="BC177" i="2"/>
  <c r="O178" i="2"/>
  <c r="O179" i="2"/>
  <c r="AB180" i="2"/>
  <c r="BB180" i="2"/>
  <c r="AP181" i="2"/>
  <c r="BP181" i="2"/>
  <c r="P53" i="2"/>
  <c r="P55" i="2"/>
  <c r="BP63" i="2"/>
  <c r="AB65" i="2"/>
  <c r="O69" i="2"/>
  <c r="AC75" i="2"/>
  <c r="BC114" i="2"/>
  <c r="AB50" i="2"/>
  <c r="BB50" i="2"/>
  <c r="P52" i="2"/>
  <c r="BP52" i="2"/>
  <c r="BB55" i="2"/>
  <c r="O56" i="2"/>
  <c r="AO56" i="2"/>
  <c r="BO56" i="2"/>
  <c r="P58" i="2"/>
  <c r="AP58" i="2"/>
  <c r="BP58" i="2"/>
  <c r="BC61" i="2"/>
  <c r="BB62" i="2"/>
  <c r="AO64" i="2"/>
  <c r="BO64" i="2"/>
  <c r="BC65" i="2"/>
  <c r="AC68" i="2"/>
  <c r="BC68" i="2"/>
  <c r="AP69" i="2"/>
  <c r="BP69" i="2"/>
  <c r="BC70" i="2"/>
  <c r="BP74" i="2"/>
  <c r="BO75" i="2"/>
  <c r="O77" i="2"/>
  <c r="AO77" i="2"/>
  <c r="BO77" i="2"/>
  <c r="BO94" i="2"/>
  <c r="AB104" i="2"/>
  <c r="BB104" i="2"/>
  <c r="AC111" i="2"/>
  <c r="AO113" i="2"/>
  <c r="BO113" i="2"/>
  <c r="AB115" i="2"/>
  <c r="BB115" i="2"/>
  <c r="AP116" i="2"/>
  <c r="BP116" i="2"/>
  <c r="AP122" i="2"/>
  <c r="AO129" i="2"/>
  <c r="BC133" i="2"/>
  <c r="BP134" i="2"/>
  <c r="AC135" i="2"/>
  <c r="BC135" i="2"/>
  <c r="AC136" i="2"/>
  <c r="O138" i="2"/>
  <c r="BP138" i="2"/>
  <c r="BP140" i="2"/>
  <c r="BP143" i="2"/>
  <c r="AB144" i="2"/>
  <c r="BB144" i="2"/>
  <c r="P146" i="2"/>
  <c r="BO147" i="2"/>
  <c r="AC150" i="2"/>
  <c r="O152" i="2"/>
  <c r="AO152" i="2"/>
  <c r="BO152" i="2"/>
  <c r="AO159" i="2"/>
  <c r="BO160" i="2"/>
  <c r="BB161" i="2"/>
  <c r="AP168" i="2"/>
  <c r="BO169" i="2"/>
  <c r="AB170" i="2"/>
  <c r="AO172" i="2"/>
  <c r="BO172" i="2"/>
  <c r="AC173" i="2"/>
  <c r="BO179" i="2"/>
  <c r="AO182" i="2"/>
  <c r="BO182" i="2"/>
  <c r="O184" i="2"/>
  <c r="P192" i="2"/>
  <c r="BB201" i="2"/>
  <c r="AB221" i="2"/>
  <c r="BC238" i="2"/>
  <c r="BP241" i="2"/>
  <c r="AO249" i="2"/>
  <c r="BP252" i="2"/>
  <c r="BC266" i="2"/>
  <c r="BO273" i="2"/>
  <c r="BC275" i="2"/>
  <c r="O280" i="2"/>
  <c r="AO280" i="2"/>
  <c r="BO280" i="2"/>
  <c r="AO283" i="2"/>
  <c r="BP283" i="2"/>
  <c r="BO284" i="2"/>
  <c r="AB289" i="2"/>
  <c r="BC289" i="2"/>
  <c r="AO290" i="2"/>
  <c r="BO290" i="2"/>
  <c r="AO296" i="2"/>
  <c r="BO296" i="2"/>
  <c r="AB297" i="2"/>
  <c r="P303" i="2"/>
  <c r="AB317" i="2"/>
  <c r="AB319" i="2"/>
  <c r="BB319" i="2"/>
  <c r="AO329" i="2"/>
  <c r="AB330" i="2"/>
  <c r="BB330" i="2"/>
  <c r="AO333" i="2"/>
  <c r="BB334" i="2"/>
  <c r="BC345" i="2"/>
  <c r="BC257" i="2"/>
  <c r="BC258" i="2"/>
  <c r="BP261" i="2"/>
  <c r="BP268" i="2"/>
  <c r="AO269" i="2"/>
  <c r="BP273" i="2"/>
  <c r="BC297" i="2"/>
  <c r="BB312" i="2"/>
  <c r="BP312" i="2"/>
  <c r="AB315" i="2"/>
  <c r="AP316" i="2"/>
  <c r="BB317" i="2"/>
  <c r="P318" i="2"/>
  <c r="BP318" i="2"/>
  <c r="P321" i="2"/>
  <c r="AO321" i="2"/>
  <c r="BO321" i="2"/>
  <c r="BB322" i="2"/>
  <c r="AO323" i="2"/>
  <c r="BB324" i="2"/>
  <c r="BP324" i="2"/>
  <c r="AB326" i="2"/>
  <c r="AC328" i="2"/>
  <c r="AP331" i="2"/>
  <c r="AC332" i="2"/>
  <c r="BC332" i="2"/>
  <c r="P333" i="2"/>
  <c r="P338" i="2"/>
  <c r="AP338" i="2"/>
  <c r="BP338" i="2"/>
  <c r="AC339" i="2"/>
  <c r="BC339" i="2"/>
  <c r="P340" i="2"/>
  <c r="AB185" i="2"/>
  <c r="BB185" i="2"/>
  <c r="P188" i="2"/>
  <c r="O193" i="2"/>
  <c r="AO193" i="2"/>
  <c r="BO193" i="2"/>
  <c r="AB194" i="2"/>
  <c r="BB194" i="2"/>
  <c r="O195" i="2"/>
  <c r="AO195" i="2"/>
  <c r="BO195" i="2"/>
  <c r="AB198" i="2"/>
  <c r="BB198" i="2"/>
  <c r="O199" i="2"/>
  <c r="AO199" i="2"/>
  <c r="O205" i="2"/>
  <c r="BB231" i="2"/>
  <c r="BB239" i="2"/>
  <c r="AO262" i="2"/>
  <c r="BB272" i="2"/>
  <c r="AB276" i="2"/>
  <c r="BB287" i="2"/>
  <c r="AO291" i="2"/>
  <c r="BO291" i="2"/>
  <c r="BC203" i="2"/>
  <c r="BP209" i="2"/>
  <c r="AO226" i="2"/>
  <c r="AP228" i="2"/>
  <c r="BO229" i="2"/>
  <c r="BB236" i="2"/>
  <c r="AO247" i="2"/>
  <c r="BO247" i="2"/>
  <c r="BB250" i="2"/>
  <c r="AO265" i="2"/>
  <c r="AB267" i="2"/>
  <c r="BP275" i="2"/>
  <c r="AO285" i="2"/>
  <c r="BO294" i="2"/>
  <c r="AC295" i="2"/>
  <c r="BP300" i="2"/>
  <c r="AB301" i="2"/>
  <c r="BB301" i="2"/>
  <c r="AP302" i="2"/>
  <c r="BP302" i="2"/>
  <c r="BO303" i="2"/>
  <c r="AC304" i="2"/>
  <c r="BC304" i="2"/>
  <c r="AP305" i="2"/>
  <c r="BP305" i="2"/>
  <c r="AC306" i="2"/>
  <c r="P307" i="2"/>
  <c r="AP307" i="2"/>
  <c r="BO307" i="2"/>
  <c r="AB308" i="2"/>
  <c r="BB308" i="2"/>
  <c r="AP309" i="2"/>
  <c r="AC310" i="2"/>
  <c r="BC310" i="2"/>
  <c r="BP311" i="2"/>
  <c r="P313" i="2"/>
  <c r="AP313" i="2"/>
  <c r="BP313" i="2"/>
  <c r="AC317" i="2"/>
  <c r="AO319" i="2"/>
  <c r="BC319" i="2"/>
  <c r="P325" i="2"/>
  <c r="BC326" i="2"/>
  <c r="P327" i="2"/>
  <c r="AP329" i="2"/>
  <c r="AO330" i="2"/>
  <c r="BC330" i="2"/>
  <c r="BO334" i="2"/>
  <c r="O341" i="2"/>
  <c r="AO341" i="2"/>
  <c r="BO341" i="2"/>
  <c r="O343" i="2"/>
  <c r="AO343" i="2"/>
  <c r="BO343" i="2"/>
  <c r="O345" i="2"/>
  <c r="AO345" i="2"/>
  <c r="AB190" i="2"/>
  <c r="BB190" i="2"/>
  <c r="BP191" i="2"/>
  <c r="BC249" i="2"/>
  <c r="BC251" i="2"/>
  <c r="BP254" i="2"/>
  <c r="AO255" i="2"/>
  <c r="BP257" i="2"/>
  <c r="BP278" i="2"/>
  <c r="BC280" i="2"/>
  <c r="O294" i="2"/>
  <c r="O189" i="2"/>
  <c r="AO203" i="2"/>
  <c r="BC206" i="2"/>
  <c r="BO231" i="2"/>
  <c r="BB237" i="2"/>
  <c r="AO254" i="2"/>
  <c r="AP297" i="2"/>
  <c r="BP297" i="2"/>
  <c r="AB299" i="2"/>
  <c r="BB299" i="2"/>
  <c r="BB309" i="2"/>
  <c r="BP309" i="2"/>
  <c r="AO312" i="2"/>
  <c r="BP315" i="2"/>
  <c r="AC316" i="2"/>
  <c r="BC316" i="2"/>
  <c r="P317" i="2"/>
  <c r="AP317" i="2"/>
  <c r="BP317" i="2"/>
  <c r="AC318" i="2"/>
  <c r="BC318" i="2"/>
  <c r="P319" i="2"/>
  <c r="BP319" i="2"/>
  <c r="AC320" i="2"/>
  <c r="AB321" i="2"/>
  <c r="BC321" i="2"/>
  <c r="AO322" i="2"/>
  <c r="AB323" i="2"/>
  <c r="BB323" i="2"/>
  <c r="O324" i="2"/>
  <c r="AB325" i="2"/>
  <c r="AO328" i="2"/>
  <c r="O332" i="2"/>
  <c r="AO332" i="2"/>
  <c r="BO332" i="2"/>
  <c r="AB338" i="2"/>
  <c r="BB338" i="2"/>
  <c r="BB184" i="2"/>
  <c r="AP185" i="2"/>
  <c r="BP185" i="2"/>
  <c r="AC186" i="2"/>
  <c r="BC186" i="2"/>
  <c r="O187" i="2"/>
  <c r="AO187" i="2"/>
  <c r="BO187" i="2"/>
  <c r="AO192" i="2"/>
  <c r="BO192" i="2"/>
  <c r="AB193" i="2"/>
  <c r="BB193" i="2"/>
  <c r="AB195" i="2"/>
  <c r="BB195" i="2"/>
  <c r="O196" i="2"/>
  <c r="AO196" i="2"/>
  <c r="BO196" i="2"/>
  <c r="AB197" i="2"/>
  <c r="BB197" i="2"/>
  <c r="AB199" i="2"/>
  <c r="BB199" i="2"/>
  <c r="BO204" i="2"/>
  <c r="AC205" i="2"/>
  <c r="BC205" i="2"/>
  <c r="P206" i="2"/>
  <c r="AP206" i="2"/>
  <c r="BO206" i="2"/>
  <c r="BB207" i="2"/>
  <c r="AB226" i="2"/>
  <c r="BB229" i="2"/>
  <c r="AP231" i="2"/>
  <c r="O236" i="2"/>
  <c r="AO236" i="2"/>
  <c r="BO236" i="2"/>
  <c r="BC237" i="2"/>
  <c r="BP239" i="2"/>
  <c r="BP240" i="2"/>
  <c r="BC242" i="2"/>
  <c r="BB247" i="2"/>
  <c r="AO248" i="2"/>
  <c r="BO248" i="2"/>
  <c r="BO250" i="2"/>
  <c r="AO256" i="2"/>
  <c r="AO259" i="2"/>
  <c r="BB262" i="2"/>
  <c r="O263" i="2"/>
  <c r="AC264" i="2"/>
  <c r="BC264" i="2"/>
  <c r="BC268" i="2"/>
  <c r="BB269" i="2"/>
  <c r="AP272" i="2"/>
  <c r="BP272" i="2"/>
  <c r="BC278" i="2"/>
  <c r="AO286" i="2"/>
  <c r="AP287" i="2"/>
  <c r="BP287" i="2"/>
  <c r="AO292" i="2"/>
  <c r="BO292" i="2"/>
  <c r="AO295" i="2"/>
  <c r="BP295" i="2"/>
  <c r="BO298" i="2"/>
  <c r="AC299" i="2"/>
  <c r="BC299" i="2"/>
  <c r="O301" i="2"/>
  <c r="AO301" i="2"/>
  <c r="BO301" i="2"/>
  <c r="AO304" i="2"/>
  <c r="BO304" i="2"/>
  <c r="AB305" i="2"/>
  <c r="BB305" i="2"/>
  <c r="BO306" i="2"/>
  <c r="AB307" i="2"/>
  <c r="BC309" i="2"/>
  <c r="O310" i="2"/>
  <c r="BO310" i="2"/>
  <c r="AC323" i="2"/>
  <c r="P324" i="2"/>
  <c r="AC325" i="2"/>
  <c r="AC327" i="2"/>
  <c r="O337" i="2"/>
  <c r="BC14" i="2"/>
  <c r="AC16" i="2"/>
  <c r="BC16" i="2"/>
  <c r="P18" i="2"/>
  <c r="AP18" i="2"/>
  <c r="BP18" i="2"/>
  <c r="AC20" i="2"/>
  <c r="BC20" i="2"/>
  <c r="AB22" i="2"/>
  <c r="BB22" i="2"/>
  <c r="P23" i="2"/>
  <c r="AC24" i="2"/>
  <c r="BB25" i="2"/>
  <c r="AC26" i="2"/>
  <c r="O27" i="2"/>
  <c r="AO27" i="2"/>
  <c r="BO27" i="2"/>
  <c r="AC28" i="2"/>
  <c r="BC28" i="2"/>
  <c r="BP32" i="2"/>
  <c r="BP33" i="2"/>
  <c r="AO36" i="2"/>
  <c r="AB37" i="2"/>
  <c r="BC37" i="2"/>
  <c r="BC39" i="2"/>
  <c r="BC41" i="2"/>
  <c r="P43" i="2"/>
  <c r="AC47" i="2"/>
  <c r="BP49" i="2"/>
  <c r="BO21" i="2"/>
  <c r="AO22" i="2"/>
  <c r="BO22" i="2"/>
  <c r="AB27" i="2"/>
  <c r="BB27" i="2"/>
  <c r="O45" i="2"/>
  <c r="AP47" i="2"/>
  <c r="BB47" i="2"/>
  <c r="AB48" i="2"/>
  <c r="AP50" i="2"/>
  <c r="AP51" i="2"/>
  <c r="AP52" i="2"/>
  <c r="AC53" i="2"/>
  <c r="AC54" i="2"/>
  <c r="BC45" i="2"/>
  <c r="BC49" i="2"/>
  <c r="BC50" i="2"/>
  <c r="BC51" i="2"/>
  <c r="BC52" i="2"/>
  <c r="AP53" i="2"/>
  <c r="AP54" i="2"/>
  <c r="BO61" i="2"/>
  <c r="BB65" i="2"/>
  <c r="BO67" i="2"/>
  <c r="AB68" i="2"/>
  <c r="BB68" i="2"/>
  <c r="AB69" i="2"/>
  <c r="BB69" i="2"/>
  <c r="AO70" i="2"/>
  <c r="BO70" i="2"/>
  <c r="AB72" i="2"/>
  <c r="BB72" i="2"/>
  <c r="BO73" i="2"/>
  <c r="O74" i="2"/>
  <c r="BC76" i="2"/>
  <c r="AP77" i="2"/>
  <c r="BB77" i="2"/>
  <c r="AC109" i="2"/>
  <c r="BP109" i="2"/>
  <c r="O55" i="2"/>
  <c r="O57" i="2"/>
  <c r="BO57" i="2"/>
  <c r="AO61" i="2"/>
  <c r="BO63" i="2"/>
  <c r="AO65" i="2"/>
  <c r="BO65" i="2"/>
  <c r="AO67" i="2"/>
  <c r="AO68" i="2"/>
  <c r="BO68" i="2"/>
  <c r="AO69" i="2"/>
  <c r="BO69" i="2"/>
  <c r="BB70" i="2"/>
  <c r="O72" i="2"/>
  <c r="AO72" i="2"/>
  <c r="BO72" i="2"/>
  <c r="BB73" i="2"/>
  <c r="AC74" i="2"/>
  <c r="BB74" i="2"/>
  <c r="AO76" i="2"/>
  <c r="P83" i="2"/>
  <c r="BP83" i="2"/>
  <c r="BC95" i="2"/>
  <c r="AP102" i="2"/>
  <c r="BC104" i="2"/>
  <c r="BC111" i="2"/>
  <c r="AP112" i="2"/>
  <c r="AP113" i="2"/>
  <c r="BP114" i="2"/>
  <c r="AP120" i="2"/>
  <c r="BP120" i="2"/>
  <c r="AC121" i="2"/>
  <c r="BC121" i="2"/>
  <c r="BP123" i="2"/>
  <c r="P130" i="2"/>
  <c r="AP130" i="2"/>
  <c r="BP130" i="2"/>
  <c r="AP131" i="2"/>
  <c r="BP131" i="2"/>
  <c r="BP136" i="2"/>
  <c r="BP137" i="2"/>
  <c r="AO117" i="2"/>
  <c r="AO119" i="2"/>
  <c r="BO119" i="2"/>
  <c r="AB120" i="2"/>
  <c r="BO134" i="2"/>
  <c r="P135" i="2"/>
  <c r="AO136" i="2"/>
  <c r="BB138" i="2"/>
  <c r="AC139" i="2"/>
  <c r="BP147" i="2"/>
  <c r="BC150" i="2"/>
  <c r="AC152" i="2"/>
  <c r="P153" i="2"/>
  <c r="AP154" i="2"/>
  <c r="BP155" i="2"/>
  <c r="AP157" i="2"/>
  <c r="BC161" i="2"/>
  <c r="BP162" i="2"/>
  <c r="AP164" i="2"/>
  <c r="BP166" i="2"/>
  <c r="AC170" i="2"/>
  <c r="AO122" i="2"/>
  <c r="AB127" i="2"/>
  <c r="BB127" i="2"/>
  <c r="BB128" i="2"/>
  <c r="AO132" i="2"/>
  <c r="BO132" i="2"/>
  <c r="AO133" i="2"/>
  <c r="BO133" i="2"/>
  <c r="AO134" i="2"/>
  <c r="AP138" i="2"/>
  <c r="BC139" i="2"/>
  <c r="P145" i="2"/>
  <c r="AC148" i="2"/>
  <c r="BP149" i="2"/>
  <c r="BC152" i="2"/>
  <c r="BC153" i="2"/>
  <c r="BP154" i="2"/>
  <c r="AP165" i="2"/>
  <c r="P134" i="2"/>
  <c r="P139" i="2"/>
  <c r="AC142" i="2"/>
  <c r="AC144" i="2"/>
  <c r="AP145" i="2"/>
  <c r="P147" i="2"/>
  <c r="BC148" i="2"/>
  <c r="AC151" i="2"/>
  <c r="BC158" i="2"/>
  <c r="BC160" i="2"/>
  <c r="BP165" i="2"/>
  <c r="BC170" i="2"/>
  <c r="O145" i="2"/>
  <c r="AO145" i="2"/>
  <c r="BO145" i="2"/>
  <c r="AB148" i="2"/>
  <c r="BB148" i="2"/>
  <c r="BO149" i="2"/>
  <c r="AB151" i="2"/>
  <c r="BB151" i="2"/>
  <c r="O153" i="2"/>
  <c r="O154" i="2"/>
  <c r="AO154" i="2"/>
  <c r="BO154" i="2"/>
  <c r="BB158" i="2"/>
  <c r="AO162" i="2"/>
  <c r="BO162" i="2"/>
  <c r="AO164" i="2"/>
  <c r="AO168" i="2"/>
  <c r="AP169" i="2"/>
  <c r="AP170" i="2"/>
  <c r="BB170" i="2"/>
  <c r="BO171" i="2"/>
  <c r="AB172" i="2"/>
  <c r="BO173" i="2"/>
  <c r="AB174" i="2"/>
  <c r="BO175" i="2"/>
  <c r="BO176" i="2"/>
  <c r="AP177" i="2"/>
  <c r="BP179" i="2"/>
  <c r="BP167" i="2"/>
  <c r="BC169" i="2"/>
  <c r="BP172" i="2"/>
  <c r="BC173" i="2"/>
  <c r="BP174" i="2"/>
  <c r="BC175" i="2"/>
  <c r="BC176" i="2"/>
  <c r="AP180" i="2"/>
  <c r="AC181" i="2"/>
  <c r="BC181" i="2"/>
  <c r="AC183" i="2"/>
  <c r="BC183" i="2"/>
  <c r="AC185" i="2"/>
  <c r="BC185" i="2"/>
  <c r="P187" i="2"/>
  <c r="AP187" i="2"/>
  <c r="BP187" i="2"/>
  <c r="P189" i="2"/>
  <c r="AC190" i="2"/>
  <c r="BC190" i="2"/>
  <c r="AC192" i="2"/>
  <c r="BC192" i="2"/>
  <c r="P194" i="2"/>
  <c r="AP194" i="2"/>
  <c r="BP194" i="2"/>
  <c r="AC196" i="2"/>
  <c r="BC196" i="2"/>
  <c r="P198" i="2"/>
  <c r="AP198" i="2"/>
  <c r="BP198" i="2"/>
  <c r="BC201" i="2"/>
  <c r="P205" i="2"/>
  <c r="BP205" i="2"/>
  <c r="BP204" i="2"/>
  <c r="AC206" i="2"/>
  <c r="BP207" i="2"/>
  <c r="O208" i="2"/>
  <c r="AO208" i="2"/>
  <c r="BO208" i="2"/>
  <c r="AC209" i="2"/>
  <c r="BC209" i="2"/>
  <c r="AC219" i="2"/>
  <c r="AO223" i="2"/>
  <c r="BC231" i="2"/>
  <c r="BC236" i="2"/>
  <c r="BO237" i="2"/>
  <c r="BP238" i="2"/>
  <c r="BC239" i="2"/>
  <c r="BC241" i="2"/>
  <c r="BC246" i="2"/>
  <c r="BP247" i="2"/>
  <c r="BP248" i="2"/>
  <c r="BC250" i="2"/>
  <c r="BO252" i="2"/>
  <c r="BB259" i="2"/>
  <c r="BB261" i="2"/>
  <c r="BO262" i="2"/>
  <c r="AO263" i="2"/>
  <c r="BO263" i="2"/>
  <c r="AB264" i="2"/>
  <c r="BO264" i="2"/>
  <c r="BP266" i="2"/>
  <c r="AO267" i="2"/>
  <c r="BC269" i="2"/>
  <c r="BO272" i="2"/>
  <c r="AC275" i="2"/>
  <c r="BB242" i="2"/>
  <c r="BB252" i="2"/>
  <c r="AO264" i="2"/>
  <c r="BO267" i="2"/>
  <c r="BB273" i="2"/>
  <c r="BP276" i="2"/>
  <c r="AP280" i="2"/>
  <c r="BP280" i="2"/>
  <c r="AP283" i="2"/>
  <c r="BC284" i="2"/>
  <c r="BC287" i="2"/>
  <c r="AP288" i="2"/>
  <c r="BP288" i="2"/>
  <c r="AO289" i="2"/>
  <c r="BO289" i="2"/>
  <c r="BP290" i="2"/>
  <c r="AC291" i="2"/>
  <c r="BC291" i="2"/>
  <c r="AC292" i="2"/>
  <c r="BC292" i="2"/>
  <c r="BB294" i="2"/>
  <c r="AC296" i="2"/>
  <c r="AC297" i="2"/>
  <c r="BO276" i="2"/>
  <c r="BB289" i="2"/>
  <c r="AB290" i="2"/>
  <c r="AB294" i="2"/>
  <c r="BP294" i="2"/>
  <c r="AC301" i="2"/>
  <c r="BC301" i="2"/>
  <c r="AC302" i="2"/>
  <c r="BC302" i="2"/>
  <c r="P306" i="2"/>
  <c r="AP306" i="2"/>
  <c r="AP310" i="2"/>
  <c r="BB307" i="2"/>
  <c r="BP316" i="2"/>
  <c r="BC317" i="2"/>
  <c r="AP318" i="2"/>
  <c r="AC319" i="2"/>
  <c r="P320" i="2"/>
  <c r="BC325" i="2"/>
  <c r="AP328" i="2"/>
  <c r="BB297" i="2"/>
  <c r="BB298" i="2"/>
  <c r="AO299" i="2"/>
  <c r="BO299" i="2"/>
  <c r="BO327" i="2"/>
  <c r="BP327" i="2"/>
  <c r="BC313" i="2"/>
  <c r="P316" i="2"/>
  <c r="AP321" i="2"/>
  <c r="AO308" i="2"/>
  <c r="BO308" i="2"/>
  <c r="AB310" i="2"/>
  <c r="BB310" i="2"/>
  <c r="BB311" i="2"/>
  <c r="AB313" i="2"/>
  <c r="BB313" i="2"/>
  <c r="O316" i="2"/>
  <c r="AO316" i="2"/>
  <c r="BO316" i="2"/>
  <c r="O318" i="2"/>
  <c r="AO318" i="2"/>
  <c r="BO318" i="2"/>
  <c r="O320" i="2"/>
  <c r="BP322" i="2"/>
  <c r="O323" i="2"/>
  <c r="BO323" i="2"/>
  <c r="BP325" i="2"/>
  <c r="P326" i="2"/>
  <c r="BP326" i="2"/>
  <c r="BC328" i="2"/>
  <c r="BO329" i="2"/>
  <c r="BP329" i="2"/>
  <c r="BC323" i="2"/>
  <c r="BB331" i="2"/>
  <c r="AB322" i="2"/>
  <c r="AO325" i="2"/>
  <c r="BO325" i="2"/>
  <c r="AB328" i="2"/>
  <c r="BB328" i="2"/>
  <c r="BB329" i="2"/>
  <c r="AB331" i="2"/>
  <c r="AC330" i="2"/>
  <c r="P331" i="2"/>
  <c r="BP331" i="2"/>
  <c r="AC333" i="2"/>
  <c r="P332" i="2"/>
  <c r="AP332" i="2"/>
  <c r="BP332" i="2"/>
  <c r="BC333" i="2"/>
  <c r="BC334" i="2"/>
  <c r="AB335" i="2"/>
  <c r="BB335" i="2"/>
  <c r="P336" i="2"/>
  <c r="AC337" i="2"/>
  <c r="BC338" i="2"/>
  <c r="O331" i="2"/>
  <c r="AO331" i="2"/>
  <c r="BO331" i="2"/>
  <c r="O335" i="2"/>
  <c r="AO335" i="2"/>
  <c r="BO335" i="2"/>
  <c r="AB336" i="2"/>
  <c r="P337" i="2"/>
  <c r="AC338" i="2"/>
  <c r="AB340" i="2"/>
  <c r="BB340" i="2"/>
  <c r="O342" i="2"/>
  <c r="AO342" i="2"/>
  <c r="BO342" i="2"/>
  <c r="AB344" i="2"/>
  <c r="BB344" i="2"/>
  <c r="O338" i="2"/>
  <c r="AO338" i="2"/>
  <c r="BO338" i="2"/>
  <c r="AO340" i="2"/>
  <c r="BO340" i="2"/>
  <c r="AB342" i="2"/>
  <c r="BB342" i="2"/>
  <c r="O344" i="2"/>
  <c r="AO344" i="2"/>
  <c r="BO34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<sst xmlns="http://schemas.openxmlformats.org/spreadsheetml/2006/main" count="3542" uniqueCount="773">
  <si>
    <t>Protein names</t>
  </si>
  <si>
    <t>Gene names</t>
  </si>
  <si>
    <t>Superoxide dismutase [Mn], mitochondrial</t>
  </si>
  <si>
    <t>SOD2</t>
  </si>
  <si>
    <t>Poly(rC)-binding protein 1;Poly(rC)-binding protein 2;Poly(rC)-binding protein 3</t>
  </si>
  <si>
    <t>PCBP1;PCBP2;PCBP3</t>
  </si>
  <si>
    <t>Mitochondrial import receptor subunit TOM22 homolog</t>
  </si>
  <si>
    <t>TOMM22</t>
  </si>
  <si>
    <t>Calcium-binding mitochondrial carrier protein Aralar2;Calcium-binding mitochondrial carrier protein Aralar1</t>
  </si>
  <si>
    <t>SLC25A13;SLC25A12</t>
  </si>
  <si>
    <t>Methyl-CpG-binding domain protein 2</t>
  </si>
  <si>
    <t>MBD2</t>
  </si>
  <si>
    <t>Histone-binding protein RBBP4</t>
  </si>
  <si>
    <t>RBBP4</t>
  </si>
  <si>
    <t>Transcriptional repressor p66-beta</t>
  </si>
  <si>
    <t>GATAD2B</t>
  </si>
  <si>
    <t>T-complex protein 1 subunit epsilon</t>
  </si>
  <si>
    <t>CCT5</t>
  </si>
  <si>
    <t>T-complex protein 1 subunit theta</t>
  </si>
  <si>
    <t>CCT8</t>
  </si>
  <si>
    <t>T-complex protein 1 subunit alpha</t>
  </si>
  <si>
    <t>TCP1</t>
  </si>
  <si>
    <t>Heat shock cognate 71 kDa protein</t>
  </si>
  <si>
    <t>HSPA8</t>
  </si>
  <si>
    <t>T-complex protein 1 subunit beta</t>
  </si>
  <si>
    <t>CCT2</t>
  </si>
  <si>
    <t>60S ribosomal protein L29</t>
  </si>
  <si>
    <t>RPL29</t>
  </si>
  <si>
    <t>Protein S100-A6</t>
  </si>
  <si>
    <t>S100A6</t>
  </si>
  <si>
    <t>Chromodomain-helicase-DNA-binding protein 4;Chromodomain-helicase-DNA-binding protein 5</t>
  </si>
  <si>
    <t>CHD4;CHD5</t>
  </si>
  <si>
    <t>Keratin, type I cytoskeletal 18</t>
  </si>
  <si>
    <t>KRT18</t>
  </si>
  <si>
    <t>RuvB-like 1</t>
  </si>
  <si>
    <t>RUVBL1</t>
  </si>
  <si>
    <t>Transcriptional repressor p66-alpha</t>
  </si>
  <si>
    <t>GATAD2A</t>
  </si>
  <si>
    <t>ELM2 and SANT domain-containing protein 1</t>
  </si>
  <si>
    <t>ELMSAN1</t>
  </si>
  <si>
    <t>Small nuclear ribonucleoprotein Sm D2</t>
  </si>
  <si>
    <t>SNRPD2</t>
  </si>
  <si>
    <t>Dermcidin;Survival-promoting peptide;DCD-1</t>
  </si>
  <si>
    <t>DCD</t>
  </si>
  <si>
    <t>Paired amphipathic helix protein Sin3a</t>
  </si>
  <si>
    <t>SIN3A</t>
  </si>
  <si>
    <t>T-complex protein 1 subunit delta</t>
  </si>
  <si>
    <t>CCT4</t>
  </si>
  <si>
    <t>Metastasis-associated protein MTA2</t>
  </si>
  <si>
    <t>MTA2</t>
  </si>
  <si>
    <t>T-complex protein 1 subunit eta</t>
  </si>
  <si>
    <t>CCT7</t>
  </si>
  <si>
    <t>TGF-beta-activated kinase 1 and MAP3K7-binding protein 3</t>
  </si>
  <si>
    <t>TAB3</t>
  </si>
  <si>
    <t>40S ribosomal protein S5;40S ribosomal protein S5, N-terminally processed</t>
  </si>
  <si>
    <t>RPS5</t>
  </si>
  <si>
    <t>60S ribosomal protein L14</t>
  </si>
  <si>
    <t>RPL14</t>
  </si>
  <si>
    <t>Probable ATP-dependent RNA helicase DDX41</t>
  </si>
  <si>
    <t>DDX41</t>
  </si>
  <si>
    <t>Nicotinamide phosphoribosyltransferase</t>
  </si>
  <si>
    <t>NAMPT</t>
  </si>
  <si>
    <t>Small nuclear ribonucleoprotein F</t>
  </si>
  <si>
    <t>SNRPF</t>
  </si>
  <si>
    <t>Annexin A4</t>
  </si>
  <si>
    <t>ANXA4</t>
  </si>
  <si>
    <t>Very-long-chain enoyl-CoA reductase</t>
  </si>
  <si>
    <t>TECR</t>
  </si>
  <si>
    <t>Chloride intracellular channel protein 1</t>
  </si>
  <si>
    <t>CLIC1</t>
  </si>
  <si>
    <t>Y-box-binding protein 3</t>
  </si>
  <si>
    <t>YBX3</t>
  </si>
  <si>
    <t>Nucleolin</t>
  </si>
  <si>
    <t>NCL</t>
  </si>
  <si>
    <t>Tubulin alpha-1C chain;Tubulin alpha-8 chain</t>
  </si>
  <si>
    <t>TUBA1C;TUBA8</t>
  </si>
  <si>
    <t>60S acidic ribosomal protein P2</t>
  </si>
  <si>
    <t>RPLP2</t>
  </si>
  <si>
    <t>Protein disulfide-isomerase</t>
  </si>
  <si>
    <t>P4HB</t>
  </si>
  <si>
    <t>60S ribosomal protein L10a</t>
  </si>
  <si>
    <t>RPL10A</t>
  </si>
  <si>
    <t>Calmodulin-regulated spectrin-associated protein 3</t>
  </si>
  <si>
    <t>CAMSAP3</t>
  </si>
  <si>
    <t>Small nuclear ribonucleoprotein Sm D3</t>
  </si>
  <si>
    <t>SNRPD3</t>
  </si>
  <si>
    <t>40S ribosomal protein S23</t>
  </si>
  <si>
    <t>RPS23</t>
  </si>
  <si>
    <t>DnaJ homolog subfamily A member 3, mitochondrial</t>
  </si>
  <si>
    <t>DNAJA3</t>
  </si>
  <si>
    <t>40S ribosomal protein S15a</t>
  </si>
  <si>
    <t>RPS15A</t>
  </si>
  <si>
    <t>Protein S100-A8;Protein S100-A8, N-terminally processed</t>
  </si>
  <si>
    <t>S100A8</t>
  </si>
  <si>
    <t>Sulfide:quinone oxidoreductase, mitochondrial</t>
  </si>
  <si>
    <t>SQRDL</t>
  </si>
  <si>
    <t>Ig kappa chain V-IV region Len;Ig kappa chain V-IV region;Ig kappa chain V-IV region JI;Ig kappa chain V-IV region B17;Ig kappa chain V-IV region STH</t>
  </si>
  <si>
    <t>IGKV4-1</t>
  </si>
  <si>
    <t>Protein disulfide-isomerase A3</t>
  </si>
  <si>
    <t>PDIA3</t>
  </si>
  <si>
    <t>60S ribosomal protein L23</t>
  </si>
  <si>
    <t>RPL23</t>
  </si>
  <si>
    <t>Small nuclear ribonucleoprotein-associated protein N;Small nuclear ribonucleoprotein-associated proteins B and B</t>
  </si>
  <si>
    <t>SNRPN;SNRPB</t>
  </si>
  <si>
    <t>Unconventional myosin-Ib</t>
  </si>
  <si>
    <t>MYO1B</t>
  </si>
  <si>
    <t>60S ribosomal protein L3</t>
  </si>
  <si>
    <t>RPL3</t>
  </si>
  <si>
    <t>Sin3 histone deacetylase corepressor complex component SDS3</t>
  </si>
  <si>
    <t>SUDS3</t>
  </si>
  <si>
    <t>60S ribosomal protein L11</t>
  </si>
  <si>
    <t>RPL11</t>
  </si>
  <si>
    <t>Basigin</t>
  </si>
  <si>
    <t>BSG</t>
  </si>
  <si>
    <t>14-3-3 protein zeta/delta</t>
  </si>
  <si>
    <t>YWHAZ</t>
  </si>
  <si>
    <t>Deoxynucleoside triphosphate triphosphohydrolase SAMHD1</t>
  </si>
  <si>
    <t>SAMHD1</t>
  </si>
  <si>
    <t>Elongation factor Tu, mitochondrial</t>
  </si>
  <si>
    <t>TUFM</t>
  </si>
  <si>
    <t>Emerin</t>
  </si>
  <si>
    <t>EMD</t>
  </si>
  <si>
    <t>Heterogeneous nuclear ribonucleoprotein F;Heterogeneous nuclear ribonucleoprotein F, N-terminally processed</t>
  </si>
  <si>
    <t>HNRNPF</t>
  </si>
  <si>
    <t>Histone H4</t>
  </si>
  <si>
    <t>HIST1H4A</t>
  </si>
  <si>
    <t>Plasminogen;Plasmin heavy chain A;Activation peptide;Angiostatin;Plasmin heavy chain A, short form;Plasmin light chain B</t>
  </si>
  <si>
    <t>PLG</t>
  </si>
  <si>
    <t>Tubulin beta-2B chain;Tubulin beta-2A chain</t>
  </si>
  <si>
    <t>TUBB2B;TUBB2A</t>
  </si>
  <si>
    <t>Monocarboxylate transporter 4</t>
  </si>
  <si>
    <t>SLC16A3</t>
  </si>
  <si>
    <t>Tricarboxylate transport protein, mitochondrial</t>
  </si>
  <si>
    <t>SLC25A1</t>
  </si>
  <si>
    <t>Histone-binding protein RBBP7</t>
  </si>
  <si>
    <t>RBBP7</t>
  </si>
  <si>
    <t>Ubiquitin-60S ribosomal protein L40;Ubiquitin;60S ribosomal protein L40;Ubiquitin-40S ribosomal protein S27a;Ubiquitin;40S ribosomal protein S27a;Polyubiquitin-B;Ubiquitin;Polyubiquitin-C;Ubiquitin</t>
  </si>
  <si>
    <t>UBA52;RPS27A;UBB;UBC</t>
  </si>
  <si>
    <t>Heat shock 70 kDa protein 6;Putative heat shock 70 kDa protein 7</t>
  </si>
  <si>
    <t>HSPA6;HSPA7</t>
  </si>
  <si>
    <t>ADP/ATP translocase 2;ADP/ATP translocase 2, N-terminally processed</t>
  </si>
  <si>
    <t>SLC25A5</t>
  </si>
  <si>
    <t>Protein arginine N-methyltransferase 5;Protein arginine N-methyltransferase 5, N-terminally processed</t>
  </si>
  <si>
    <t>PRMT5</t>
  </si>
  <si>
    <t>Phosphoglycerate mutase 1;Probable phosphoglycerate mutase 4</t>
  </si>
  <si>
    <t>PGAM1;PGAM4</t>
  </si>
  <si>
    <t>Peptidyl-prolyl cis-trans isomerase B</t>
  </si>
  <si>
    <t>PPIB</t>
  </si>
  <si>
    <t>Interferon-induced protein with tetratricopeptide repeats 3</t>
  </si>
  <si>
    <t>IFIT3</t>
  </si>
  <si>
    <t>Protein SET;Protein SETSIP</t>
  </si>
  <si>
    <t>SET;SETSIP</t>
  </si>
  <si>
    <t>DnaJ homolog subfamily C member 10</t>
  </si>
  <si>
    <t>DNAJC10</t>
  </si>
  <si>
    <t>Metastasis-associated protein MTA3</t>
  </si>
  <si>
    <t>MTA3</t>
  </si>
  <si>
    <t>REST corepressor 1</t>
  </si>
  <si>
    <t>RCOR1</t>
  </si>
  <si>
    <t>Mitochondrial 2-oxoglutarate/malate carrier protein</t>
  </si>
  <si>
    <t>SLC25A11</t>
  </si>
  <si>
    <t>T-complex protein 1 subunit gamma</t>
  </si>
  <si>
    <t>CCT3</t>
  </si>
  <si>
    <t>TGF-beta-activated kinase 1 and MAP3K7-binding protein 1</t>
  </si>
  <si>
    <t>TAB1</t>
  </si>
  <si>
    <t>Protein POF1B</t>
  </si>
  <si>
    <t>POF1B</t>
  </si>
  <si>
    <t>Tetratricopeptide repeat protein 39B</t>
  </si>
  <si>
    <t>TTC39B</t>
  </si>
  <si>
    <t>Calmodulin-like protein 5</t>
  </si>
  <si>
    <t>CALML5</t>
  </si>
  <si>
    <t>Complement component 1 Q subcomponent-binding protein, mitochondrial</t>
  </si>
  <si>
    <t>C1QBP</t>
  </si>
  <si>
    <t>Calpain small subunit 1</t>
  </si>
  <si>
    <t>CAPNS1</t>
  </si>
  <si>
    <t>Macrophage-capping protein</t>
  </si>
  <si>
    <t>CAPG</t>
  </si>
  <si>
    <t>Neuroplastin</t>
  </si>
  <si>
    <t>NPTN</t>
  </si>
  <si>
    <t>Ribosome-binding protein 1</t>
  </si>
  <si>
    <t>RRBP1</t>
  </si>
  <si>
    <t>3-hydroxyacyl-CoA dehydrogenase type-2</t>
  </si>
  <si>
    <t>HSD17B10</t>
  </si>
  <si>
    <t>40S ribosomal protein S7</t>
  </si>
  <si>
    <t>RPS7</t>
  </si>
  <si>
    <t>Protein S100-P</t>
  </si>
  <si>
    <t>S100P</t>
  </si>
  <si>
    <t>60S ribosomal protein L28</t>
  </si>
  <si>
    <t>RPL28</t>
  </si>
  <si>
    <t>Splicing factor, proline- and glutamine-rich;Non-POU domain-containing octamer-binding protein</t>
  </si>
  <si>
    <t>SFPQ;NONO</t>
  </si>
  <si>
    <t>Cytochrome c oxidase subunit 4 isoform 1, mitochondrial</t>
  </si>
  <si>
    <t>COX4I1</t>
  </si>
  <si>
    <t>Cytoskeleton-associated protein 4</t>
  </si>
  <si>
    <t>CKAP4</t>
  </si>
  <si>
    <t>ATPase family AAA domain-containing protein 3C;ATPase family AAA domain-containing protein 3A;ATPase family AAA domain-containing protein 3B</t>
  </si>
  <si>
    <t>ATAD3C;ATAD3A;ATAD3B</t>
  </si>
  <si>
    <t>7-dehydrocholesterol reductase</t>
  </si>
  <si>
    <t>DHCR7</t>
  </si>
  <si>
    <t>60S ribosomal protein L24</t>
  </si>
  <si>
    <t>RPL24</t>
  </si>
  <si>
    <t>Ras-related protein Rab-5C</t>
  </si>
  <si>
    <t>RAB5C</t>
  </si>
  <si>
    <t>Cytochrome b-c1 complex subunit 2, mitochondrial</t>
  </si>
  <si>
    <t>UQCRC2</t>
  </si>
  <si>
    <t>Interferon regulatory factor 6</t>
  </si>
  <si>
    <t>IRF6</t>
  </si>
  <si>
    <t>Peroxiredoxin-5, mitochondrial</t>
  </si>
  <si>
    <t>PRDX5</t>
  </si>
  <si>
    <t>F-actin-capping protein subunit alpha-1</t>
  </si>
  <si>
    <t>CAPZA1</t>
  </si>
  <si>
    <t>GTP-binding nuclear protein Ran</t>
  </si>
  <si>
    <t>RAN</t>
  </si>
  <si>
    <t>Annexin A3</t>
  </si>
  <si>
    <t>ANXA3</t>
  </si>
  <si>
    <t>Glutathione S-transferase omega-1</t>
  </si>
  <si>
    <t>GSTO1</t>
  </si>
  <si>
    <t>Inosine-5-monophosphate dehydrogenase 2</t>
  </si>
  <si>
    <t>IMPDH2</t>
  </si>
  <si>
    <t>Nascent polypeptide-associated complex subunit alpha;Nascent polypeptide-associated complex subunit alpha, muscle-specific form</t>
  </si>
  <si>
    <t>NACA</t>
  </si>
  <si>
    <t>Thioredoxin</t>
  </si>
  <si>
    <t>TXN</t>
  </si>
  <si>
    <t>Ras GTPase-activating protein-binding protein 1</t>
  </si>
  <si>
    <t>G3BP1</t>
  </si>
  <si>
    <t>Galectin-3-binding protein</t>
  </si>
  <si>
    <t>LGALS3BP</t>
  </si>
  <si>
    <t>60S ribosomal protein L13</t>
  </si>
  <si>
    <t>RPL13</t>
  </si>
  <si>
    <t>Macrophage migration inhibitory factor</t>
  </si>
  <si>
    <t>MIF</t>
  </si>
  <si>
    <t>ATP synthase subunit delta, mitochondrial</t>
  </si>
  <si>
    <t>ATP5D</t>
  </si>
  <si>
    <t>Nuclease-sensitive element-binding protein 1</t>
  </si>
  <si>
    <t>YBX1</t>
  </si>
  <si>
    <t>14-3-3 protein gamma;14-3-3 protein gamma, N-terminally processed</t>
  </si>
  <si>
    <t>YWHAG</t>
  </si>
  <si>
    <t>40S ribosomal protein S16</t>
  </si>
  <si>
    <t>RPS16</t>
  </si>
  <si>
    <t>Histone H2B type 1-L;Histone H2B type 1-M;Histone H2B type 1-N;Histone H2B type 1-H;Histone H2B type 3-B;Histone H2B type 2-F;Histone H2B type 2-E;Histone H2B type 1-C/E/F/G/I;Histone H2B type 1-D;Histone H2B type F-S;Histone H2B type 1-B;Histone H2B type 1-O;Histone H2B type 1-J;Histone H2B type 1-K;Histone H2B type 1-A</t>
  </si>
  <si>
    <t>HIST1H2BL;HIST1H2BM;HIST1H2BN;HIST1H2BH;HIST3H2BB;HIST2H2BF;HIST2H2BE;HIST1H2BC;HIST1H2BD;H2BFS;HIST1H2BB;HIST1H2BO;HIST1H2BJ;HIST1H2BK;HIST1H2BA</t>
  </si>
  <si>
    <t>Tubulin beta-8 chain</t>
  </si>
  <si>
    <t>TUBB8</t>
  </si>
  <si>
    <t>Fascin</t>
  </si>
  <si>
    <t>FSCN1</t>
  </si>
  <si>
    <t>14-3-3 protein beta/alpha;14-3-3 protein beta/alpha, N-terminally processed</t>
  </si>
  <si>
    <t>YWHAB</t>
  </si>
  <si>
    <t>L-lactate dehydrogenase B chain</t>
  </si>
  <si>
    <t>LDHB</t>
  </si>
  <si>
    <t>Elongation factor 2</t>
  </si>
  <si>
    <t>EEF2</t>
  </si>
  <si>
    <t>Malate dehydrogenase, mitochondrial</t>
  </si>
  <si>
    <t>MDH2</t>
  </si>
  <si>
    <t>Tropomyosin alpha-3 chain</t>
  </si>
  <si>
    <t>TPM3</t>
  </si>
  <si>
    <t>Endoplasmin</t>
  </si>
  <si>
    <t>HSP90B1</t>
  </si>
  <si>
    <t>Triosephosphate isomerase</t>
  </si>
  <si>
    <t>TPI1</t>
  </si>
  <si>
    <t>Calmodulin</t>
  </si>
  <si>
    <t>CALM1</t>
  </si>
  <si>
    <t>Tryptophan--tRNA ligase, cytoplasmic;T1-TrpRS;T2-TrpRS</t>
  </si>
  <si>
    <t>WARS</t>
  </si>
  <si>
    <t>Small nuclear ribonucleoprotein Sm D1</t>
  </si>
  <si>
    <t>SNRPD1</t>
  </si>
  <si>
    <t>Cofilin-1</t>
  </si>
  <si>
    <t>CFL1</t>
  </si>
  <si>
    <t>Glutathione S-transferase P</t>
  </si>
  <si>
    <t>GSTP1</t>
  </si>
  <si>
    <t>Annexin A5</t>
  </si>
  <si>
    <t>ANXA5</t>
  </si>
  <si>
    <t>Phosphoglycerate kinase 1</t>
  </si>
  <si>
    <t>PGK1</t>
  </si>
  <si>
    <t>Protein-glutamine gamma-glutamyltransferase E;Protein-glutamine gamma-glutamyltransferase E 50 kDa catalytic chain;Protein-glutamine gamma-glutamyltransferase E 27 kDa non-catalytic chain</t>
  </si>
  <si>
    <t>TGM3</t>
  </si>
  <si>
    <t>RNA-binding protein FUS;TATA-binding protein-associated factor 2N</t>
  </si>
  <si>
    <t>FUS;TAF15</t>
  </si>
  <si>
    <t>Heat shock protein beta-1</t>
  </si>
  <si>
    <t>HSPB1</t>
  </si>
  <si>
    <t>Heat shock protein HSP 90-beta</t>
  </si>
  <si>
    <t>HSP90AB1</t>
  </si>
  <si>
    <t>ATP synthase subunit O, mitochondrial</t>
  </si>
  <si>
    <t>ATP5O</t>
  </si>
  <si>
    <t>40S ribosomal protein S25</t>
  </si>
  <si>
    <t>RPS25</t>
  </si>
  <si>
    <t>60S ribosomal protein L22</t>
  </si>
  <si>
    <t>RPL22</t>
  </si>
  <si>
    <t>Galectin-1</t>
  </si>
  <si>
    <t>LGALS1</t>
  </si>
  <si>
    <t>60S ribosomal protein L8</t>
  </si>
  <si>
    <t>RPL8</t>
  </si>
  <si>
    <t>Heterogeneous nuclear ribonucleoprotein M</t>
  </si>
  <si>
    <t>HNRNPM</t>
  </si>
  <si>
    <t>Major vault protein</t>
  </si>
  <si>
    <t>MVP</t>
  </si>
  <si>
    <t>Heat shock protein HSP 90-alpha</t>
  </si>
  <si>
    <t>HSP90AA1</t>
  </si>
  <si>
    <t>40S ribosomal protein S4, X isoform;40S ribosomal protein S4, Y isoform 1</t>
  </si>
  <si>
    <t>RPS4X;RPS4Y1</t>
  </si>
  <si>
    <t>Nucleoside diphosphate kinase B;Nucleoside diphosphate kinase A;Putative nucleoside diphosphate kinase</t>
  </si>
  <si>
    <t>NME2;NME1;NME2P1</t>
  </si>
  <si>
    <t>Homer protein homolog 1</t>
  </si>
  <si>
    <t>HOMER1</t>
  </si>
  <si>
    <t>Carbonyl reductase [NADPH] 1</t>
  </si>
  <si>
    <t>CBR1</t>
  </si>
  <si>
    <t>Protein odr-4 homolog</t>
  </si>
  <si>
    <t>ODR4</t>
  </si>
  <si>
    <t>14-3-3 protein sigma</t>
  </si>
  <si>
    <t>SFN</t>
  </si>
  <si>
    <t>ATP synthase subunit gamma, mitochondrial</t>
  </si>
  <si>
    <t>ATP5C1</t>
  </si>
  <si>
    <t>MOB kinase activator 2</t>
  </si>
  <si>
    <t>MOB2</t>
  </si>
  <si>
    <t>Tubulin alpha-4A chain</t>
  </si>
  <si>
    <t>TUBA4A</t>
  </si>
  <si>
    <t>Desmoglein-1</t>
  </si>
  <si>
    <t>DSG1</t>
  </si>
  <si>
    <t>ADP/ATP translocase 3;ADP/ATP translocase 3, N-terminally processed</t>
  </si>
  <si>
    <t>SLC25A6</t>
  </si>
  <si>
    <t>Thiamine transporter 1</t>
  </si>
  <si>
    <t>SLC19A2</t>
  </si>
  <si>
    <t>Myosin regulatory light chain 12A;Myosin regulatory light polypeptide 9</t>
  </si>
  <si>
    <t>MYL12A;MYL9</t>
  </si>
  <si>
    <t>Transmembrane protein 33</t>
  </si>
  <si>
    <t>TMEM33</t>
  </si>
  <si>
    <t>Prohibitin-2</t>
  </si>
  <si>
    <t>PHB2</t>
  </si>
  <si>
    <t>SUN domain-containing protein 2</t>
  </si>
  <si>
    <t>SUN2</t>
  </si>
  <si>
    <t>40S ribosomal protein S2</t>
  </si>
  <si>
    <t>RPS2</t>
  </si>
  <si>
    <t>Serine/threonine-protein kinase 38-like</t>
  </si>
  <si>
    <t>STK38L</t>
  </si>
  <si>
    <t>Heterogeneous nuclear ribonucleoprotein K</t>
  </si>
  <si>
    <t>HNRNPK</t>
  </si>
  <si>
    <t>Junction plakoglobin</t>
  </si>
  <si>
    <t>JUP</t>
  </si>
  <si>
    <t>Methylosome protein 50</t>
  </si>
  <si>
    <t>WDR77</t>
  </si>
  <si>
    <t>Lysine-specific histone demethylase 1A</t>
  </si>
  <si>
    <t>KDM1A</t>
  </si>
  <si>
    <t>Histone H2A type 1-J;Histone H2A type 1-H;Histone H2A.J;Histone H2A type 1-C;Histone H2A type 3;Histone H2A type 1-D;Histone H2A type 1;Histone H2A type 1-B/E;Histone H2AX;Histone H2A type 2-B</t>
  </si>
  <si>
    <t>HIST1H2AJ;HIST1H2AH;H2AFJ;HIST1H2AC;HIST3H2A;HIST1H2AD;HIST1H2AG;HIST1H2AB;H2AFX;HIST2H2AB</t>
  </si>
  <si>
    <t>ATP synthase subunit alpha, mitochondrial</t>
  </si>
  <si>
    <t>ATP5A1</t>
  </si>
  <si>
    <t>Histone H3.2;Histone H3.1t;Histone H3.3;Histone H3.1;Histone H3.3C</t>
  </si>
  <si>
    <t>HIST2H3A;HIST3H3;H3F3A;HIST1H3A;H3F3C</t>
  </si>
  <si>
    <t>Annexin A2;Putative annexin A2-like protein</t>
  </si>
  <si>
    <t>ANXA2;ANXA2P2</t>
  </si>
  <si>
    <t>Tubulin beta chain</t>
  </si>
  <si>
    <t>TUBB</t>
  </si>
  <si>
    <t>Apoptosis-inducing factor 1, mitochondrial</t>
  </si>
  <si>
    <t>AIFM1</t>
  </si>
  <si>
    <t>60 kDa heat shock protein, mitochondrial</t>
  </si>
  <si>
    <t>HSPD1</t>
  </si>
  <si>
    <t>C-Myc-binding protein</t>
  </si>
  <si>
    <t>MYCBP</t>
  </si>
  <si>
    <t>40S ribosomal protein S18</t>
  </si>
  <si>
    <t>RPS18</t>
  </si>
  <si>
    <t>Stress-70 protein, mitochondrial</t>
  </si>
  <si>
    <t>HSPA9</t>
  </si>
  <si>
    <t>Methylosome subunit pICln</t>
  </si>
  <si>
    <t>CLNS1A</t>
  </si>
  <si>
    <t>Desmoplakin</t>
  </si>
  <si>
    <t>DSP</t>
  </si>
  <si>
    <t>Peroxiredoxin-1</t>
  </si>
  <si>
    <t>PRDX1</t>
  </si>
  <si>
    <t>Tubulin alpha-1B chain</t>
  </si>
  <si>
    <t>TUBA1B</t>
  </si>
  <si>
    <t>Dystrophin</t>
  </si>
  <si>
    <t>DMD</t>
  </si>
  <si>
    <t>Tubulin beta-4B chain</t>
  </si>
  <si>
    <t>TUBB4B</t>
  </si>
  <si>
    <t>T-complex protein 1 subunit zeta</t>
  </si>
  <si>
    <t>CCT6A</t>
  </si>
  <si>
    <t>Keratin, type II cytoskeletal 2 epidermal</t>
  </si>
  <si>
    <t>KRT2</t>
  </si>
  <si>
    <t>Ig kappa chain V-II region TEW;Ig kappa chain V-II region Cum;Ig kappa chain V-II region GM607;Ig kappa chain V-II region RPMI 6410</t>
  </si>
  <si>
    <t>Protein S100-A11;Protein S100-A11, N-terminally processed</t>
  </si>
  <si>
    <t>S100A11</t>
  </si>
  <si>
    <t>Mitochondrial import inner membrane translocase subunit TIM50</t>
  </si>
  <si>
    <t>TIMM50</t>
  </si>
  <si>
    <t>Laminin subunit beta-3</t>
  </si>
  <si>
    <t>LAMB3</t>
  </si>
  <si>
    <t>Heterogeneous nuclear ribonucleoprotein D0;Heterogeneous nuclear ribonucleoprotein D-like</t>
  </si>
  <si>
    <t>HNRNPD;HNRNPDL</t>
  </si>
  <si>
    <t>Myosin light chain 1/3, skeletal muscle isoform;Myosin light chain 3</t>
  </si>
  <si>
    <t>MYL1;MYL3</t>
  </si>
  <si>
    <t>Ubiquitin-like protein ISG15</t>
  </si>
  <si>
    <t>ISG15</t>
  </si>
  <si>
    <t>Cathepsin B;Cathepsin B light chain;Cathepsin B heavy chain</t>
  </si>
  <si>
    <t>CTSB</t>
  </si>
  <si>
    <t>Mesoderm induction early response protein 1</t>
  </si>
  <si>
    <t>MIER1</t>
  </si>
  <si>
    <t>OTU domain-containing protein 4</t>
  </si>
  <si>
    <t>OTUD4</t>
  </si>
  <si>
    <t>Ig gamma-2 chain C region</t>
  </si>
  <si>
    <t>IGHG2</t>
  </si>
  <si>
    <t>A-kinase anchor protein 8</t>
  </si>
  <si>
    <t>AKAP8</t>
  </si>
  <si>
    <t>Zyxin</t>
  </si>
  <si>
    <t>ZYX</t>
  </si>
  <si>
    <t>Serpin B12</t>
  </si>
  <si>
    <t>SERPINB12</t>
  </si>
  <si>
    <t>Filamin-A</t>
  </si>
  <si>
    <t>FLNA</t>
  </si>
  <si>
    <t>Ig heavy chain V-III region VH26</t>
  </si>
  <si>
    <t>Gasdermin-A</t>
  </si>
  <si>
    <t>GSDMA</t>
  </si>
  <si>
    <t>Cellular retinoic acid-binding protein 2</t>
  </si>
  <si>
    <t>CRABP2</t>
  </si>
  <si>
    <t>Ig gamma-1 chain C region;Ig gamma-4 chain C region;Ig gamma-3 chain C region</t>
  </si>
  <si>
    <t>IGHG1;IGHG4;IGHG3</t>
  </si>
  <si>
    <t>Epiplakin</t>
  </si>
  <si>
    <t>EPPK1</t>
  </si>
  <si>
    <t>Lamin-B1</t>
  </si>
  <si>
    <t>LMNB1</t>
  </si>
  <si>
    <t>ADP-ribosylation factor 5;ADP-ribosylation factor 1;ADP-ribosylation factor 3</t>
  </si>
  <si>
    <t>ARF5;ARF1;ARF3</t>
  </si>
  <si>
    <t>Calmodulin-like protein 3</t>
  </si>
  <si>
    <t>CALML3</t>
  </si>
  <si>
    <t>Protein S100-A2</t>
  </si>
  <si>
    <t>S100A2</t>
  </si>
  <si>
    <t>Caveolin-1</t>
  </si>
  <si>
    <t>CAV1</t>
  </si>
  <si>
    <t>Myosin-10</t>
  </si>
  <si>
    <t>MYH10</t>
  </si>
  <si>
    <t>Heterogeneous nuclear ribonucleoprotein C-like 1;Heterogeneous nuclear ribonucleoprotein C-like 2;Heterogeneous nuclear ribonucleoproteins C1/C2</t>
  </si>
  <si>
    <t>LOC649330;HNRNPCL1;HNRNPCL2;HNRNPC</t>
  </si>
  <si>
    <t>Galectin-7</t>
  </si>
  <si>
    <t>LGALS7</t>
  </si>
  <si>
    <t>Suprabasin</t>
  </si>
  <si>
    <t>SBSN</t>
  </si>
  <si>
    <t>Hydroxyacylglutathione hydrolase, mitochondrial</t>
  </si>
  <si>
    <t>HAGH</t>
  </si>
  <si>
    <t>Myosin regulatory light chain 12B</t>
  </si>
  <si>
    <t>MYL12B</t>
  </si>
  <si>
    <t>RNA-binding protein EWS</t>
  </si>
  <si>
    <t>EWSR1</t>
  </si>
  <si>
    <t>Olfactory receptor 3A2;Olfactory receptor 3A3</t>
  </si>
  <si>
    <t>OR3A2;OR3A3</t>
  </si>
  <si>
    <t>Partner of Y14 and mago</t>
  </si>
  <si>
    <t>WIBG</t>
  </si>
  <si>
    <t>Ubiquitin-associated protein 2-like</t>
  </si>
  <si>
    <t>UBAP2L</t>
  </si>
  <si>
    <t>Synaptic vesicle membrane protein VAT-1 homolog</t>
  </si>
  <si>
    <t>VAT1</t>
  </si>
  <si>
    <t>Leucine-rich PPR motif-containing protein, mitochondrial</t>
  </si>
  <si>
    <t>LRPPRC</t>
  </si>
  <si>
    <t>Uncharacterized protein C11orf84</t>
  </si>
  <si>
    <t>C11orf84</t>
  </si>
  <si>
    <t>Eukaryotic translation initiation factor 4E type 2</t>
  </si>
  <si>
    <t>EIF4E2</t>
  </si>
  <si>
    <t>40S ribosomal protein S29</t>
  </si>
  <si>
    <t>RPS29</t>
  </si>
  <si>
    <t>Protein-L-isoaspartate(D-aspartate) O-methyltransferase</t>
  </si>
  <si>
    <t>PCMT1</t>
  </si>
  <si>
    <t>Importin-8</t>
  </si>
  <si>
    <t>IPO8</t>
  </si>
  <si>
    <t>Stress-induced-phosphoprotein 1</t>
  </si>
  <si>
    <t>STIP1</t>
  </si>
  <si>
    <t>Tropomyosin alpha-4 chain</t>
  </si>
  <si>
    <t>TPM4</t>
  </si>
  <si>
    <t>Heterogeneous nuclear ribonucleoprotein L</t>
  </si>
  <si>
    <t>HNRNPL</t>
  </si>
  <si>
    <t>Protein S100-A7</t>
  </si>
  <si>
    <t>S100A7</t>
  </si>
  <si>
    <t>Cold-inducible RNA-binding protein</t>
  </si>
  <si>
    <t>CIRBP</t>
  </si>
  <si>
    <t>Fatty acid-binding protein, epidermal</t>
  </si>
  <si>
    <t>FABP5</t>
  </si>
  <si>
    <t>Ig kappa chain C region</t>
  </si>
  <si>
    <t>IGKC</t>
  </si>
  <si>
    <t>Serpin B4</t>
  </si>
  <si>
    <t>SERPINB4</t>
  </si>
  <si>
    <t>Peroxisomal multifunctional enzyme type 2;(3R)-hydroxyacyl-CoA dehydrogenase;Enoyl-CoA hydratase 2</t>
  </si>
  <si>
    <t>HSD17B4</t>
  </si>
  <si>
    <t>Neutral alpha-glucosidase AB</t>
  </si>
  <si>
    <t>GANAB</t>
  </si>
  <si>
    <t>40S ribosomal protein S10</t>
  </si>
  <si>
    <t>RPS10</t>
  </si>
  <si>
    <t>Tropomodulin-3</t>
  </si>
  <si>
    <t>TMOD3</t>
  </si>
  <si>
    <t>Plastin-3;Plastin-2;Plastin-1</t>
  </si>
  <si>
    <t>PLS3;LCP1;PLS1</t>
  </si>
  <si>
    <t>Serpin B3</t>
  </si>
  <si>
    <t>SERPINB3</t>
  </si>
  <si>
    <t>Proteasome activator complex subunit 1</t>
  </si>
  <si>
    <t>PSME1</t>
  </si>
  <si>
    <t>Long-chain-fatty-acid--CoA ligase 3</t>
  </si>
  <si>
    <t>ACSL3</t>
  </si>
  <si>
    <t>40S ribosomal protein S13</t>
  </si>
  <si>
    <t>RPS13</t>
  </si>
  <si>
    <t>Cytosol aminopeptidase</t>
  </si>
  <si>
    <t>LAP3</t>
  </si>
  <si>
    <t>60S ribosomal protein L7a</t>
  </si>
  <si>
    <t>RPL7A</t>
  </si>
  <si>
    <t>Adenylyl cyclase-associated protein 1</t>
  </si>
  <si>
    <t>CAP1</t>
  </si>
  <si>
    <t>60S ribosomal protein L27</t>
  </si>
  <si>
    <t>RPL27</t>
  </si>
  <si>
    <t>Putative uncharacterized protein encoded by LINC00336</t>
  </si>
  <si>
    <t>LINC00336</t>
  </si>
  <si>
    <t>Putative 40S ribosomal protein S26-like 1;40S ribosomal protein S26</t>
  </si>
  <si>
    <t>RPS26P11;RPS26</t>
  </si>
  <si>
    <t>40S ribosomal protein S9</t>
  </si>
  <si>
    <t>RPS9</t>
  </si>
  <si>
    <t>Adenosylhomocysteinase</t>
  </si>
  <si>
    <t>AHCY</t>
  </si>
  <si>
    <t>26S proteasome non-ATPase regulatory subunit 2</t>
  </si>
  <si>
    <t>PSMD2</t>
  </si>
  <si>
    <t>Galectin-3</t>
  </si>
  <si>
    <t>LGALS3</t>
  </si>
  <si>
    <t>Voltage-dependent anion-selective channel protein 2</t>
  </si>
  <si>
    <t>VDAC2</t>
  </si>
  <si>
    <t>Protein DJ-1</t>
  </si>
  <si>
    <t>PARK7</t>
  </si>
  <si>
    <t>Eukaryotic translation initiation factor 6</t>
  </si>
  <si>
    <t>EIF6</t>
  </si>
  <si>
    <t>Prostaglandin E synthase 3</t>
  </si>
  <si>
    <t>PTGES3</t>
  </si>
  <si>
    <t>NADH-cytochrome b5 reductase 3;NADH-cytochrome b5 reductase 3 membrane-bound form;NADH-cytochrome b5 reductase 3 soluble form</t>
  </si>
  <si>
    <t>CYB5R3</t>
  </si>
  <si>
    <t>60S ribosomal protein L18</t>
  </si>
  <si>
    <t>RPL18</t>
  </si>
  <si>
    <t>Proliferation-associated protein 2G4</t>
  </si>
  <si>
    <t>PA2G4</t>
  </si>
  <si>
    <t>Elongation factor 1-delta</t>
  </si>
  <si>
    <t>EEF1D</t>
  </si>
  <si>
    <t>Eukaryotic translation initiation factor 5A-2;Eukaryotic translation initiation factor 5A-1-like;Eukaryotic translation initiation factor 5A-1</t>
  </si>
  <si>
    <t>EIF5A2;EIF5AL1;EIF5A</t>
  </si>
  <si>
    <t>Glutamate dehydrogenase 1, mitochondrial;Glutamate dehydrogenase 2, mitochondrial</t>
  </si>
  <si>
    <t>GLUD1;GLUD2</t>
  </si>
  <si>
    <t>Peptidyl-prolyl cis-trans isomerase FKBP1A</t>
  </si>
  <si>
    <t>FKBP1A</t>
  </si>
  <si>
    <t>Ezrin</t>
  </si>
  <si>
    <t>EZR</t>
  </si>
  <si>
    <t>40S ribosomal protein S20</t>
  </si>
  <si>
    <t>RPS20</t>
  </si>
  <si>
    <t>Profilin-1</t>
  </si>
  <si>
    <t>PFN1</t>
  </si>
  <si>
    <t>Dihydrolipoyl dehydrogenase, mitochondrial</t>
  </si>
  <si>
    <t>DLD</t>
  </si>
  <si>
    <t>40S ribosomal protein SA</t>
  </si>
  <si>
    <t>RPSA</t>
  </si>
  <si>
    <t>Unconventional myosin-Ie</t>
  </si>
  <si>
    <t>MYO1E</t>
  </si>
  <si>
    <t>High mobility group protein B2</t>
  </si>
  <si>
    <t>HMGB2</t>
  </si>
  <si>
    <t>14-3-3 protein theta</t>
  </si>
  <si>
    <t>YWHAQ</t>
  </si>
  <si>
    <t>Transketolase</t>
  </si>
  <si>
    <t>TKT</t>
  </si>
  <si>
    <t>Transgelin-2</t>
  </si>
  <si>
    <t>TAGLN2</t>
  </si>
  <si>
    <t>Serpin B5</t>
  </si>
  <si>
    <t>SERPINB5</t>
  </si>
  <si>
    <t>Acetyl-coenzyme A synthetase, cytoplasmic</t>
  </si>
  <si>
    <t>ACSS2</t>
  </si>
  <si>
    <t>Peroxiredoxin-6</t>
  </si>
  <si>
    <t>PRDX6</t>
  </si>
  <si>
    <t>Alpha-enolase</t>
  </si>
  <si>
    <t>ENO1</t>
  </si>
  <si>
    <t>Prolactin-inducible protein</t>
  </si>
  <si>
    <t>PIP</t>
  </si>
  <si>
    <t>Actin, alpha skeletal muscle;Actin, alpha cardiac muscle 1;Actin, gamma-enteric smooth muscle;Actin, aortic smooth muscle</t>
  </si>
  <si>
    <t>ACTA1;ACTC1;ACTG2;ACTA2</t>
  </si>
  <si>
    <t>Eukaryotic initiation factor 4A-I</t>
  </si>
  <si>
    <t>EIF4A1</t>
  </si>
  <si>
    <t>Fructose-bisphosphate aldolase A</t>
  </si>
  <si>
    <t>ALDOA</t>
  </si>
  <si>
    <t>Cathepsin D;Cathepsin D light chain;Cathepsin D heavy chain</t>
  </si>
  <si>
    <t>CTSD</t>
  </si>
  <si>
    <t>Tubulin beta-3 chain</t>
  </si>
  <si>
    <t>TUBB3</t>
  </si>
  <si>
    <t>Peptidyl-prolyl cis-trans isomerase A;Peptidyl-prolyl cis-trans isomerase A, N-terminally processed</t>
  </si>
  <si>
    <t>PPIA</t>
  </si>
  <si>
    <t>Sodium/potassium-transporting ATPase subunit alpha-3;Sodium/potassium-transporting ATPase subunit alpha-2;Sodium/potassium-transporting ATPase subunit alpha-1;Potassium-transporting ATPase alpha chain 1</t>
  </si>
  <si>
    <t>ATP1A3;ATP1A2;ATP1A1;ATP4A</t>
  </si>
  <si>
    <t>Annexin A1</t>
  </si>
  <si>
    <t>ANXA1</t>
  </si>
  <si>
    <t>Protein S100-A9</t>
  </si>
  <si>
    <t>S100A9</t>
  </si>
  <si>
    <t>14-3-3 protein epsilon</t>
  </si>
  <si>
    <t>YWHAE</t>
  </si>
  <si>
    <t>60S acidic ribosomal protein P0;60S acidic ribosomal protein P0-like</t>
  </si>
  <si>
    <t>RPLP0;RPLP0P6</t>
  </si>
  <si>
    <t>Prelamin-A/C;Lamin-A/C</t>
  </si>
  <si>
    <t>LMNA</t>
  </si>
  <si>
    <t>ATP synthase subunit beta, mitochondrial</t>
  </si>
  <si>
    <t>ATP5B</t>
  </si>
  <si>
    <t>Pyruvate kinase PKM</t>
  </si>
  <si>
    <t>PKM</t>
  </si>
  <si>
    <t>40S ribosomal protein S3</t>
  </si>
  <si>
    <t>RPS3</t>
  </si>
  <si>
    <t>Alpha-actinin-4;Alpha-actinin-1</t>
  </si>
  <si>
    <t>ACTN4;ACTN1</t>
  </si>
  <si>
    <t>Ig kappa chain V-I region Lay;Ig kappa chain V-III region POM;Ig kappa chain V-III region VH;Ig kappa chain V-III region CLL</t>
  </si>
  <si>
    <t>26S protease regulatory subunit 7</t>
  </si>
  <si>
    <t>PSMC2</t>
  </si>
  <si>
    <t>Unconventional myosin-Ic</t>
  </si>
  <si>
    <t>MYO1C</t>
  </si>
  <si>
    <t>Carboxymethylenebutenolidase homolog</t>
  </si>
  <si>
    <t>CMBL</t>
  </si>
  <si>
    <t>Girdin</t>
  </si>
  <si>
    <t>CCDC88A</t>
  </si>
  <si>
    <t>Histone H2A type 2-C;Histone H2A type 2-A;Histone H2A.V;Histone H2A.Z;Histone H2A type 1-A</t>
  </si>
  <si>
    <t>HIST2H2AC;HIST2H2AA3;H2AFV;H2AFZ;HIST1H2AA</t>
  </si>
  <si>
    <t>L-lactate dehydrogenase A chain</t>
  </si>
  <si>
    <t>LDHA</t>
  </si>
  <si>
    <t>Peroxiredoxin-2</t>
  </si>
  <si>
    <t>PRDX2</t>
  </si>
  <si>
    <t>60S ribosomal protein L38</t>
  </si>
  <si>
    <t>RPL38</t>
  </si>
  <si>
    <t>Voltage-dependent anion-selective channel protein 1</t>
  </si>
  <si>
    <t>VDAC1</t>
  </si>
  <si>
    <t>Serine/threonine-protein phosphatase PGAM5, mitochondrial</t>
  </si>
  <si>
    <t>PGAM5</t>
  </si>
  <si>
    <t>Protein phosphatase 1B</t>
  </si>
  <si>
    <t>PPM1B</t>
  </si>
  <si>
    <t>4F2 cell-surface antigen heavy chain</t>
  </si>
  <si>
    <t>SLC3A2</t>
  </si>
  <si>
    <t>Glyceraldehyde-3-phosphate dehydrogenase</t>
  </si>
  <si>
    <t>GAPDH</t>
  </si>
  <si>
    <t>Desmocollin-1</t>
  </si>
  <si>
    <t>DSC1</t>
  </si>
  <si>
    <t>Myosin light polypeptide 6</t>
  </si>
  <si>
    <t>MYL6</t>
  </si>
  <si>
    <t>Melanoma-associated antigen F1</t>
  </si>
  <si>
    <t>MAGEF1</t>
  </si>
  <si>
    <t>Large neutral amino acids transporter small subunit 1</t>
  </si>
  <si>
    <t>SLC7A5</t>
  </si>
  <si>
    <t>Heterogeneous nuclear ribonucleoprotein H;Heterogeneous nuclear ribonucleoprotein H, N-terminally processed</t>
  </si>
  <si>
    <t>HNRNPH1</t>
  </si>
  <si>
    <t>Aflatoxin B1 aldehyde reductase member 2</t>
  </si>
  <si>
    <t>AKR7A2</t>
  </si>
  <si>
    <t>ADP-ribosylation factor 4</t>
  </si>
  <si>
    <t>ARF4</t>
  </si>
  <si>
    <t>Thyroid hormone receptor-associated protein 3</t>
  </si>
  <si>
    <t>THRAP3</t>
  </si>
  <si>
    <t>78 kDa glucose-regulated protein</t>
  </si>
  <si>
    <t>HSPA5</t>
  </si>
  <si>
    <t>ATP-dependent 6-phosphofructokinase, platelet type</t>
  </si>
  <si>
    <t>PFKP</t>
  </si>
  <si>
    <t>Histone deacetylase 2</t>
  </si>
  <si>
    <t>HDAC2</t>
  </si>
  <si>
    <t>Myosin-9</t>
  </si>
  <si>
    <t>MYH9</t>
  </si>
  <si>
    <t>Mitogen-activated protein kinase kinase kinase 7</t>
  </si>
  <si>
    <t>MAP3K7</t>
  </si>
  <si>
    <t>Plectin</t>
  </si>
  <si>
    <t>PLEC</t>
  </si>
  <si>
    <t>Tyrosine-protein kinase JAK1</t>
  </si>
  <si>
    <t>JAK1</t>
  </si>
  <si>
    <t>Vimentin</t>
  </si>
  <si>
    <t>VIM</t>
  </si>
  <si>
    <t>Enhancer of rudimentary homolog</t>
  </si>
  <si>
    <t>ERH</t>
  </si>
  <si>
    <t>Putative elongation factor 1-alpha-like 3;Elongation factor 1-alpha 1;Elongation factor 1-alpha 2</t>
  </si>
  <si>
    <t>EEF1A1P5;EEF1A1;EEF1A2</t>
  </si>
  <si>
    <t>Phosphate carrier protein, mitochondrial</t>
  </si>
  <si>
    <t>SLC25A3</t>
  </si>
  <si>
    <t>Actin, cytoplasmic 2;Actin, cytoplasmic 2, N-terminally processed;Actin, cytoplasmic 1;Actin, cytoplasmic 1, N-terminally processed</t>
  </si>
  <si>
    <t>ACTG1;ACTB</t>
  </si>
  <si>
    <t>Serine/threonine-protein kinase 38</t>
  </si>
  <si>
    <t>STK38</t>
  </si>
  <si>
    <t>Histone deacetylase 1</t>
  </si>
  <si>
    <t>HDAC1</t>
  </si>
  <si>
    <t>Multiple protein and gene names are listed when the peptide identified by LC-MS/MS is found in multiple isoforms of the protein.</t>
  </si>
  <si>
    <t>Trial 1- No protein</t>
  </si>
  <si>
    <t>Trial 1- WT</t>
  </si>
  <si>
    <t>Trial 1- MUT</t>
  </si>
  <si>
    <t>Trial 1- MUT+SAHA</t>
  </si>
  <si>
    <t>Trial 2- No protein</t>
  </si>
  <si>
    <t>Trial 2- WT</t>
  </si>
  <si>
    <t>Trial 2- MUT</t>
  </si>
  <si>
    <t>Trial 2- MUT+SAHA</t>
  </si>
  <si>
    <t>Trial 3- No protein</t>
  </si>
  <si>
    <t>Trial 3- WT</t>
  </si>
  <si>
    <t>Trial 3- MUT</t>
  </si>
  <si>
    <t>Trial 3- MUT+SAHA</t>
  </si>
  <si>
    <t>Trial 4- WT</t>
  </si>
  <si>
    <t>Trial 4- MUT</t>
  </si>
  <si>
    <t>Trial 4- MUT+SAHA</t>
  </si>
  <si>
    <t>Trial 5- No protein</t>
  </si>
  <si>
    <t>Trial 5- WT</t>
  </si>
  <si>
    <t>Trial 5- MUT</t>
  </si>
  <si>
    <t>Trial 5- MUT+SAHA</t>
  </si>
  <si>
    <t>Trial 6- No protein</t>
  </si>
  <si>
    <t>Trial 6- WT</t>
  </si>
  <si>
    <t>Trial 6- MUT</t>
  </si>
  <si>
    <t>Trial 6- MUT+SAHA</t>
  </si>
  <si>
    <t>Intensity values for each identified peptide are shown in columns C through Z. The top of each column indicates the sample: No protein- immunoprecipitation of untransfected cell (no HDAC1-Flag expressed bead binding control); WT- immunoprecipitated from cell lysated expressing wild type HDAC1-Flag; MUT- immunoprecitated from cell lysates expressing C151A mutant HDAC1-Flag; MUT+SAHA- SAHA was included in an immunoprecipiation using cell lysates expressing C151S mutant HDAC1-Flag</t>
  </si>
  <si>
    <t>Raw values from MaxQuant label-free quantitation are shown for all 334 proteins observed in six independent LC-MS/MS trials from MCF-10a cells</t>
  </si>
  <si>
    <t xml:space="preserve">HDAC1 levels (see top yellow highlighted row) were compared to determine if samples within each trial had similar immunoprecipitated proteins. Trial 1 showed significantly different HDAC1 levels in MT, MUT, and MUT+SAHA samples within the trial (see columns C-F in red) and was removed. The remaining five trials (Trials 2-6, columns G-Z) were used in subsequent analysis (Tables S2). </t>
  </si>
  <si>
    <t>Raw data were first normalized (indicated by "WT norm", "MT norm", and MT+SA norm" for each trial) to the levels of HDAC1 in that trial (indicated by "HD1 WT", "HD1 Mutant", or "HD1 Mutant + SAHA")</t>
  </si>
  <si>
    <t>Next, the normalized values were compared to yield fold enrichment ratios: No protein control divided by wild type; mutant divided by wild type; mutant divided by mutant+ SAHA (see orange highlighted columns for each trial)</t>
  </si>
  <si>
    <t>Finally, potential protein hits were analyzed for their cellular localization (column C: N- Nucleus, C- Cytoplasm, M- Mitochondria, Mem- Membrane, ER- Endoplasmic reticulum, N/A- not available)</t>
  </si>
  <si>
    <t>Localization</t>
  </si>
  <si>
    <t>HD1 WT</t>
  </si>
  <si>
    <t>HD1 MUT</t>
  </si>
  <si>
    <t>HD1 MUT+SAHA</t>
  </si>
  <si>
    <t>WT norm</t>
  </si>
  <si>
    <t>MT norm</t>
  </si>
  <si>
    <t>MT + SA norm</t>
  </si>
  <si>
    <t>Trial 2- IgG/WT</t>
  </si>
  <si>
    <t>Trial 2- MT/WT</t>
  </si>
  <si>
    <t>Trial 2- MT/SAHA</t>
  </si>
  <si>
    <t>HD1 Mutant</t>
  </si>
  <si>
    <t>HD1 Mutant+SAHA</t>
  </si>
  <si>
    <t>Trial 3- IgG/WT</t>
  </si>
  <si>
    <t>Trial 3- MT/WT</t>
  </si>
  <si>
    <t>Trial 3- MT/SAHA</t>
  </si>
  <si>
    <t>Trial 4- No protein</t>
  </si>
  <si>
    <t xml:space="preserve">MT norm </t>
  </si>
  <si>
    <t>MT +SA norm</t>
  </si>
  <si>
    <t>Trial 4- IgG/WT</t>
  </si>
  <si>
    <t>Trial 4- MT/WT</t>
  </si>
  <si>
    <t>Trial 4- MT/SAHA</t>
  </si>
  <si>
    <t>Trial 5- IgG/WT</t>
  </si>
  <si>
    <t>Trial 5- MT/WT</t>
  </si>
  <si>
    <t>Trial 5- MT/SAHA</t>
  </si>
  <si>
    <t>Trial 6- IgG/WT</t>
  </si>
  <si>
    <t>Trial 6- MT/WT</t>
  </si>
  <si>
    <t>Trial 6- MT/SAHA</t>
  </si>
  <si>
    <t>M</t>
  </si>
  <si>
    <t>N/C</t>
  </si>
  <si>
    <t>N</t>
  </si>
  <si>
    <t>C</t>
  </si>
  <si>
    <t>ER</t>
  </si>
  <si>
    <t>N/A</t>
  </si>
  <si>
    <t>Membrane</t>
  </si>
  <si>
    <t>membrane</t>
  </si>
  <si>
    <t>The number of trials where each proteins shows at least 2-fold higher enrichment in mutant compared to wild type, with also higher intensity in wild type compared to the no protein control or  mutant compared to mutant + SAHA, is shown in column D.</t>
  </si>
  <si>
    <t>Protein ID</t>
  </si>
  <si>
    <t>Number of trials enriched</t>
  </si>
  <si>
    <t>Cellular Localization</t>
  </si>
  <si>
    <t>Q09028</t>
  </si>
  <si>
    <t>Q14839;Q8TDI0</t>
  </si>
  <si>
    <t>P05783</t>
  </si>
  <si>
    <t>Q6PJG2</t>
  </si>
  <si>
    <t>Q9UJV9</t>
  </si>
  <si>
    <t>P62306</t>
  </si>
  <si>
    <t>P16989</t>
  </si>
  <si>
    <t>P19338</t>
  </si>
  <si>
    <t>Q9H7L9</t>
  </si>
  <si>
    <t>Q9Y3Z3</t>
  </si>
  <si>
    <t>P50402</t>
  </si>
  <si>
    <t>P62805</t>
  </si>
  <si>
    <t>The number of trials where each protein shows a ratio of mutant to WT and a ratio of mutant to mutant + SAHA between 0.56 and 1.8, with also higher intensity in wild type compared to the no protein control, is shown in column BQ (blue highlight)</t>
  </si>
  <si>
    <t>Secreted</t>
  </si>
  <si>
    <t>N/M</t>
  </si>
  <si>
    <t>Extracellular</t>
  </si>
  <si>
    <t>Golgi</t>
  </si>
  <si>
    <t>Table S1D. 28 associated protein hits from MCF10A cells</t>
  </si>
  <si>
    <t>The 28 proteins hits are listed in order of number of trials showing the minimal enrichment described above.</t>
  </si>
  <si>
    <t>The number of trials where each protein shows a ratio of wild type to mutant and a ratio of mutant to mutant + SAHA between 0.56 and 1.8, with also higher intensity in wild type compared to the no protein control</t>
  </si>
  <si>
    <t>HIST1H2AJ</t>
  </si>
  <si>
    <t>Table S1E. 15 nuclear associated protein hit proteins from MCF-10a cells</t>
  </si>
  <si>
    <t>Enriched proteins from Table S1D showing nuclear localization (see column E)</t>
  </si>
  <si>
    <t>Raw values from MaxQuant label-free quantitation used in this table were taken from Table S1A: Trial 2- columns D-G; Trial 3- columns Q-T; Trial 4- columns AD-AG; Trial 5- columns AQ-AT; Trial 6- columns BD-BG</t>
  </si>
  <si>
    <t>Enriched proteins from Table S1B showing nuclear localization (see column E)</t>
  </si>
  <si>
    <t>The color coding of each row corresponds to the number of trials where that protein was enriched: 2 trials (grey highlight)</t>
  </si>
  <si>
    <t>The color coding of each row corresponds to the number of trials where that protein was enriched: 3 trials (yellow highlight) or 2 trials (grey highlight)</t>
  </si>
  <si>
    <t>Table S1C. 12 nuclear substrate hit proteins from MCF-10a cells</t>
  </si>
  <si>
    <t xml:space="preserve">Number of </t>
  </si>
  <si>
    <t>trials enriched</t>
  </si>
  <si>
    <t>∞</t>
  </si>
  <si>
    <t>Table S2B. 40 trapped substrate protein hits from MCF10A cells</t>
  </si>
  <si>
    <t>The 40 proteins hits are listed in order of number of trials showing the minimal enrichment described above.</t>
  </si>
  <si>
    <t>The color coding of each protein name corresponds to the number of trials where that protein was enriched: 4 trials (green), 3 trials (yellow) or 2 trials (grey)</t>
  </si>
  <si>
    <t>In a case where the wild type or mutant+SAHA sample contained no intensity signal, an infinity (∞) sign is shown.</t>
  </si>
  <si>
    <t>The number of trials where each proteins shows at least 2-fold enrichment in mutant compared to wild type, with also higher intensity in wild type compared to the no protein control and mutant compared to mutant + SAHA, is shown in column BQ (blue highlight)</t>
  </si>
  <si>
    <t>Table S1A. 334 proteins quantified using MaxQuant from MCF10a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</si>
</sst>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Helvetica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9C0006"/>
      <name val="Helvetica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37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18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7" borderId="0" applyNumberFormat="0" applyBorder="0" applyAlignment="0" applyProtection="0"/>
    <xf numFmtId="0" fontId="2" fillId="8" borderId="0" applyNumberFormat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5" borderId="0" xfId="2" applyFont="1" applyFill="1"/>
    <xf numFmtId="0" fontId="6" fillId="0" borderId="0" xfId="0" applyFont="1" applyFill="1"/>
    <xf numFmtId="0" fontId="6" fillId="5" borderId="0" xfId="1" applyFont="1" applyFill="1"/>
    <xf numFmtId="0" fontId="6" fillId="5" borderId="0" xfId="3" applyFont="1" applyFill="1"/>
    <xf numFmtId="0" fontId="6" fillId="0" borderId="0" xfId="1" applyFont="1" applyFill="1"/>
    <xf numFmtId="0" fontId="6" fillId="0" borderId="0" xfId="3" applyFont="1" applyFill="1"/>
    <xf numFmtId="0" fontId="6" fillId="0" borderId="0" xfId="0" applyFont="1" applyFill="1" applyProtection="1">
      <protection locked="0"/>
    </xf>
    <xf numFmtId="0" fontId="6" fillId="5" borderId="0" xfId="1" applyFont="1" applyFill="1" applyProtection="1">
      <protection locked="0"/>
    </xf>
    <xf numFmtId="0" fontId="6" fillId="5" borderId="0" xfId="3" applyFont="1" applyFill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3" applyFont="1" applyFill="1" applyProtection="1">
      <protection locked="0"/>
    </xf>
    <xf numFmtId="0" fontId="7" fillId="0" borderId="0" xfId="0" applyFont="1"/>
    <xf numFmtId="0" fontId="6" fillId="6" borderId="0" xfId="0" applyFont="1" applyFill="1"/>
    <xf numFmtId="0" fontId="6" fillId="6" borderId="0" xfId="1" applyFont="1" applyFill="1"/>
    <xf numFmtId="0" fontId="6" fillId="6" borderId="0" xfId="3" applyFont="1" applyFill="1"/>
    <xf numFmtId="0" fontId="9" fillId="0" borderId="0" xfId="0" applyFont="1"/>
    <xf numFmtId="0" fontId="6" fillId="0" borderId="0" xfId="4" applyFont="1" applyFill="1"/>
    <xf numFmtId="0" fontId="6" fillId="9" borderId="1" xfId="2" applyFont="1" applyFill="1" applyBorder="1"/>
    <xf numFmtId="0" fontId="6" fillId="9" borderId="2" xfId="2" applyFont="1" applyFill="1" applyBorder="1"/>
    <xf numFmtId="0" fontId="6" fillId="9" borderId="3" xfId="2" applyFont="1" applyFill="1" applyBorder="1"/>
    <xf numFmtId="0" fontId="6" fillId="10" borderId="0" xfId="0" applyFont="1" applyFill="1"/>
    <xf numFmtId="0" fontId="0" fillId="10" borderId="0" xfId="0" applyFill="1"/>
    <xf numFmtId="0" fontId="6" fillId="9" borderId="4" xfId="2" applyFont="1" applyFill="1" applyBorder="1"/>
    <xf numFmtId="0" fontId="6" fillId="9" borderId="0" xfId="2" applyFont="1" applyFill="1" applyBorder="1"/>
    <xf numFmtId="0" fontId="6" fillId="9" borderId="5" xfId="2" applyFont="1" applyFill="1" applyBorder="1"/>
    <xf numFmtId="0" fontId="2" fillId="8" borderId="4" xfId="5" applyBorder="1"/>
    <xf numFmtId="0" fontId="2" fillId="8" borderId="0" xfId="5" applyBorder="1"/>
    <xf numFmtId="0" fontId="2" fillId="8" borderId="5" xfId="5" applyBorder="1"/>
    <xf numFmtId="0" fontId="6" fillId="11" borderId="0" xfId="0" applyFont="1" applyFill="1"/>
    <xf numFmtId="0" fontId="0" fillId="11" borderId="0" xfId="0" applyFill="1"/>
    <xf numFmtId="0" fontId="6" fillId="12" borderId="0" xfId="0" applyFont="1" applyFill="1"/>
    <xf numFmtId="0" fontId="0" fillId="12" borderId="0" xfId="0" applyFill="1"/>
    <xf numFmtId="0" fontId="6" fillId="12" borderId="0" xfId="0" applyFont="1" applyFill="1" applyProtection="1">
      <protection locked="0"/>
    </xf>
    <xf numFmtId="0" fontId="6" fillId="9" borderId="4" xfId="2" applyFont="1" applyFill="1" applyBorder="1" applyProtection="1">
      <protection locked="0"/>
    </xf>
    <xf numFmtId="0" fontId="6" fillId="9" borderId="6" xfId="2" applyFont="1" applyFill="1" applyBorder="1"/>
    <xf numFmtId="0" fontId="6" fillId="9" borderId="7" xfId="2" applyFont="1" applyFill="1" applyBorder="1"/>
    <xf numFmtId="0" fontId="6" fillId="9" borderId="8" xfId="2" applyFont="1" applyFill="1" applyBorder="1"/>
    <xf numFmtId="0" fontId="2" fillId="8" borderId="6" xfId="5" applyBorder="1"/>
    <xf numFmtId="0" fontId="2" fillId="8" borderId="7" xfId="5" applyBorder="1"/>
    <xf numFmtId="0" fontId="2" fillId="8" borderId="8" xfId="5" applyBorder="1"/>
    <xf numFmtId="0" fontId="6" fillId="0" borderId="0" xfId="0" applyFont="1" applyAlignment="1">
      <alignment horizontal="center"/>
    </xf>
    <xf numFmtId="0" fontId="10" fillId="12" borderId="0" xfId="0" applyFont="1" applyFill="1" applyAlignment="1">
      <alignment horizontal="justify" vertical="center" wrapText="1"/>
    </xf>
    <xf numFmtId="0" fontId="10" fillId="12" borderId="0" xfId="0" applyFont="1" applyFill="1" applyAlignment="1">
      <alignment vertical="center" wrapText="1"/>
    </xf>
    <xf numFmtId="0" fontId="6" fillId="0" borderId="0" xfId="4" applyFont="1" applyFill="1" applyAlignment="1">
      <alignment horizontal="center"/>
    </xf>
    <xf numFmtId="0" fontId="6" fillId="0" borderId="0" xfId="0" applyFont="1" applyProtection="1">
      <protection locked="0"/>
    </xf>
    <xf numFmtId="0" fontId="11" fillId="11" borderId="0" xfId="0" applyFont="1" applyFill="1" applyAlignment="1">
      <alignment horizontal="justify" vertical="center" wrapText="1"/>
    </xf>
    <xf numFmtId="0" fontId="11" fillId="12" borderId="0" xfId="0" applyFont="1" applyFill="1" applyAlignment="1">
      <alignment horizontal="justify" vertical="center" wrapText="1"/>
    </xf>
    <xf numFmtId="0" fontId="0" fillId="13" borderId="0" xfId="0" applyFill="1"/>
    <xf numFmtId="0" fontId="12" fillId="0" borderId="0" xfId="0" applyFont="1"/>
    <xf numFmtId="0" fontId="12" fillId="13" borderId="0" xfId="0" applyFont="1" applyFill="1"/>
    <xf numFmtId="0" fontId="12" fillId="13" borderId="0" xfId="0" applyFont="1" applyFill="1" applyAlignment="1">
      <alignment horizontal="center"/>
    </xf>
    <xf numFmtId="0" fontId="1" fillId="8" borderId="0" xfId="5" applyFont="1" applyBorder="1"/>
    <xf numFmtId="0" fontId="6" fillId="14" borderId="0" xfId="0" applyFont="1" applyFill="1"/>
    <xf numFmtId="0" fontId="0" fillId="14" borderId="0" xfId="0" applyFill="1"/>
  </cellXfs>
  <cellStyles count="6">
    <cellStyle name="20% - Accent2" xfId="5" builtinId="34"/>
    <cellStyle name="40% - Accent1" xfId="3" builtinId="31"/>
    <cellStyle name="Bad" xfId="4" builtinId="27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A9D18E"/>
      <color rgb="FF9BC2E6"/>
      <color rgb="FFFF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C088-5C96-4E46-8041-E6C4726808A2}">
  <dimension ref="A1:Z342"/>
  <sheetViews>
    <sheetView workbookViewId="0">
      <selection activeCell="A13" sqref="A13"/>
    </sheetView>
  </sheetViews>
  <sheetFormatPr baseColWidth="10" defaultRowHeight="14" x14ac:dyDescent="0.15"/>
  <cols>
    <col min="1" max="1" width="55.83203125" style="1" customWidth="1"/>
    <col min="2" max="2" width="18.5" style="1" customWidth="1"/>
    <col min="3" max="26" width="16.83203125" style="1" customWidth="1"/>
    <col min="27" max="16384" width="10.83203125" style="1"/>
  </cols>
  <sheetData>
    <row r="1" spans="1:26" ht="16" x14ac:dyDescent="0.2">
      <c r="A1" s="14" t="s">
        <v>772</v>
      </c>
    </row>
    <row r="2" spans="1:26" x14ac:dyDescent="0.15">
      <c r="A2" s="1" t="s">
        <v>692</v>
      </c>
    </row>
    <row r="3" spans="1:26" x14ac:dyDescent="0.15">
      <c r="A3" s="1" t="s">
        <v>691</v>
      </c>
    </row>
    <row r="4" spans="1:26" x14ac:dyDescent="0.15">
      <c r="A4" s="1" t="s">
        <v>667</v>
      </c>
    </row>
    <row r="5" spans="1:26" x14ac:dyDescent="0.15">
      <c r="A5" s="1" t="s">
        <v>693</v>
      </c>
    </row>
    <row r="7" spans="1:26" x14ac:dyDescent="0.15">
      <c r="A7" s="2" t="s">
        <v>0</v>
      </c>
      <c r="B7" s="2" t="s">
        <v>1</v>
      </c>
      <c r="C7" s="3" t="s">
        <v>668</v>
      </c>
      <c r="D7" s="3" t="s">
        <v>669</v>
      </c>
      <c r="E7" s="3" t="s">
        <v>670</v>
      </c>
      <c r="F7" s="3" t="s">
        <v>671</v>
      </c>
      <c r="G7" s="2" t="s">
        <v>672</v>
      </c>
      <c r="H7" s="2" t="s">
        <v>673</v>
      </c>
      <c r="I7" s="2" t="s">
        <v>674</v>
      </c>
      <c r="J7" s="2" t="s">
        <v>675</v>
      </c>
      <c r="K7" s="2" t="s">
        <v>676</v>
      </c>
      <c r="L7" s="2" t="s">
        <v>677</v>
      </c>
      <c r="M7" s="2" t="s">
        <v>678</v>
      </c>
      <c r="N7" s="2" t="s">
        <v>679</v>
      </c>
      <c r="O7" s="2" t="s">
        <v>676</v>
      </c>
      <c r="P7" s="2" t="s">
        <v>680</v>
      </c>
      <c r="Q7" s="2" t="s">
        <v>681</v>
      </c>
      <c r="R7" s="2" t="s">
        <v>682</v>
      </c>
      <c r="S7" s="2" t="s">
        <v>683</v>
      </c>
      <c r="T7" s="2" t="s">
        <v>684</v>
      </c>
      <c r="U7" s="2" t="s">
        <v>685</v>
      </c>
      <c r="V7" s="2" t="s">
        <v>686</v>
      </c>
      <c r="W7" s="2" t="s">
        <v>687</v>
      </c>
      <c r="X7" s="2" t="s">
        <v>688</v>
      </c>
      <c r="Y7" s="2" t="s">
        <v>689</v>
      </c>
      <c r="Z7" s="2" t="s">
        <v>690</v>
      </c>
    </row>
    <row r="8" spans="1:26" s="15" customFormat="1" x14ac:dyDescent="0.15">
      <c r="A8" s="15" t="s">
        <v>665</v>
      </c>
      <c r="B8" s="15" t="s">
        <v>666</v>
      </c>
      <c r="C8" s="16">
        <v>133850000</v>
      </c>
      <c r="D8" s="17">
        <v>4361600000</v>
      </c>
      <c r="E8" s="16">
        <v>1463400000</v>
      </c>
      <c r="F8" s="16">
        <v>4398400</v>
      </c>
      <c r="G8" s="16">
        <v>2703900</v>
      </c>
      <c r="H8" s="17">
        <v>3763400000</v>
      </c>
      <c r="I8" s="16">
        <v>3519500000</v>
      </c>
      <c r="J8" s="16">
        <v>2541400000</v>
      </c>
      <c r="K8" s="16">
        <v>0</v>
      </c>
      <c r="L8" s="17">
        <v>1650500000</v>
      </c>
      <c r="M8" s="16">
        <v>1849700000</v>
      </c>
      <c r="N8" s="16">
        <v>3454200000</v>
      </c>
      <c r="O8" s="16">
        <v>1479300</v>
      </c>
      <c r="P8" s="17">
        <v>2634800000</v>
      </c>
      <c r="Q8" s="16">
        <v>1335600000</v>
      </c>
      <c r="R8" s="16">
        <v>1781200000</v>
      </c>
      <c r="S8" s="16">
        <v>102590</v>
      </c>
      <c r="T8" s="17">
        <v>1584900000</v>
      </c>
      <c r="U8" s="16">
        <v>2579400000</v>
      </c>
      <c r="V8" s="16">
        <v>2056500000</v>
      </c>
      <c r="W8" s="16">
        <v>6019300</v>
      </c>
      <c r="X8" s="17">
        <v>2216600000</v>
      </c>
      <c r="Y8" s="16">
        <v>2843600000</v>
      </c>
      <c r="Z8" s="16">
        <v>2441100000</v>
      </c>
    </row>
    <row r="9" spans="1:26" x14ac:dyDescent="0.15">
      <c r="A9" s="4" t="s">
        <v>2</v>
      </c>
      <c r="B9" s="4" t="s">
        <v>3</v>
      </c>
      <c r="C9" s="5">
        <v>0</v>
      </c>
      <c r="D9" s="6">
        <v>672480</v>
      </c>
      <c r="E9" s="5">
        <v>6850500</v>
      </c>
      <c r="F9" s="5">
        <v>0</v>
      </c>
      <c r="G9" s="7">
        <v>0</v>
      </c>
      <c r="H9" s="8">
        <v>0</v>
      </c>
      <c r="I9" s="7">
        <v>88950</v>
      </c>
      <c r="J9" s="7">
        <v>0</v>
      </c>
      <c r="K9" s="7">
        <v>0</v>
      </c>
      <c r="L9" s="8">
        <v>1064700</v>
      </c>
      <c r="M9" s="7">
        <v>1525800</v>
      </c>
      <c r="N9" s="7">
        <v>0</v>
      </c>
      <c r="O9" s="7">
        <v>0</v>
      </c>
      <c r="P9" s="8">
        <v>49504000</v>
      </c>
      <c r="Q9" s="7">
        <v>31900000</v>
      </c>
      <c r="R9" s="7">
        <v>9622100</v>
      </c>
      <c r="S9" s="7">
        <v>5322200</v>
      </c>
      <c r="T9" s="8">
        <v>0</v>
      </c>
      <c r="U9" s="7">
        <v>21502000</v>
      </c>
      <c r="V9" s="7">
        <v>19554000</v>
      </c>
      <c r="W9" s="7">
        <v>0</v>
      </c>
      <c r="X9" s="8">
        <v>9592400</v>
      </c>
      <c r="Y9" s="7">
        <v>71373000</v>
      </c>
      <c r="Z9" s="7">
        <v>60204000</v>
      </c>
    </row>
    <row r="10" spans="1:26" x14ac:dyDescent="0.15">
      <c r="A10" s="4" t="s">
        <v>4</v>
      </c>
      <c r="B10" s="4" t="s">
        <v>5</v>
      </c>
      <c r="C10" s="5">
        <v>2912600</v>
      </c>
      <c r="D10" s="6">
        <v>0</v>
      </c>
      <c r="E10" s="5">
        <v>0</v>
      </c>
      <c r="F10" s="5">
        <v>0</v>
      </c>
      <c r="G10" s="7">
        <v>0</v>
      </c>
      <c r="H10" s="8">
        <v>0</v>
      </c>
      <c r="I10" s="7">
        <v>736490</v>
      </c>
      <c r="J10" s="7">
        <v>0</v>
      </c>
      <c r="K10" s="7">
        <v>0</v>
      </c>
      <c r="L10" s="8">
        <v>139590</v>
      </c>
      <c r="M10" s="7">
        <v>3389300</v>
      </c>
      <c r="N10" s="7">
        <v>0</v>
      </c>
      <c r="O10" s="7">
        <v>0</v>
      </c>
      <c r="P10" s="8">
        <v>5754500</v>
      </c>
      <c r="Q10" s="7">
        <v>11497000</v>
      </c>
      <c r="R10" s="7">
        <v>0</v>
      </c>
      <c r="S10" s="7">
        <v>3897000</v>
      </c>
      <c r="T10" s="8">
        <v>0</v>
      </c>
      <c r="U10" s="7">
        <v>1589800</v>
      </c>
      <c r="V10" s="7">
        <v>1723100</v>
      </c>
      <c r="W10" s="7">
        <v>1013600</v>
      </c>
      <c r="X10" s="8">
        <v>1728000</v>
      </c>
      <c r="Y10" s="7">
        <v>22091000</v>
      </c>
      <c r="Z10" s="7">
        <v>8489700</v>
      </c>
    </row>
    <row r="11" spans="1:26" x14ac:dyDescent="0.15">
      <c r="A11" s="4" t="s">
        <v>6</v>
      </c>
      <c r="B11" s="4" t="s">
        <v>7</v>
      </c>
      <c r="C11" s="5">
        <v>0</v>
      </c>
      <c r="D11" s="6">
        <v>0</v>
      </c>
      <c r="E11" s="5">
        <v>0</v>
      </c>
      <c r="F11" s="5">
        <v>0</v>
      </c>
      <c r="G11" s="7">
        <v>0</v>
      </c>
      <c r="H11" s="8">
        <v>0</v>
      </c>
      <c r="I11" s="7">
        <v>1711200</v>
      </c>
      <c r="J11" s="7">
        <v>0</v>
      </c>
      <c r="K11" s="7">
        <v>0</v>
      </c>
      <c r="L11" s="8">
        <v>0</v>
      </c>
      <c r="M11" s="7">
        <v>1322600</v>
      </c>
      <c r="N11" s="7">
        <v>1142000</v>
      </c>
      <c r="O11" s="7">
        <v>0</v>
      </c>
      <c r="P11" s="8">
        <v>0</v>
      </c>
      <c r="Q11" s="7">
        <v>0</v>
      </c>
      <c r="R11" s="7">
        <v>87587</v>
      </c>
      <c r="S11" s="7">
        <v>0</v>
      </c>
      <c r="T11" s="8">
        <v>96490</v>
      </c>
      <c r="U11" s="7">
        <v>461360</v>
      </c>
      <c r="V11" s="7">
        <v>220710</v>
      </c>
      <c r="W11" s="7">
        <v>0</v>
      </c>
      <c r="X11" s="8">
        <v>151030</v>
      </c>
      <c r="Y11" s="7">
        <v>384440</v>
      </c>
      <c r="Z11" s="7">
        <v>219390</v>
      </c>
    </row>
    <row r="12" spans="1:26" x14ac:dyDescent="0.15">
      <c r="A12" s="4" t="s">
        <v>8</v>
      </c>
      <c r="B12" s="4" t="s">
        <v>9</v>
      </c>
      <c r="C12" s="5">
        <v>0</v>
      </c>
      <c r="D12" s="6">
        <v>0</v>
      </c>
      <c r="E12" s="5">
        <v>0</v>
      </c>
      <c r="F12" s="5">
        <v>0</v>
      </c>
      <c r="G12" s="7">
        <v>0</v>
      </c>
      <c r="H12" s="8">
        <v>0</v>
      </c>
      <c r="I12" s="7">
        <v>0</v>
      </c>
      <c r="J12" s="7">
        <v>276100</v>
      </c>
      <c r="K12" s="7">
        <v>0</v>
      </c>
      <c r="L12" s="8">
        <v>0</v>
      </c>
      <c r="M12" s="7">
        <v>2470900</v>
      </c>
      <c r="N12" s="7">
        <v>2458600</v>
      </c>
      <c r="O12" s="7">
        <v>0</v>
      </c>
      <c r="P12" s="8">
        <v>0</v>
      </c>
      <c r="Q12" s="7">
        <v>1660900</v>
      </c>
      <c r="R12" s="7">
        <v>0</v>
      </c>
      <c r="S12" s="7">
        <v>0</v>
      </c>
      <c r="T12" s="8">
        <v>0</v>
      </c>
      <c r="U12" s="7">
        <v>4123400</v>
      </c>
      <c r="V12" s="7">
        <v>3163000</v>
      </c>
      <c r="W12" s="7">
        <v>0</v>
      </c>
      <c r="X12" s="8">
        <v>0</v>
      </c>
      <c r="Y12" s="7">
        <v>4469200</v>
      </c>
      <c r="Z12" s="7">
        <v>2991700</v>
      </c>
    </row>
    <row r="13" spans="1:26" x14ac:dyDescent="0.15">
      <c r="A13" s="4" t="s">
        <v>10</v>
      </c>
      <c r="B13" s="4" t="s">
        <v>11</v>
      </c>
      <c r="C13" s="5">
        <v>0</v>
      </c>
      <c r="D13" s="6">
        <v>1536200</v>
      </c>
      <c r="E13" s="5">
        <v>1095400</v>
      </c>
      <c r="F13" s="5">
        <v>0</v>
      </c>
      <c r="G13" s="7">
        <v>0</v>
      </c>
      <c r="H13" s="8">
        <v>77464</v>
      </c>
      <c r="I13" s="7">
        <v>611470</v>
      </c>
      <c r="J13" s="7">
        <v>92228</v>
      </c>
      <c r="K13" s="7">
        <v>0</v>
      </c>
      <c r="L13" s="8">
        <v>6988600</v>
      </c>
      <c r="M13" s="7">
        <v>112900</v>
      </c>
      <c r="N13" s="7">
        <v>10043000</v>
      </c>
      <c r="O13" s="7">
        <v>0</v>
      </c>
      <c r="P13" s="8">
        <v>7827800</v>
      </c>
      <c r="Q13" s="7">
        <v>6619600</v>
      </c>
      <c r="R13" s="7">
        <v>5980700</v>
      </c>
      <c r="S13" s="7">
        <v>0</v>
      </c>
      <c r="T13" s="8">
        <v>4266200</v>
      </c>
      <c r="U13" s="7">
        <v>8685100</v>
      </c>
      <c r="V13" s="7">
        <v>7262400</v>
      </c>
      <c r="W13" s="7">
        <v>0</v>
      </c>
      <c r="X13" s="8">
        <v>5860700</v>
      </c>
      <c r="Y13" s="7">
        <v>13923000</v>
      </c>
      <c r="Z13" s="7">
        <v>10525000</v>
      </c>
    </row>
    <row r="14" spans="1:26" x14ac:dyDescent="0.15">
      <c r="A14" s="4" t="s">
        <v>12</v>
      </c>
      <c r="B14" s="4" t="s">
        <v>13</v>
      </c>
      <c r="C14" s="5">
        <v>0</v>
      </c>
      <c r="D14" s="6">
        <v>5325400</v>
      </c>
      <c r="E14" s="5">
        <v>2552400</v>
      </c>
      <c r="F14" s="5">
        <v>0</v>
      </c>
      <c r="G14" s="7">
        <v>0</v>
      </c>
      <c r="H14" s="8">
        <v>2517600</v>
      </c>
      <c r="I14" s="7">
        <v>11419000</v>
      </c>
      <c r="J14" s="7">
        <v>2766300</v>
      </c>
      <c r="K14" s="7">
        <v>0</v>
      </c>
      <c r="L14" s="8">
        <v>6379700</v>
      </c>
      <c r="M14" s="7">
        <v>402360</v>
      </c>
      <c r="N14" s="7">
        <v>11016000</v>
      </c>
      <c r="O14" s="7">
        <v>0</v>
      </c>
      <c r="P14" s="8">
        <v>4420600</v>
      </c>
      <c r="Q14" s="7">
        <v>1908600</v>
      </c>
      <c r="R14" s="7">
        <v>11731000</v>
      </c>
      <c r="S14" s="7">
        <v>0</v>
      </c>
      <c r="T14" s="8">
        <v>11050000</v>
      </c>
      <c r="U14" s="7">
        <v>28477000</v>
      </c>
      <c r="V14" s="7">
        <v>18514000</v>
      </c>
      <c r="W14" s="7">
        <v>0</v>
      </c>
      <c r="X14" s="8">
        <v>4187900</v>
      </c>
      <c r="Y14" s="7">
        <v>23499000</v>
      </c>
      <c r="Z14" s="7">
        <v>18653000</v>
      </c>
    </row>
    <row r="15" spans="1:26" x14ac:dyDescent="0.15">
      <c r="A15" s="4" t="s">
        <v>14</v>
      </c>
      <c r="B15" s="4" t="s">
        <v>15</v>
      </c>
      <c r="C15" s="5">
        <v>0</v>
      </c>
      <c r="D15" s="6">
        <v>7527100</v>
      </c>
      <c r="E15" s="5">
        <v>12345000</v>
      </c>
      <c r="F15" s="5">
        <v>0</v>
      </c>
      <c r="G15" s="7">
        <v>0</v>
      </c>
      <c r="H15" s="8">
        <v>44781000</v>
      </c>
      <c r="I15" s="7">
        <v>24012000</v>
      </c>
      <c r="J15" s="7">
        <v>23585000</v>
      </c>
      <c r="K15" s="7">
        <v>0</v>
      </c>
      <c r="L15" s="8">
        <v>2146200</v>
      </c>
      <c r="M15" s="7">
        <v>30041000</v>
      </c>
      <c r="N15" s="7">
        <v>40304000</v>
      </c>
      <c r="O15" s="7">
        <v>0</v>
      </c>
      <c r="P15" s="8">
        <v>13031000</v>
      </c>
      <c r="Q15" s="7">
        <v>11490000</v>
      </c>
      <c r="R15" s="7">
        <v>39439000</v>
      </c>
      <c r="S15" s="7">
        <v>0</v>
      </c>
      <c r="T15" s="8">
        <v>24709000</v>
      </c>
      <c r="U15" s="7">
        <v>50361000</v>
      </c>
      <c r="V15" s="7">
        <v>33280000</v>
      </c>
      <c r="W15" s="7">
        <v>0</v>
      </c>
      <c r="X15" s="8">
        <v>27854000</v>
      </c>
      <c r="Y15" s="7">
        <v>56182000</v>
      </c>
      <c r="Z15" s="7">
        <v>42970000</v>
      </c>
    </row>
    <row r="16" spans="1:26" x14ac:dyDescent="0.15">
      <c r="A16" s="4" t="s">
        <v>16</v>
      </c>
      <c r="B16" s="4" t="s">
        <v>17</v>
      </c>
      <c r="C16" s="5">
        <v>2262200</v>
      </c>
      <c r="D16" s="6">
        <v>74372000</v>
      </c>
      <c r="E16" s="5">
        <v>157580000</v>
      </c>
      <c r="F16" s="5">
        <v>247020</v>
      </c>
      <c r="G16" s="7">
        <v>0</v>
      </c>
      <c r="H16" s="8">
        <v>153350000</v>
      </c>
      <c r="I16" s="7">
        <v>205430000</v>
      </c>
      <c r="J16" s="7">
        <v>89851000</v>
      </c>
      <c r="K16" s="7">
        <v>0</v>
      </c>
      <c r="L16" s="8">
        <v>64427000</v>
      </c>
      <c r="M16" s="7">
        <v>202680000</v>
      </c>
      <c r="N16" s="7">
        <v>127080000</v>
      </c>
      <c r="O16" s="7">
        <v>0</v>
      </c>
      <c r="P16" s="8">
        <v>97151000</v>
      </c>
      <c r="Q16" s="7">
        <v>80280000</v>
      </c>
      <c r="R16" s="7">
        <v>108800000</v>
      </c>
      <c r="S16" s="7">
        <v>2410100</v>
      </c>
      <c r="T16" s="8">
        <v>85798000</v>
      </c>
      <c r="U16" s="7">
        <v>305780000</v>
      </c>
      <c r="V16" s="7">
        <v>241280000</v>
      </c>
      <c r="W16" s="7">
        <v>0</v>
      </c>
      <c r="X16" s="8">
        <v>124300000</v>
      </c>
      <c r="Y16" s="7">
        <v>293890000</v>
      </c>
      <c r="Z16" s="7">
        <v>267360000</v>
      </c>
    </row>
    <row r="17" spans="1:26" x14ac:dyDescent="0.15">
      <c r="A17" s="4" t="s">
        <v>18</v>
      </c>
      <c r="B17" s="4" t="s">
        <v>19</v>
      </c>
      <c r="C17" s="5">
        <v>8776900</v>
      </c>
      <c r="D17" s="6">
        <v>82517000</v>
      </c>
      <c r="E17" s="5">
        <v>165250000</v>
      </c>
      <c r="F17" s="5">
        <v>325050</v>
      </c>
      <c r="G17" s="7">
        <v>279540</v>
      </c>
      <c r="H17" s="8">
        <v>122850000</v>
      </c>
      <c r="I17" s="7">
        <v>224200000</v>
      </c>
      <c r="J17" s="7">
        <v>148710000</v>
      </c>
      <c r="K17" s="7">
        <v>0</v>
      </c>
      <c r="L17" s="8">
        <v>54357000</v>
      </c>
      <c r="M17" s="7">
        <v>182700000</v>
      </c>
      <c r="N17" s="7">
        <v>301380000</v>
      </c>
      <c r="O17" s="7">
        <v>0</v>
      </c>
      <c r="P17" s="8">
        <v>115660000</v>
      </c>
      <c r="Q17" s="7">
        <v>91559000</v>
      </c>
      <c r="R17" s="7">
        <v>112770000</v>
      </c>
      <c r="S17" s="7">
        <v>10765000</v>
      </c>
      <c r="T17" s="8">
        <v>73082000</v>
      </c>
      <c r="U17" s="7">
        <v>322690000</v>
      </c>
      <c r="V17" s="7">
        <v>335260000</v>
      </c>
      <c r="W17" s="7">
        <v>969760</v>
      </c>
      <c r="X17" s="8">
        <v>126210000</v>
      </c>
      <c r="Y17" s="7">
        <v>304670000</v>
      </c>
      <c r="Z17" s="7">
        <v>275800000</v>
      </c>
    </row>
    <row r="18" spans="1:26" x14ac:dyDescent="0.15">
      <c r="A18" s="4" t="s">
        <v>20</v>
      </c>
      <c r="B18" s="4" t="s">
        <v>21</v>
      </c>
      <c r="C18" s="5">
        <v>34490000</v>
      </c>
      <c r="D18" s="6">
        <v>63721000</v>
      </c>
      <c r="E18" s="5">
        <v>86353000</v>
      </c>
      <c r="F18" s="5">
        <v>453410</v>
      </c>
      <c r="G18" s="7">
        <v>0</v>
      </c>
      <c r="H18" s="8">
        <v>58563000</v>
      </c>
      <c r="I18" s="7">
        <v>99663000</v>
      </c>
      <c r="J18" s="7">
        <v>45563000</v>
      </c>
      <c r="K18" s="7">
        <v>18839000</v>
      </c>
      <c r="L18" s="8">
        <v>29526000</v>
      </c>
      <c r="M18" s="7">
        <v>155590000</v>
      </c>
      <c r="N18" s="7">
        <v>194840000</v>
      </c>
      <c r="O18" s="7">
        <v>39018000</v>
      </c>
      <c r="P18" s="8">
        <v>66109000</v>
      </c>
      <c r="Q18" s="7">
        <v>78983000</v>
      </c>
      <c r="R18" s="7">
        <v>164280000</v>
      </c>
      <c r="S18" s="7">
        <v>30163000</v>
      </c>
      <c r="T18" s="8">
        <v>87558000</v>
      </c>
      <c r="U18" s="7">
        <v>207390000</v>
      </c>
      <c r="V18" s="7">
        <v>224060000</v>
      </c>
      <c r="W18" s="7">
        <v>34531000</v>
      </c>
      <c r="X18" s="8">
        <v>103310000</v>
      </c>
      <c r="Y18" s="7">
        <v>287740000</v>
      </c>
      <c r="Z18" s="7">
        <v>202460000</v>
      </c>
    </row>
    <row r="19" spans="1:26" x14ac:dyDescent="0.15">
      <c r="A19" s="4" t="s">
        <v>22</v>
      </c>
      <c r="B19" s="4" t="s">
        <v>23</v>
      </c>
      <c r="C19" s="5">
        <v>57835000</v>
      </c>
      <c r="D19" s="6">
        <v>37646000</v>
      </c>
      <c r="E19" s="5">
        <v>120600000</v>
      </c>
      <c r="F19" s="5">
        <v>308670</v>
      </c>
      <c r="G19" s="7">
        <v>17868000</v>
      </c>
      <c r="H19" s="8">
        <v>26528000</v>
      </c>
      <c r="I19" s="7">
        <v>73285000</v>
      </c>
      <c r="J19" s="7">
        <v>51359000</v>
      </c>
      <c r="K19" s="7">
        <v>26153000</v>
      </c>
      <c r="L19" s="8">
        <v>107070000</v>
      </c>
      <c r="M19" s="7">
        <v>226200000</v>
      </c>
      <c r="N19" s="7">
        <v>198290000</v>
      </c>
      <c r="O19" s="7">
        <v>60845000</v>
      </c>
      <c r="P19" s="8">
        <v>292820000</v>
      </c>
      <c r="Q19" s="7">
        <v>444210000</v>
      </c>
      <c r="R19" s="7">
        <v>584780000</v>
      </c>
      <c r="S19" s="7">
        <v>118990000</v>
      </c>
      <c r="T19" s="8">
        <v>159170000</v>
      </c>
      <c r="U19" s="7">
        <v>771730000</v>
      </c>
      <c r="V19" s="7">
        <v>671690000</v>
      </c>
      <c r="W19" s="7">
        <v>51747000</v>
      </c>
      <c r="X19" s="8">
        <v>170570000</v>
      </c>
      <c r="Y19" s="7">
        <v>1114200000</v>
      </c>
      <c r="Z19" s="7">
        <v>1086800000</v>
      </c>
    </row>
    <row r="20" spans="1:26" x14ac:dyDescent="0.15">
      <c r="A20" s="4" t="s">
        <v>24</v>
      </c>
      <c r="B20" s="4" t="s">
        <v>25</v>
      </c>
      <c r="C20" s="5">
        <v>877210</v>
      </c>
      <c r="D20" s="6">
        <v>42433000</v>
      </c>
      <c r="E20" s="5">
        <v>9463800</v>
      </c>
      <c r="F20" s="5">
        <v>88306</v>
      </c>
      <c r="G20" s="7">
        <v>0</v>
      </c>
      <c r="H20" s="8">
        <v>45233000</v>
      </c>
      <c r="I20" s="7">
        <v>78334000</v>
      </c>
      <c r="J20" s="7">
        <v>52979000</v>
      </c>
      <c r="K20" s="7">
        <v>0</v>
      </c>
      <c r="L20" s="8">
        <v>42519000</v>
      </c>
      <c r="M20" s="7">
        <v>170310000</v>
      </c>
      <c r="N20" s="7">
        <v>159710000</v>
      </c>
      <c r="O20" s="7">
        <v>0</v>
      </c>
      <c r="P20" s="8">
        <v>57022000</v>
      </c>
      <c r="Q20" s="7">
        <v>89043000</v>
      </c>
      <c r="R20" s="7">
        <v>129710000</v>
      </c>
      <c r="S20" s="7">
        <v>4108000</v>
      </c>
      <c r="T20" s="8">
        <v>68663000</v>
      </c>
      <c r="U20" s="7">
        <v>231610000</v>
      </c>
      <c r="V20" s="7">
        <v>232370000</v>
      </c>
      <c r="W20" s="7">
        <v>564580</v>
      </c>
      <c r="X20" s="8">
        <v>63872000</v>
      </c>
      <c r="Y20" s="7">
        <v>320120000</v>
      </c>
      <c r="Z20" s="7">
        <v>273140000</v>
      </c>
    </row>
    <row r="21" spans="1:26" x14ac:dyDescent="0.15">
      <c r="A21" s="4" t="s">
        <v>26</v>
      </c>
      <c r="B21" s="4" t="s">
        <v>27</v>
      </c>
      <c r="C21" s="5">
        <v>1201100</v>
      </c>
      <c r="D21" s="6">
        <v>1851600</v>
      </c>
      <c r="E21" s="5">
        <v>6116900</v>
      </c>
      <c r="F21" s="5">
        <v>0</v>
      </c>
      <c r="G21" s="7">
        <v>7141900</v>
      </c>
      <c r="H21" s="8">
        <v>3971700</v>
      </c>
      <c r="I21" s="7">
        <v>4010500</v>
      </c>
      <c r="J21" s="7">
        <v>0</v>
      </c>
      <c r="K21" s="7">
        <v>15400000</v>
      </c>
      <c r="L21" s="8">
        <v>0</v>
      </c>
      <c r="M21" s="7">
        <v>14604000</v>
      </c>
      <c r="N21" s="7">
        <v>0</v>
      </c>
      <c r="O21" s="7">
        <v>0</v>
      </c>
      <c r="P21" s="8">
        <v>0</v>
      </c>
      <c r="Q21" s="7">
        <v>6491500</v>
      </c>
      <c r="R21" s="7">
        <v>14923000</v>
      </c>
      <c r="S21" s="7">
        <v>0</v>
      </c>
      <c r="T21" s="8">
        <v>0</v>
      </c>
      <c r="U21" s="7">
        <v>5505200</v>
      </c>
      <c r="V21" s="7">
        <v>3440700</v>
      </c>
      <c r="W21" s="7">
        <v>0</v>
      </c>
      <c r="X21" s="8">
        <v>2727800</v>
      </c>
      <c r="Y21" s="7">
        <v>15228000</v>
      </c>
      <c r="Z21" s="7">
        <v>10824000</v>
      </c>
    </row>
    <row r="22" spans="1:26" x14ac:dyDescent="0.15">
      <c r="A22" s="4" t="s">
        <v>28</v>
      </c>
      <c r="B22" s="4" t="s">
        <v>29</v>
      </c>
      <c r="C22" s="5">
        <v>0</v>
      </c>
      <c r="D22" s="6">
        <v>7145900</v>
      </c>
      <c r="E22" s="5">
        <v>34872000</v>
      </c>
      <c r="F22" s="5">
        <v>0</v>
      </c>
      <c r="G22" s="7">
        <v>34045000</v>
      </c>
      <c r="H22" s="8">
        <v>12423000</v>
      </c>
      <c r="I22" s="7">
        <v>9221900</v>
      </c>
      <c r="J22" s="7">
        <v>0</v>
      </c>
      <c r="K22" s="7">
        <v>18316000</v>
      </c>
      <c r="L22" s="8">
        <v>6932900</v>
      </c>
      <c r="M22" s="7">
        <v>17247000</v>
      </c>
      <c r="N22" s="7">
        <v>8968900</v>
      </c>
      <c r="O22" s="7">
        <v>3907300</v>
      </c>
      <c r="P22" s="8">
        <v>15991000</v>
      </c>
      <c r="Q22" s="7">
        <v>29782000</v>
      </c>
      <c r="R22" s="7">
        <v>5568400</v>
      </c>
      <c r="S22" s="7">
        <v>4578800</v>
      </c>
      <c r="T22" s="8">
        <v>143430</v>
      </c>
      <c r="U22" s="7">
        <v>403680</v>
      </c>
      <c r="V22" s="7">
        <v>17162000</v>
      </c>
      <c r="W22" s="7">
        <v>7515100</v>
      </c>
      <c r="X22" s="8">
        <v>7622500</v>
      </c>
      <c r="Y22" s="7">
        <v>20846000</v>
      </c>
      <c r="Z22" s="7">
        <v>3807900</v>
      </c>
    </row>
    <row r="23" spans="1:26" x14ac:dyDescent="0.15">
      <c r="A23" s="4" t="s">
        <v>30</v>
      </c>
      <c r="B23" s="4" t="s">
        <v>31</v>
      </c>
      <c r="C23" s="5">
        <v>0</v>
      </c>
      <c r="D23" s="6">
        <v>4086800</v>
      </c>
      <c r="E23" s="5">
        <v>1673500</v>
      </c>
      <c r="F23" s="5">
        <v>0</v>
      </c>
      <c r="G23" s="7">
        <v>0</v>
      </c>
      <c r="H23" s="8">
        <v>1393600</v>
      </c>
      <c r="I23" s="7">
        <v>3423500</v>
      </c>
      <c r="J23" s="7">
        <v>1051600</v>
      </c>
      <c r="K23" s="7">
        <v>0</v>
      </c>
      <c r="L23" s="8">
        <v>489500</v>
      </c>
      <c r="M23" s="7">
        <v>1779000</v>
      </c>
      <c r="N23" s="7">
        <v>0</v>
      </c>
      <c r="O23" s="7">
        <v>0</v>
      </c>
      <c r="P23" s="8">
        <v>0</v>
      </c>
      <c r="Q23" s="7">
        <v>0</v>
      </c>
      <c r="R23" s="7">
        <v>0</v>
      </c>
      <c r="S23" s="7">
        <v>0</v>
      </c>
      <c r="T23" s="8">
        <v>0</v>
      </c>
      <c r="U23" s="7">
        <v>0</v>
      </c>
      <c r="V23" s="7">
        <v>702030</v>
      </c>
      <c r="W23" s="7">
        <v>0</v>
      </c>
      <c r="X23" s="8">
        <v>0</v>
      </c>
      <c r="Y23" s="7">
        <v>0</v>
      </c>
      <c r="Z23" s="7">
        <v>0</v>
      </c>
    </row>
    <row r="24" spans="1:26" x14ac:dyDescent="0.15">
      <c r="A24" s="4" t="s">
        <v>32</v>
      </c>
      <c r="B24" s="4" t="s">
        <v>33</v>
      </c>
      <c r="C24" s="5">
        <v>3068700</v>
      </c>
      <c r="D24" s="6">
        <v>6372300</v>
      </c>
      <c r="E24" s="5">
        <v>2794300</v>
      </c>
      <c r="F24" s="5">
        <v>0</v>
      </c>
      <c r="G24" s="7">
        <v>0</v>
      </c>
      <c r="H24" s="8">
        <v>0</v>
      </c>
      <c r="I24" s="7">
        <v>9684300</v>
      </c>
      <c r="J24" s="7">
        <v>2142400</v>
      </c>
      <c r="K24" s="7">
        <v>11454000</v>
      </c>
      <c r="L24" s="8">
        <v>10190000</v>
      </c>
      <c r="M24" s="7">
        <v>6145800</v>
      </c>
      <c r="N24" s="7">
        <v>12384000</v>
      </c>
      <c r="O24" s="7">
        <v>0</v>
      </c>
      <c r="P24" s="8">
        <v>1768800</v>
      </c>
      <c r="Q24" s="7">
        <v>2015600</v>
      </c>
      <c r="R24" s="7">
        <v>0</v>
      </c>
      <c r="S24" s="7">
        <v>175120</v>
      </c>
      <c r="T24" s="8">
        <v>0</v>
      </c>
      <c r="U24" s="7">
        <v>5884600</v>
      </c>
      <c r="V24" s="7">
        <v>5986100</v>
      </c>
      <c r="W24" s="7">
        <v>482320</v>
      </c>
      <c r="X24" s="8">
        <v>3485400</v>
      </c>
      <c r="Y24" s="7">
        <v>1698700</v>
      </c>
      <c r="Z24" s="7">
        <v>5718500</v>
      </c>
    </row>
    <row r="25" spans="1:26" x14ac:dyDescent="0.15">
      <c r="A25" s="4" t="s">
        <v>34</v>
      </c>
      <c r="B25" s="4" t="s">
        <v>35</v>
      </c>
      <c r="C25" s="5">
        <v>0</v>
      </c>
      <c r="D25" s="6">
        <v>0</v>
      </c>
      <c r="E25" s="5">
        <v>2117400</v>
      </c>
      <c r="F25" s="5">
        <v>0</v>
      </c>
      <c r="G25" s="7">
        <v>0</v>
      </c>
      <c r="H25" s="8">
        <v>1179000</v>
      </c>
      <c r="I25" s="7">
        <v>0</v>
      </c>
      <c r="J25" s="7">
        <v>2977000</v>
      </c>
      <c r="K25" s="7">
        <v>0</v>
      </c>
      <c r="L25" s="8">
        <v>1659100</v>
      </c>
      <c r="M25" s="7">
        <v>3316900</v>
      </c>
      <c r="N25" s="7">
        <v>1427500</v>
      </c>
      <c r="O25" s="7">
        <v>3046400</v>
      </c>
      <c r="P25" s="8">
        <v>3197500</v>
      </c>
      <c r="Q25" s="7">
        <v>3160800</v>
      </c>
      <c r="R25" s="7">
        <v>927400</v>
      </c>
      <c r="S25" s="7">
        <v>3198200</v>
      </c>
      <c r="T25" s="8">
        <v>1465500</v>
      </c>
      <c r="U25" s="7">
        <v>4274500</v>
      </c>
      <c r="V25" s="7">
        <v>2369000</v>
      </c>
      <c r="W25" s="7">
        <v>2562600</v>
      </c>
      <c r="X25" s="8">
        <v>253960</v>
      </c>
      <c r="Y25" s="7">
        <v>4800500</v>
      </c>
      <c r="Z25" s="7">
        <v>4370100</v>
      </c>
    </row>
    <row r="26" spans="1:26" x14ac:dyDescent="0.15">
      <c r="A26" s="4" t="s">
        <v>36</v>
      </c>
      <c r="B26" s="4" t="s">
        <v>37</v>
      </c>
      <c r="C26" s="5">
        <v>0</v>
      </c>
      <c r="D26" s="6">
        <v>3506300</v>
      </c>
      <c r="E26" s="5">
        <v>4371600</v>
      </c>
      <c r="F26" s="5">
        <v>0</v>
      </c>
      <c r="G26" s="7">
        <v>0</v>
      </c>
      <c r="H26" s="8">
        <v>3886000</v>
      </c>
      <c r="I26" s="7">
        <v>2263800</v>
      </c>
      <c r="J26" s="7">
        <v>3044900</v>
      </c>
      <c r="K26" s="7">
        <v>0</v>
      </c>
      <c r="L26" s="8">
        <v>0</v>
      </c>
      <c r="M26" s="7">
        <v>2772400</v>
      </c>
      <c r="N26" s="7">
        <v>2824100</v>
      </c>
      <c r="O26" s="7">
        <v>0</v>
      </c>
      <c r="P26" s="8">
        <v>0</v>
      </c>
      <c r="Q26" s="7">
        <v>0</v>
      </c>
      <c r="R26" s="7">
        <v>0</v>
      </c>
      <c r="S26" s="7">
        <v>0</v>
      </c>
      <c r="T26" s="8">
        <v>156000</v>
      </c>
      <c r="U26" s="7">
        <v>338370</v>
      </c>
      <c r="V26" s="7">
        <v>131600</v>
      </c>
      <c r="W26" s="7">
        <v>0</v>
      </c>
      <c r="X26" s="8">
        <v>159940</v>
      </c>
      <c r="Y26" s="7">
        <v>0</v>
      </c>
      <c r="Z26" s="7">
        <v>0</v>
      </c>
    </row>
    <row r="27" spans="1:26" x14ac:dyDescent="0.15">
      <c r="A27" s="4" t="s">
        <v>38</v>
      </c>
      <c r="B27" s="4" t="s">
        <v>39</v>
      </c>
      <c r="C27" s="5">
        <v>0</v>
      </c>
      <c r="D27" s="6">
        <v>0</v>
      </c>
      <c r="E27" s="5">
        <v>4855000</v>
      </c>
      <c r="F27" s="5">
        <v>0</v>
      </c>
      <c r="G27" s="7">
        <v>0</v>
      </c>
      <c r="H27" s="8">
        <v>0</v>
      </c>
      <c r="I27" s="7">
        <v>0</v>
      </c>
      <c r="J27" s="7">
        <v>3230200</v>
      </c>
      <c r="K27" s="7">
        <v>0</v>
      </c>
      <c r="L27" s="8">
        <v>0</v>
      </c>
      <c r="M27" s="7">
        <v>4786600</v>
      </c>
      <c r="N27" s="7">
        <v>2830800</v>
      </c>
      <c r="O27" s="7">
        <v>0</v>
      </c>
      <c r="P27" s="8">
        <v>2547000</v>
      </c>
      <c r="Q27" s="7">
        <v>0</v>
      </c>
      <c r="R27" s="7">
        <v>0</v>
      </c>
      <c r="S27" s="7">
        <v>0</v>
      </c>
      <c r="T27" s="8">
        <v>1450600</v>
      </c>
      <c r="U27" s="7">
        <v>1516000</v>
      </c>
      <c r="V27" s="7">
        <v>1602000</v>
      </c>
      <c r="W27" s="7">
        <v>0</v>
      </c>
      <c r="X27" s="8">
        <v>635700</v>
      </c>
      <c r="Y27" s="7">
        <v>5032500</v>
      </c>
      <c r="Z27" s="7">
        <v>2075500</v>
      </c>
    </row>
    <row r="28" spans="1:26" x14ac:dyDescent="0.15">
      <c r="A28" s="4" t="s">
        <v>40</v>
      </c>
      <c r="B28" s="4" t="s">
        <v>41</v>
      </c>
      <c r="C28" s="5">
        <v>0</v>
      </c>
      <c r="D28" s="6">
        <v>4849400</v>
      </c>
      <c r="E28" s="5">
        <v>3856100</v>
      </c>
      <c r="F28" s="5">
        <v>0</v>
      </c>
      <c r="G28" s="7">
        <v>2520000</v>
      </c>
      <c r="H28" s="8">
        <v>4640400</v>
      </c>
      <c r="I28" s="7">
        <v>3620000</v>
      </c>
      <c r="J28" s="7">
        <v>4296800</v>
      </c>
      <c r="K28" s="7">
        <v>0</v>
      </c>
      <c r="L28" s="8">
        <v>4733100</v>
      </c>
      <c r="M28" s="7">
        <v>5873600</v>
      </c>
      <c r="N28" s="7">
        <v>3919700</v>
      </c>
      <c r="O28" s="7">
        <v>9458300</v>
      </c>
      <c r="P28" s="8">
        <v>29733000</v>
      </c>
      <c r="Q28" s="7">
        <v>30092000</v>
      </c>
      <c r="R28" s="7">
        <v>6737600</v>
      </c>
      <c r="S28" s="7">
        <v>5766600</v>
      </c>
      <c r="T28" s="8">
        <v>15487000</v>
      </c>
      <c r="U28" s="7">
        <v>14747000</v>
      </c>
      <c r="V28" s="7">
        <v>6423200</v>
      </c>
      <c r="W28" s="7">
        <v>4309200</v>
      </c>
      <c r="X28" s="8">
        <v>7585800</v>
      </c>
      <c r="Y28" s="7">
        <v>37114000</v>
      </c>
      <c r="Z28" s="7">
        <v>6747100</v>
      </c>
    </row>
    <row r="29" spans="1:26" x14ac:dyDescent="0.15">
      <c r="A29" s="4" t="s">
        <v>42</v>
      </c>
      <c r="B29" s="4" t="s">
        <v>43</v>
      </c>
      <c r="C29" s="5">
        <v>6657200</v>
      </c>
      <c r="D29" s="6">
        <v>18526000</v>
      </c>
      <c r="E29" s="5">
        <v>11767000</v>
      </c>
      <c r="F29" s="5">
        <v>0</v>
      </c>
      <c r="G29" s="7">
        <v>0</v>
      </c>
      <c r="H29" s="8">
        <v>0</v>
      </c>
      <c r="I29" s="7">
        <v>13844000</v>
      </c>
      <c r="J29" s="7">
        <v>4994000</v>
      </c>
      <c r="K29" s="7">
        <v>17599000</v>
      </c>
      <c r="L29" s="8">
        <v>13413000</v>
      </c>
      <c r="M29" s="7">
        <v>8668000</v>
      </c>
      <c r="N29" s="7">
        <v>7694200</v>
      </c>
      <c r="O29" s="7">
        <v>0</v>
      </c>
      <c r="P29" s="8">
        <v>0</v>
      </c>
      <c r="Q29" s="7">
        <v>315410</v>
      </c>
      <c r="R29" s="7">
        <v>0</v>
      </c>
      <c r="S29" s="7">
        <v>0</v>
      </c>
      <c r="T29" s="8">
        <v>2131900</v>
      </c>
      <c r="U29" s="7">
        <v>3889900</v>
      </c>
      <c r="V29" s="7">
        <v>0</v>
      </c>
      <c r="W29" s="7">
        <v>2538500</v>
      </c>
      <c r="X29" s="8">
        <v>0</v>
      </c>
      <c r="Y29" s="7">
        <v>0</v>
      </c>
      <c r="Z29" s="7">
        <v>8527300</v>
      </c>
    </row>
    <row r="30" spans="1:26" x14ac:dyDescent="0.15">
      <c r="A30" s="4" t="s">
        <v>44</v>
      </c>
      <c r="B30" s="4" t="s">
        <v>45</v>
      </c>
      <c r="C30" s="5">
        <v>0</v>
      </c>
      <c r="D30" s="6">
        <v>1965900</v>
      </c>
      <c r="E30" s="5">
        <v>11558000</v>
      </c>
      <c r="F30" s="5">
        <v>0</v>
      </c>
      <c r="G30" s="7">
        <v>0</v>
      </c>
      <c r="H30" s="8">
        <v>8093500</v>
      </c>
      <c r="I30" s="7">
        <v>10338000</v>
      </c>
      <c r="J30" s="7">
        <v>7008800</v>
      </c>
      <c r="K30" s="7">
        <v>0</v>
      </c>
      <c r="L30" s="8">
        <v>0</v>
      </c>
      <c r="M30" s="7">
        <v>3523100</v>
      </c>
      <c r="N30" s="7">
        <v>5471000</v>
      </c>
      <c r="O30" s="7">
        <v>0</v>
      </c>
      <c r="P30" s="8">
        <v>610280</v>
      </c>
      <c r="Q30" s="7">
        <v>0</v>
      </c>
      <c r="R30" s="7">
        <v>0</v>
      </c>
      <c r="S30" s="7">
        <v>0</v>
      </c>
      <c r="T30" s="8">
        <v>4320300</v>
      </c>
      <c r="U30" s="7">
        <v>0</v>
      </c>
      <c r="V30" s="7">
        <v>0</v>
      </c>
      <c r="W30" s="7">
        <v>0</v>
      </c>
      <c r="X30" s="8">
        <v>1714300</v>
      </c>
      <c r="Y30" s="7">
        <v>0</v>
      </c>
      <c r="Z30" s="7">
        <v>452310</v>
      </c>
    </row>
    <row r="31" spans="1:26" x14ac:dyDescent="0.15">
      <c r="A31" s="4" t="s">
        <v>46</v>
      </c>
      <c r="B31" s="4" t="s">
        <v>47</v>
      </c>
      <c r="C31" s="5">
        <v>3329400</v>
      </c>
      <c r="D31" s="6">
        <v>50702000</v>
      </c>
      <c r="E31" s="5">
        <v>40751000</v>
      </c>
      <c r="F31" s="5">
        <v>0</v>
      </c>
      <c r="G31" s="7">
        <v>0</v>
      </c>
      <c r="H31" s="8">
        <v>26204000</v>
      </c>
      <c r="I31" s="7">
        <v>97202000</v>
      </c>
      <c r="J31" s="7">
        <v>63762000</v>
      </c>
      <c r="K31" s="7">
        <v>0</v>
      </c>
      <c r="L31" s="8">
        <v>45407000</v>
      </c>
      <c r="M31" s="7">
        <v>126760000</v>
      </c>
      <c r="N31" s="7">
        <v>235140000</v>
      </c>
      <c r="O31" s="7">
        <v>4421800</v>
      </c>
      <c r="P31" s="8">
        <v>55249000</v>
      </c>
      <c r="Q31" s="7">
        <v>76465000</v>
      </c>
      <c r="R31" s="7">
        <v>116380000</v>
      </c>
      <c r="S31" s="7">
        <v>3975000</v>
      </c>
      <c r="T31" s="8">
        <v>55890000</v>
      </c>
      <c r="U31" s="7">
        <v>230160000</v>
      </c>
      <c r="V31" s="7">
        <v>198150000</v>
      </c>
      <c r="W31" s="7">
        <v>0</v>
      </c>
      <c r="X31" s="8">
        <v>109700000</v>
      </c>
      <c r="Y31" s="7">
        <v>241290000</v>
      </c>
      <c r="Z31" s="7">
        <v>252340000</v>
      </c>
    </row>
    <row r="32" spans="1:26" x14ac:dyDescent="0.15">
      <c r="A32" s="4" t="s">
        <v>48</v>
      </c>
      <c r="B32" s="4" t="s">
        <v>49</v>
      </c>
      <c r="C32" s="5">
        <v>1250200</v>
      </c>
      <c r="D32" s="6">
        <v>84809000</v>
      </c>
      <c r="E32" s="5">
        <v>99005000</v>
      </c>
      <c r="F32" s="5">
        <v>0</v>
      </c>
      <c r="G32" s="7">
        <v>0</v>
      </c>
      <c r="H32" s="8">
        <v>119440000</v>
      </c>
      <c r="I32" s="7">
        <v>137220000</v>
      </c>
      <c r="J32" s="7">
        <v>64924000</v>
      </c>
      <c r="K32" s="7">
        <v>20506000</v>
      </c>
      <c r="L32" s="8">
        <v>28361000</v>
      </c>
      <c r="M32" s="7">
        <v>99528000</v>
      </c>
      <c r="N32" s="7">
        <v>90247000</v>
      </c>
      <c r="O32" s="7">
        <v>4829900</v>
      </c>
      <c r="P32" s="8">
        <v>59412000</v>
      </c>
      <c r="Q32" s="7">
        <v>28444000</v>
      </c>
      <c r="R32" s="7">
        <v>43728000</v>
      </c>
      <c r="S32" s="7">
        <v>1363200</v>
      </c>
      <c r="T32" s="8">
        <v>56883000</v>
      </c>
      <c r="U32" s="7">
        <v>128480000</v>
      </c>
      <c r="V32" s="7">
        <v>116030000</v>
      </c>
      <c r="W32" s="7">
        <v>0</v>
      </c>
      <c r="X32" s="8">
        <v>78692000</v>
      </c>
      <c r="Y32" s="7">
        <v>114980000</v>
      </c>
      <c r="Z32" s="7">
        <v>115950000</v>
      </c>
    </row>
    <row r="33" spans="1:26" x14ac:dyDescent="0.15">
      <c r="A33" s="9" t="s">
        <v>50</v>
      </c>
      <c r="B33" s="9" t="s">
        <v>51</v>
      </c>
      <c r="C33" s="10">
        <v>5273200</v>
      </c>
      <c r="D33" s="11">
        <v>32194000</v>
      </c>
      <c r="E33" s="10">
        <v>55666000</v>
      </c>
      <c r="F33" s="10">
        <v>0</v>
      </c>
      <c r="G33" s="12">
        <v>321560</v>
      </c>
      <c r="H33" s="13">
        <v>63446000</v>
      </c>
      <c r="I33" s="12">
        <v>98483000</v>
      </c>
      <c r="J33" s="12">
        <v>72414000</v>
      </c>
      <c r="K33" s="12">
        <v>0</v>
      </c>
      <c r="L33" s="13">
        <v>26359000</v>
      </c>
      <c r="M33" s="12">
        <v>175730000</v>
      </c>
      <c r="N33" s="12">
        <v>134090000</v>
      </c>
      <c r="O33" s="12">
        <v>1048000</v>
      </c>
      <c r="P33" s="13">
        <v>96053000</v>
      </c>
      <c r="Q33" s="12">
        <v>125810000</v>
      </c>
      <c r="R33" s="12">
        <v>141850000</v>
      </c>
      <c r="S33" s="12">
        <v>11950000</v>
      </c>
      <c r="T33" s="13">
        <v>63688000</v>
      </c>
      <c r="U33" s="12">
        <v>201250000</v>
      </c>
      <c r="V33" s="12">
        <v>183860000</v>
      </c>
      <c r="W33" s="12">
        <v>9883000</v>
      </c>
      <c r="X33" s="13">
        <v>94351000</v>
      </c>
      <c r="Y33" s="12">
        <v>289730000</v>
      </c>
      <c r="Z33" s="12">
        <v>254340000</v>
      </c>
    </row>
    <row r="34" spans="1:26" x14ac:dyDescent="0.15">
      <c r="A34" s="4" t="s">
        <v>52</v>
      </c>
      <c r="B34" s="4" t="s">
        <v>53</v>
      </c>
      <c r="C34" s="5">
        <v>2823700</v>
      </c>
      <c r="D34" s="6">
        <v>0</v>
      </c>
      <c r="E34" s="5">
        <v>0</v>
      </c>
      <c r="F34" s="5">
        <v>0</v>
      </c>
      <c r="G34" s="7">
        <v>0</v>
      </c>
      <c r="H34" s="8">
        <v>0</v>
      </c>
      <c r="I34" s="7">
        <v>0</v>
      </c>
      <c r="J34" s="7">
        <v>0</v>
      </c>
      <c r="K34" s="7">
        <v>0</v>
      </c>
      <c r="L34" s="8">
        <v>945980</v>
      </c>
      <c r="M34" s="7">
        <v>1351700</v>
      </c>
      <c r="N34" s="7">
        <v>1905100</v>
      </c>
      <c r="O34" s="7">
        <v>0</v>
      </c>
      <c r="P34" s="8">
        <v>0</v>
      </c>
      <c r="Q34" s="7">
        <v>0</v>
      </c>
      <c r="R34" s="7">
        <v>0</v>
      </c>
      <c r="S34" s="7">
        <v>0</v>
      </c>
      <c r="T34" s="8">
        <v>0</v>
      </c>
      <c r="U34" s="7">
        <v>0</v>
      </c>
      <c r="V34" s="7">
        <v>0</v>
      </c>
      <c r="W34" s="7">
        <v>0</v>
      </c>
      <c r="X34" s="8">
        <v>0</v>
      </c>
      <c r="Y34" s="7">
        <v>199020</v>
      </c>
      <c r="Z34" s="7">
        <v>0</v>
      </c>
    </row>
    <row r="35" spans="1:26" x14ac:dyDescent="0.15">
      <c r="A35" s="4" t="s">
        <v>54</v>
      </c>
      <c r="B35" s="4" t="s">
        <v>55</v>
      </c>
      <c r="C35" s="5">
        <v>0</v>
      </c>
      <c r="D35" s="6">
        <v>0</v>
      </c>
      <c r="E35" s="5">
        <v>0</v>
      </c>
      <c r="F35" s="5">
        <v>0</v>
      </c>
      <c r="G35" s="7">
        <v>0</v>
      </c>
      <c r="H35" s="8">
        <v>0</v>
      </c>
      <c r="I35" s="7">
        <v>0</v>
      </c>
      <c r="J35" s="7">
        <v>0</v>
      </c>
      <c r="K35" s="7">
        <v>0</v>
      </c>
      <c r="L35" s="8">
        <v>0</v>
      </c>
      <c r="M35" s="7">
        <v>0</v>
      </c>
      <c r="N35" s="7">
        <v>0</v>
      </c>
      <c r="O35" s="7">
        <v>0</v>
      </c>
      <c r="P35" s="8">
        <v>2065300</v>
      </c>
      <c r="Q35" s="7">
        <v>973520</v>
      </c>
      <c r="R35" s="7">
        <v>0</v>
      </c>
      <c r="S35" s="7">
        <v>0</v>
      </c>
      <c r="T35" s="8">
        <v>0</v>
      </c>
      <c r="U35" s="7">
        <v>1530300</v>
      </c>
      <c r="V35" s="7">
        <v>0</v>
      </c>
      <c r="W35" s="7">
        <v>0</v>
      </c>
      <c r="X35" s="8">
        <v>0</v>
      </c>
      <c r="Y35" s="7">
        <v>2114200</v>
      </c>
      <c r="Z35" s="7">
        <v>0</v>
      </c>
    </row>
    <row r="36" spans="1:26" x14ac:dyDescent="0.15">
      <c r="A36" s="4" t="s">
        <v>56</v>
      </c>
      <c r="B36" s="4" t="s">
        <v>57</v>
      </c>
      <c r="C36" s="5">
        <v>1396400</v>
      </c>
      <c r="D36" s="6">
        <v>0</v>
      </c>
      <c r="E36" s="5">
        <v>0</v>
      </c>
      <c r="F36" s="5">
        <v>0</v>
      </c>
      <c r="G36" s="7">
        <v>44107</v>
      </c>
      <c r="H36" s="8">
        <v>0</v>
      </c>
      <c r="I36" s="7">
        <v>0</v>
      </c>
      <c r="J36" s="7">
        <v>0</v>
      </c>
      <c r="K36" s="7">
        <v>0</v>
      </c>
      <c r="L36" s="8">
        <v>0</v>
      </c>
      <c r="M36" s="7">
        <v>0</v>
      </c>
      <c r="N36" s="7">
        <v>0</v>
      </c>
      <c r="O36" s="7">
        <v>0</v>
      </c>
      <c r="P36" s="8">
        <v>0</v>
      </c>
      <c r="Q36" s="7">
        <v>1764500</v>
      </c>
      <c r="R36" s="7">
        <v>0</v>
      </c>
      <c r="S36" s="7">
        <v>0</v>
      </c>
      <c r="T36" s="8">
        <v>0</v>
      </c>
      <c r="U36" s="7">
        <v>0</v>
      </c>
      <c r="V36" s="7">
        <v>0</v>
      </c>
      <c r="W36" s="7">
        <v>0</v>
      </c>
      <c r="X36" s="8">
        <v>0</v>
      </c>
      <c r="Y36" s="7">
        <v>2361900</v>
      </c>
      <c r="Z36" s="7">
        <v>0</v>
      </c>
    </row>
    <row r="37" spans="1:26" x14ac:dyDescent="0.15">
      <c r="A37" s="4" t="s">
        <v>58</v>
      </c>
      <c r="B37" s="4" t="s">
        <v>59</v>
      </c>
      <c r="C37" s="5">
        <v>1710900</v>
      </c>
      <c r="D37" s="6">
        <v>0</v>
      </c>
      <c r="E37" s="5">
        <v>0</v>
      </c>
      <c r="F37" s="5">
        <v>0</v>
      </c>
      <c r="G37" s="7">
        <v>0</v>
      </c>
      <c r="H37" s="8">
        <v>0</v>
      </c>
      <c r="I37" s="7">
        <v>0</v>
      </c>
      <c r="J37" s="7">
        <v>0</v>
      </c>
      <c r="K37" s="7">
        <v>0</v>
      </c>
      <c r="L37" s="8">
        <v>0</v>
      </c>
      <c r="M37" s="7">
        <v>2977200</v>
      </c>
      <c r="N37" s="7">
        <v>0</v>
      </c>
      <c r="O37" s="7">
        <v>0</v>
      </c>
      <c r="P37" s="8">
        <v>0</v>
      </c>
      <c r="Q37" s="7">
        <v>0</v>
      </c>
      <c r="R37" s="7">
        <v>0</v>
      </c>
      <c r="S37" s="7">
        <v>0</v>
      </c>
      <c r="T37" s="8">
        <v>1740200</v>
      </c>
      <c r="U37" s="7">
        <v>0</v>
      </c>
      <c r="V37" s="7">
        <v>0</v>
      </c>
      <c r="W37" s="7">
        <v>0</v>
      </c>
      <c r="X37" s="8">
        <v>0</v>
      </c>
      <c r="Y37" s="7">
        <v>2410000</v>
      </c>
      <c r="Z37" s="7">
        <v>0</v>
      </c>
    </row>
    <row r="38" spans="1:26" x14ac:dyDescent="0.15">
      <c r="A38" s="4" t="s">
        <v>60</v>
      </c>
      <c r="B38" s="4" t="s">
        <v>61</v>
      </c>
      <c r="C38" s="5">
        <v>0</v>
      </c>
      <c r="D38" s="6">
        <v>0</v>
      </c>
      <c r="E38" s="5">
        <v>0</v>
      </c>
      <c r="F38" s="5">
        <v>0</v>
      </c>
      <c r="G38" s="7">
        <v>0</v>
      </c>
      <c r="H38" s="8">
        <v>0</v>
      </c>
      <c r="I38" s="7">
        <v>0</v>
      </c>
      <c r="J38" s="7">
        <v>0</v>
      </c>
      <c r="K38" s="7">
        <v>0</v>
      </c>
      <c r="L38" s="8">
        <v>300500</v>
      </c>
      <c r="M38" s="7">
        <v>0</v>
      </c>
      <c r="N38" s="7">
        <v>0</v>
      </c>
      <c r="O38" s="7">
        <v>0</v>
      </c>
      <c r="P38" s="8">
        <v>2521100</v>
      </c>
      <c r="Q38" s="7">
        <v>2496100</v>
      </c>
      <c r="R38" s="7">
        <v>0</v>
      </c>
      <c r="S38" s="7">
        <v>0</v>
      </c>
      <c r="T38" s="8">
        <v>0</v>
      </c>
      <c r="U38" s="7">
        <v>0</v>
      </c>
      <c r="V38" s="7">
        <v>0</v>
      </c>
      <c r="W38" s="7">
        <v>0</v>
      </c>
      <c r="X38" s="8">
        <v>0</v>
      </c>
      <c r="Y38" s="7">
        <v>2550100</v>
      </c>
      <c r="Z38" s="7">
        <v>0</v>
      </c>
    </row>
    <row r="39" spans="1:26" x14ac:dyDescent="0.15">
      <c r="A39" s="4" t="s">
        <v>62</v>
      </c>
      <c r="B39" s="4" t="s">
        <v>63</v>
      </c>
      <c r="C39" s="5">
        <v>0</v>
      </c>
      <c r="D39" s="6">
        <v>0</v>
      </c>
      <c r="E39" s="5">
        <v>0</v>
      </c>
      <c r="F39" s="5">
        <v>0</v>
      </c>
      <c r="G39" s="7">
        <v>0</v>
      </c>
      <c r="H39" s="8">
        <v>0</v>
      </c>
      <c r="I39" s="7">
        <v>0</v>
      </c>
      <c r="J39" s="7">
        <v>0</v>
      </c>
      <c r="K39" s="7">
        <v>0</v>
      </c>
      <c r="L39" s="8">
        <v>0</v>
      </c>
      <c r="M39" s="7">
        <v>0</v>
      </c>
      <c r="N39" s="7">
        <v>0</v>
      </c>
      <c r="O39" s="7">
        <v>0</v>
      </c>
      <c r="P39" s="8">
        <v>0</v>
      </c>
      <c r="Q39" s="7">
        <v>490840</v>
      </c>
      <c r="R39" s="7">
        <v>0</v>
      </c>
      <c r="S39" s="7">
        <v>278400</v>
      </c>
      <c r="T39" s="8">
        <v>160680</v>
      </c>
      <c r="U39" s="7">
        <v>398240</v>
      </c>
      <c r="V39" s="7">
        <v>460160</v>
      </c>
      <c r="W39" s="7">
        <v>0</v>
      </c>
      <c r="X39" s="8">
        <v>319850</v>
      </c>
      <c r="Y39" s="7">
        <v>1155000</v>
      </c>
      <c r="Z39" s="7">
        <v>359540</v>
      </c>
    </row>
    <row r="40" spans="1:26" x14ac:dyDescent="0.15">
      <c r="A40" s="4" t="s">
        <v>64</v>
      </c>
      <c r="B40" s="4" t="s">
        <v>65</v>
      </c>
      <c r="C40" s="5">
        <v>0</v>
      </c>
      <c r="D40" s="6">
        <v>0</v>
      </c>
      <c r="E40" s="5">
        <v>0</v>
      </c>
      <c r="F40" s="5">
        <v>0</v>
      </c>
      <c r="G40" s="7">
        <v>1833900</v>
      </c>
      <c r="H40" s="8">
        <v>0</v>
      </c>
      <c r="I40" s="7">
        <v>0</v>
      </c>
      <c r="J40" s="7">
        <v>0</v>
      </c>
      <c r="K40" s="7">
        <v>0</v>
      </c>
      <c r="L40" s="8">
        <v>0</v>
      </c>
      <c r="M40" s="7">
        <v>0</v>
      </c>
      <c r="N40" s="7">
        <v>0</v>
      </c>
      <c r="O40" s="7">
        <v>0</v>
      </c>
      <c r="P40" s="8">
        <v>827170</v>
      </c>
      <c r="Q40" s="7">
        <v>1068300</v>
      </c>
      <c r="R40" s="7">
        <v>0</v>
      </c>
      <c r="S40" s="7">
        <v>0</v>
      </c>
      <c r="T40" s="8">
        <v>0</v>
      </c>
      <c r="U40" s="7">
        <v>573630</v>
      </c>
      <c r="V40" s="7">
        <v>573900</v>
      </c>
      <c r="W40" s="7">
        <v>0</v>
      </c>
      <c r="X40" s="8">
        <v>328250</v>
      </c>
      <c r="Y40" s="7">
        <v>2664300</v>
      </c>
      <c r="Z40" s="7">
        <v>1570300</v>
      </c>
    </row>
    <row r="41" spans="1:26" x14ac:dyDescent="0.15">
      <c r="A41" s="4" t="s">
        <v>66</v>
      </c>
      <c r="B41" s="4" t="s">
        <v>67</v>
      </c>
      <c r="C41" s="5">
        <v>1165000</v>
      </c>
      <c r="D41" s="6">
        <v>0</v>
      </c>
      <c r="E41" s="5">
        <v>83561</v>
      </c>
      <c r="F41" s="5">
        <v>0</v>
      </c>
      <c r="G41" s="7">
        <v>0</v>
      </c>
      <c r="H41" s="8">
        <v>0</v>
      </c>
      <c r="I41" s="7">
        <v>0</v>
      </c>
      <c r="J41" s="7">
        <v>0</v>
      </c>
      <c r="K41" s="7">
        <v>380550</v>
      </c>
      <c r="L41" s="8">
        <v>0</v>
      </c>
      <c r="M41" s="7">
        <v>0</v>
      </c>
      <c r="N41" s="7">
        <v>0</v>
      </c>
      <c r="O41" s="7">
        <v>0</v>
      </c>
      <c r="P41" s="8">
        <v>1420400</v>
      </c>
      <c r="Q41" s="7">
        <v>1319700</v>
      </c>
      <c r="R41" s="7">
        <v>0</v>
      </c>
      <c r="S41" s="7">
        <v>1385200</v>
      </c>
      <c r="T41" s="8">
        <v>1057200</v>
      </c>
      <c r="U41" s="7">
        <v>2652600</v>
      </c>
      <c r="V41" s="7">
        <v>2270000</v>
      </c>
      <c r="W41" s="7">
        <v>1112100</v>
      </c>
      <c r="X41" s="8">
        <v>1322600</v>
      </c>
      <c r="Y41" s="7">
        <v>2474400</v>
      </c>
      <c r="Z41" s="7">
        <v>2094900</v>
      </c>
    </row>
    <row r="42" spans="1:26" x14ac:dyDescent="0.15">
      <c r="A42" s="4" t="s">
        <v>68</v>
      </c>
      <c r="B42" s="4" t="s">
        <v>69</v>
      </c>
      <c r="C42" s="5">
        <v>1220900</v>
      </c>
      <c r="D42" s="6">
        <v>0</v>
      </c>
      <c r="E42" s="5">
        <v>1969400</v>
      </c>
      <c r="F42" s="5">
        <v>0</v>
      </c>
      <c r="G42" s="7">
        <v>0</v>
      </c>
      <c r="H42" s="8">
        <v>0</v>
      </c>
      <c r="I42" s="7">
        <v>0</v>
      </c>
      <c r="J42" s="7">
        <v>0</v>
      </c>
      <c r="K42" s="7">
        <v>0</v>
      </c>
      <c r="L42" s="8">
        <v>0</v>
      </c>
      <c r="M42" s="7">
        <v>1437400</v>
      </c>
      <c r="N42" s="7">
        <v>1006500</v>
      </c>
      <c r="O42" s="7">
        <v>0</v>
      </c>
      <c r="P42" s="8">
        <v>8173000</v>
      </c>
      <c r="Q42" s="7">
        <v>5029000</v>
      </c>
      <c r="R42" s="7">
        <v>1816600</v>
      </c>
      <c r="S42" s="7">
        <v>2519500</v>
      </c>
      <c r="T42" s="8">
        <v>0</v>
      </c>
      <c r="U42" s="7">
        <v>1644200</v>
      </c>
      <c r="V42" s="7">
        <v>1350700</v>
      </c>
      <c r="W42" s="7">
        <v>1241600</v>
      </c>
      <c r="X42" s="8">
        <v>848750</v>
      </c>
      <c r="Y42" s="7">
        <v>3515700</v>
      </c>
      <c r="Z42" s="7">
        <v>3229000</v>
      </c>
    </row>
    <row r="43" spans="1:26" x14ac:dyDescent="0.15">
      <c r="A43" s="4" t="s">
        <v>70</v>
      </c>
      <c r="B43" s="4" t="s">
        <v>71</v>
      </c>
      <c r="C43" s="5">
        <v>0</v>
      </c>
      <c r="D43" s="6">
        <v>0</v>
      </c>
      <c r="E43" s="5">
        <v>0</v>
      </c>
      <c r="F43" s="5">
        <v>0</v>
      </c>
      <c r="G43" s="7">
        <v>0</v>
      </c>
      <c r="H43" s="8">
        <v>0</v>
      </c>
      <c r="I43" s="7">
        <v>0</v>
      </c>
      <c r="J43" s="7">
        <v>0</v>
      </c>
      <c r="K43" s="7">
        <v>0</v>
      </c>
      <c r="L43" s="8">
        <v>0</v>
      </c>
      <c r="M43" s="7">
        <v>0</v>
      </c>
      <c r="N43" s="7">
        <v>0</v>
      </c>
      <c r="O43" s="7">
        <v>0</v>
      </c>
      <c r="P43" s="8">
        <v>0</v>
      </c>
      <c r="Q43" s="7">
        <v>0</v>
      </c>
      <c r="R43" s="7">
        <v>0</v>
      </c>
      <c r="S43" s="7">
        <v>0</v>
      </c>
      <c r="T43" s="8">
        <v>0</v>
      </c>
      <c r="U43" s="7">
        <v>1397300</v>
      </c>
      <c r="V43" s="7">
        <v>0</v>
      </c>
      <c r="W43" s="7">
        <v>0</v>
      </c>
      <c r="X43" s="8">
        <v>0</v>
      </c>
      <c r="Y43" s="7">
        <v>4725900</v>
      </c>
      <c r="Z43" s="7">
        <v>3555300</v>
      </c>
    </row>
    <row r="44" spans="1:26" x14ac:dyDescent="0.15">
      <c r="A44" s="4" t="s">
        <v>72</v>
      </c>
      <c r="B44" s="4" t="s">
        <v>73</v>
      </c>
      <c r="C44" s="5">
        <v>0</v>
      </c>
      <c r="D44" s="6">
        <v>0</v>
      </c>
      <c r="E44" s="5">
        <v>0</v>
      </c>
      <c r="F44" s="5">
        <v>0</v>
      </c>
      <c r="G44" s="7">
        <v>0</v>
      </c>
      <c r="H44" s="8">
        <v>27718</v>
      </c>
      <c r="I44" s="7">
        <v>0</v>
      </c>
      <c r="J44" s="7">
        <v>0</v>
      </c>
      <c r="K44" s="7">
        <v>0</v>
      </c>
      <c r="L44" s="8">
        <v>0</v>
      </c>
      <c r="M44" s="7">
        <v>0</v>
      </c>
      <c r="N44" s="7">
        <v>0</v>
      </c>
      <c r="O44" s="7">
        <v>0</v>
      </c>
      <c r="P44" s="8">
        <v>0</v>
      </c>
      <c r="Q44" s="7">
        <v>1996400</v>
      </c>
      <c r="R44" s="7">
        <v>0</v>
      </c>
      <c r="S44" s="7">
        <v>0</v>
      </c>
      <c r="T44" s="8">
        <v>0</v>
      </c>
      <c r="U44" s="7">
        <v>0</v>
      </c>
      <c r="V44" s="7">
        <v>0</v>
      </c>
      <c r="W44" s="7">
        <v>0</v>
      </c>
      <c r="X44" s="8">
        <v>0</v>
      </c>
      <c r="Y44" s="7">
        <v>5287100</v>
      </c>
      <c r="Z44" s="7">
        <v>3768300</v>
      </c>
    </row>
    <row r="45" spans="1:26" x14ac:dyDescent="0.15">
      <c r="A45" s="4" t="s">
        <v>74</v>
      </c>
      <c r="B45" s="4" t="s">
        <v>75</v>
      </c>
      <c r="C45" s="5">
        <v>0</v>
      </c>
      <c r="D45" s="6">
        <v>0</v>
      </c>
      <c r="E45" s="5">
        <v>0</v>
      </c>
      <c r="F45" s="5">
        <v>0</v>
      </c>
      <c r="G45" s="7">
        <v>0</v>
      </c>
      <c r="H45" s="8">
        <v>0</v>
      </c>
      <c r="I45" s="7">
        <v>0</v>
      </c>
      <c r="J45" s="7">
        <v>0</v>
      </c>
      <c r="K45" s="7">
        <v>0</v>
      </c>
      <c r="L45" s="8">
        <v>79457</v>
      </c>
      <c r="M45" s="7">
        <v>843080</v>
      </c>
      <c r="N45" s="7">
        <v>0</v>
      </c>
      <c r="O45" s="7">
        <v>0</v>
      </c>
      <c r="P45" s="8">
        <v>3715100</v>
      </c>
      <c r="Q45" s="7">
        <v>0</v>
      </c>
      <c r="R45" s="7">
        <v>4800600</v>
      </c>
      <c r="S45" s="7">
        <v>3220800</v>
      </c>
      <c r="T45" s="8">
        <v>0</v>
      </c>
      <c r="U45" s="7">
        <v>7928700</v>
      </c>
      <c r="V45" s="7">
        <v>4875700</v>
      </c>
      <c r="W45" s="7">
        <v>0</v>
      </c>
      <c r="X45" s="8">
        <v>0</v>
      </c>
      <c r="Y45" s="7">
        <v>11713000</v>
      </c>
      <c r="Z45" s="7">
        <v>6944100</v>
      </c>
    </row>
    <row r="46" spans="1:26" x14ac:dyDescent="0.15">
      <c r="A46" s="4" t="s">
        <v>76</v>
      </c>
      <c r="B46" s="4" t="s">
        <v>77</v>
      </c>
      <c r="C46" s="5">
        <v>0</v>
      </c>
      <c r="D46" s="6">
        <v>0</v>
      </c>
      <c r="E46" s="5">
        <v>0</v>
      </c>
      <c r="F46" s="5">
        <v>0</v>
      </c>
      <c r="G46" s="7">
        <v>62806</v>
      </c>
      <c r="H46" s="8">
        <v>0</v>
      </c>
      <c r="I46" s="7">
        <v>0</v>
      </c>
      <c r="J46" s="7">
        <v>0</v>
      </c>
      <c r="K46" s="7">
        <v>0</v>
      </c>
      <c r="L46" s="8">
        <v>0</v>
      </c>
      <c r="M46" s="7">
        <v>447010</v>
      </c>
      <c r="N46" s="7">
        <v>0</v>
      </c>
      <c r="O46" s="7">
        <v>3081200</v>
      </c>
      <c r="P46" s="8">
        <v>13425000</v>
      </c>
      <c r="Q46" s="7">
        <v>8774400</v>
      </c>
      <c r="R46" s="7">
        <v>6920000</v>
      </c>
      <c r="S46" s="7">
        <v>10396000</v>
      </c>
      <c r="T46" s="8">
        <v>4080300</v>
      </c>
      <c r="U46" s="7">
        <v>6339500</v>
      </c>
      <c r="V46" s="7">
        <v>13432000</v>
      </c>
      <c r="W46" s="7">
        <v>7568800</v>
      </c>
      <c r="X46" s="8">
        <v>4530700</v>
      </c>
      <c r="Y46" s="7">
        <v>19435000</v>
      </c>
      <c r="Z46" s="7">
        <v>20667000</v>
      </c>
    </row>
    <row r="47" spans="1:26" x14ac:dyDescent="0.15">
      <c r="A47" s="4" t="s">
        <v>78</v>
      </c>
      <c r="B47" s="4" t="s">
        <v>79</v>
      </c>
      <c r="C47" s="5">
        <v>6176000</v>
      </c>
      <c r="D47" s="6">
        <v>0</v>
      </c>
      <c r="E47" s="5">
        <v>0</v>
      </c>
      <c r="F47" s="5">
        <v>0</v>
      </c>
      <c r="G47" s="7">
        <v>242410</v>
      </c>
      <c r="H47" s="8">
        <v>0</v>
      </c>
      <c r="I47" s="7">
        <v>0</v>
      </c>
      <c r="J47" s="7">
        <v>0</v>
      </c>
      <c r="K47" s="7">
        <v>0</v>
      </c>
      <c r="L47" s="8">
        <v>336960</v>
      </c>
      <c r="M47" s="7">
        <v>0</v>
      </c>
      <c r="N47" s="7">
        <v>1943900</v>
      </c>
      <c r="O47" s="7">
        <v>1794800</v>
      </c>
      <c r="P47" s="8">
        <v>18812000</v>
      </c>
      <c r="Q47" s="7">
        <v>11636000</v>
      </c>
      <c r="R47" s="7">
        <v>0</v>
      </c>
      <c r="S47" s="7">
        <v>11364000</v>
      </c>
      <c r="T47" s="8">
        <v>0</v>
      </c>
      <c r="U47" s="7">
        <v>4389100</v>
      </c>
      <c r="V47" s="7">
        <v>5617100</v>
      </c>
      <c r="W47" s="7">
        <v>2797900</v>
      </c>
      <c r="X47" s="8">
        <v>3365400</v>
      </c>
      <c r="Y47" s="7">
        <v>35711000</v>
      </c>
      <c r="Z47" s="7">
        <v>26255000</v>
      </c>
    </row>
    <row r="48" spans="1:26" x14ac:dyDescent="0.15">
      <c r="A48" s="4" t="s">
        <v>80</v>
      </c>
      <c r="B48" s="4" t="s">
        <v>81</v>
      </c>
      <c r="C48" s="5">
        <v>1800200</v>
      </c>
      <c r="D48" s="6">
        <v>0</v>
      </c>
      <c r="E48" s="5">
        <v>0</v>
      </c>
      <c r="F48" s="5">
        <v>0</v>
      </c>
      <c r="G48" s="7">
        <v>0</v>
      </c>
      <c r="H48" s="8">
        <v>0</v>
      </c>
      <c r="I48" s="7">
        <v>37597</v>
      </c>
      <c r="J48" s="7">
        <v>0</v>
      </c>
      <c r="K48" s="7">
        <v>0</v>
      </c>
      <c r="L48" s="8">
        <v>578570</v>
      </c>
      <c r="M48" s="7">
        <v>1815000</v>
      </c>
      <c r="N48" s="7">
        <v>1976600</v>
      </c>
      <c r="O48" s="7">
        <v>1588800</v>
      </c>
      <c r="P48" s="8">
        <v>5223600</v>
      </c>
      <c r="Q48" s="7">
        <v>982480</v>
      </c>
      <c r="R48" s="7">
        <v>0</v>
      </c>
      <c r="S48" s="7">
        <v>1479700</v>
      </c>
      <c r="T48" s="8">
        <v>961310</v>
      </c>
      <c r="U48" s="7">
        <v>1567800</v>
      </c>
      <c r="V48" s="7">
        <v>3710600</v>
      </c>
      <c r="W48" s="7">
        <v>0</v>
      </c>
      <c r="X48" s="8">
        <v>1190400</v>
      </c>
      <c r="Y48" s="7">
        <v>0</v>
      </c>
      <c r="Z48" s="7">
        <v>5550100</v>
      </c>
    </row>
    <row r="49" spans="1:26" x14ac:dyDescent="0.15">
      <c r="A49" s="4" t="s">
        <v>82</v>
      </c>
      <c r="B49" s="4" t="s">
        <v>83</v>
      </c>
      <c r="C49" s="5">
        <v>0</v>
      </c>
      <c r="D49" s="6">
        <v>0</v>
      </c>
      <c r="E49" s="5">
        <v>0</v>
      </c>
      <c r="F49" s="5">
        <v>0</v>
      </c>
      <c r="G49" s="7">
        <v>0</v>
      </c>
      <c r="H49" s="8">
        <v>0</v>
      </c>
      <c r="I49" s="7">
        <v>52161</v>
      </c>
      <c r="J49" s="7">
        <v>0</v>
      </c>
      <c r="K49" s="7">
        <v>0</v>
      </c>
      <c r="L49" s="8">
        <v>0</v>
      </c>
      <c r="M49" s="7">
        <v>0</v>
      </c>
      <c r="N49" s="7">
        <v>0</v>
      </c>
      <c r="O49" s="7">
        <v>0</v>
      </c>
      <c r="P49" s="8">
        <v>4671600</v>
      </c>
      <c r="Q49" s="7">
        <v>3354900</v>
      </c>
      <c r="R49" s="7">
        <v>3898200</v>
      </c>
      <c r="S49" s="7">
        <v>2679700</v>
      </c>
      <c r="T49" s="8">
        <v>2380700</v>
      </c>
      <c r="U49" s="7">
        <v>2939700</v>
      </c>
      <c r="V49" s="7">
        <v>2221300</v>
      </c>
      <c r="W49" s="7">
        <v>2730500</v>
      </c>
      <c r="X49" s="8">
        <v>1556900</v>
      </c>
      <c r="Y49" s="7">
        <v>4233900</v>
      </c>
      <c r="Z49" s="7">
        <v>4067900</v>
      </c>
    </row>
    <row r="50" spans="1:26" x14ac:dyDescent="0.15">
      <c r="A50" s="4" t="s">
        <v>84</v>
      </c>
      <c r="B50" s="4" t="s">
        <v>85</v>
      </c>
      <c r="C50" s="5">
        <v>3599300</v>
      </c>
      <c r="D50" s="6">
        <v>2039800</v>
      </c>
      <c r="E50" s="5">
        <v>501200</v>
      </c>
      <c r="F50" s="5">
        <v>0</v>
      </c>
      <c r="G50" s="7">
        <v>0</v>
      </c>
      <c r="H50" s="8">
        <v>0</v>
      </c>
      <c r="I50" s="7">
        <v>80746</v>
      </c>
      <c r="J50" s="7">
        <v>0</v>
      </c>
      <c r="K50" s="7">
        <v>3016300</v>
      </c>
      <c r="L50" s="8">
        <v>14243000</v>
      </c>
      <c r="M50" s="7">
        <v>0</v>
      </c>
      <c r="N50" s="7">
        <v>0</v>
      </c>
      <c r="O50" s="7">
        <v>10500000</v>
      </c>
      <c r="P50" s="8">
        <v>23577000</v>
      </c>
      <c r="Q50" s="7">
        <v>14570000</v>
      </c>
      <c r="R50" s="7">
        <v>12236000</v>
      </c>
      <c r="S50" s="7">
        <v>6333800</v>
      </c>
      <c r="T50" s="8">
        <v>12265000</v>
      </c>
      <c r="U50" s="7">
        <v>10998000</v>
      </c>
      <c r="V50" s="7">
        <v>11709000</v>
      </c>
      <c r="W50" s="7">
        <v>11858000</v>
      </c>
      <c r="X50" s="8">
        <v>10531000</v>
      </c>
      <c r="Y50" s="7">
        <v>10768000</v>
      </c>
      <c r="Z50" s="7">
        <v>10964000</v>
      </c>
    </row>
    <row r="51" spans="1:26" x14ac:dyDescent="0.15">
      <c r="A51" s="4" t="s">
        <v>86</v>
      </c>
      <c r="B51" s="4" t="s">
        <v>87</v>
      </c>
      <c r="C51" s="5">
        <v>5945500</v>
      </c>
      <c r="D51" s="6">
        <v>0</v>
      </c>
      <c r="E51" s="5">
        <v>0</v>
      </c>
      <c r="F51" s="5">
        <v>0</v>
      </c>
      <c r="G51" s="7">
        <v>0</v>
      </c>
      <c r="H51" s="8">
        <v>0</v>
      </c>
      <c r="I51" s="7">
        <v>126600</v>
      </c>
      <c r="J51" s="7">
        <v>0</v>
      </c>
      <c r="K51" s="7">
        <v>1590800</v>
      </c>
      <c r="L51" s="8">
        <v>0</v>
      </c>
      <c r="M51" s="7">
        <v>441060</v>
      </c>
      <c r="N51" s="7">
        <v>0</v>
      </c>
      <c r="O51" s="7">
        <v>2442800</v>
      </c>
      <c r="P51" s="8">
        <v>5568700</v>
      </c>
      <c r="Q51" s="7">
        <v>3938700</v>
      </c>
      <c r="R51" s="7">
        <v>2588900</v>
      </c>
      <c r="S51" s="7">
        <v>1876900</v>
      </c>
      <c r="T51" s="8">
        <v>1837200</v>
      </c>
      <c r="U51" s="7">
        <v>3390700</v>
      </c>
      <c r="V51" s="7">
        <v>5381500</v>
      </c>
      <c r="W51" s="7">
        <v>3119900</v>
      </c>
      <c r="X51" s="8">
        <v>2044100</v>
      </c>
      <c r="Y51" s="7">
        <v>4604500</v>
      </c>
      <c r="Z51" s="7">
        <v>5383400</v>
      </c>
    </row>
    <row r="52" spans="1:26" x14ac:dyDescent="0.15">
      <c r="A52" s="4" t="s">
        <v>88</v>
      </c>
      <c r="B52" s="4" t="s">
        <v>89</v>
      </c>
      <c r="C52" s="5">
        <v>0</v>
      </c>
      <c r="D52" s="6">
        <v>0</v>
      </c>
      <c r="E52" s="5">
        <v>0</v>
      </c>
      <c r="F52" s="5">
        <v>0</v>
      </c>
      <c r="G52" s="7">
        <v>0</v>
      </c>
      <c r="H52" s="8">
        <v>0</v>
      </c>
      <c r="I52" s="7">
        <v>611850</v>
      </c>
      <c r="J52" s="7">
        <v>0</v>
      </c>
      <c r="K52" s="7">
        <v>0</v>
      </c>
      <c r="L52" s="8">
        <v>0</v>
      </c>
      <c r="M52" s="7">
        <v>0</v>
      </c>
      <c r="N52" s="7">
        <v>1627000</v>
      </c>
      <c r="O52" s="7">
        <v>0</v>
      </c>
      <c r="P52" s="8">
        <v>393820</v>
      </c>
      <c r="Q52" s="7">
        <v>0</v>
      </c>
      <c r="R52" s="7">
        <v>0</v>
      </c>
      <c r="S52" s="7">
        <v>0</v>
      </c>
      <c r="T52" s="8">
        <v>0</v>
      </c>
      <c r="U52" s="7">
        <v>737810</v>
      </c>
      <c r="V52" s="7">
        <v>0</v>
      </c>
      <c r="W52" s="7">
        <v>0</v>
      </c>
      <c r="X52" s="8">
        <v>0</v>
      </c>
      <c r="Y52" s="7">
        <v>0</v>
      </c>
      <c r="Z52" s="7">
        <v>1195800</v>
      </c>
    </row>
    <row r="53" spans="1:26" x14ac:dyDescent="0.15">
      <c r="A53" s="4" t="s">
        <v>90</v>
      </c>
      <c r="B53" s="4" t="s">
        <v>91</v>
      </c>
      <c r="C53" s="5">
        <v>1810400</v>
      </c>
      <c r="D53" s="6">
        <v>0</v>
      </c>
      <c r="E53" s="5">
        <v>32186</v>
      </c>
      <c r="F53" s="5">
        <v>0</v>
      </c>
      <c r="G53" s="7">
        <v>0</v>
      </c>
      <c r="H53" s="8">
        <v>0</v>
      </c>
      <c r="I53" s="7">
        <v>691830</v>
      </c>
      <c r="J53" s="7">
        <v>0</v>
      </c>
      <c r="K53" s="7">
        <v>620630</v>
      </c>
      <c r="L53" s="8">
        <v>1397800</v>
      </c>
      <c r="M53" s="7">
        <v>1407100</v>
      </c>
      <c r="N53" s="7">
        <v>0</v>
      </c>
      <c r="O53" s="7">
        <v>0</v>
      </c>
      <c r="P53" s="8">
        <v>3227800</v>
      </c>
      <c r="Q53" s="7">
        <v>2394200</v>
      </c>
      <c r="R53" s="7">
        <v>1089100</v>
      </c>
      <c r="S53" s="7">
        <v>1524300</v>
      </c>
      <c r="T53" s="8">
        <v>0</v>
      </c>
      <c r="U53" s="7">
        <v>3413600</v>
      </c>
      <c r="V53" s="7">
        <v>3610100</v>
      </c>
      <c r="W53" s="7">
        <v>1601000</v>
      </c>
      <c r="X53" s="8">
        <v>894510</v>
      </c>
      <c r="Y53" s="7">
        <v>4222000</v>
      </c>
      <c r="Z53" s="7">
        <v>3260000</v>
      </c>
    </row>
    <row r="54" spans="1:26" x14ac:dyDescent="0.15">
      <c r="A54" s="4" t="s">
        <v>92</v>
      </c>
      <c r="B54" s="4" t="s">
        <v>93</v>
      </c>
      <c r="C54" s="5">
        <v>11540000</v>
      </c>
      <c r="D54" s="6">
        <v>10618000</v>
      </c>
      <c r="E54" s="5">
        <v>6357200</v>
      </c>
      <c r="F54" s="5">
        <v>0</v>
      </c>
      <c r="G54" s="7">
        <v>0</v>
      </c>
      <c r="H54" s="8">
        <v>0</v>
      </c>
      <c r="I54" s="7">
        <v>1064200</v>
      </c>
      <c r="J54" s="7">
        <v>0</v>
      </c>
      <c r="K54" s="7">
        <v>0</v>
      </c>
      <c r="L54" s="8">
        <v>216430000</v>
      </c>
      <c r="M54" s="7">
        <v>6378800</v>
      </c>
      <c r="N54" s="7">
        <v>8738300</v>
      </c>
      <c r="O54" s="7">
        <v>0</v>
      </c>
      <c r="P54" s="8">
        <v>122630000</v>
      </c>
      <c r="Q54" s="7">
        <v>90336000</v>
      </c>
      <c r="R54" s="7">
        <v>20481000</v>
      </c>
      <c r="S54" s="7">
        <v>5529000</v>
      </c>
      <c r="T54" s="8">
        <v>8323500</v>
      </c>
      <c r="U54" s="7">
        <v>38521000</v>
      </c>
      <c r="V54" s="7">
        <v>60969000</v>
      </c>
      <c r="W54" s="7">
        <v>44391000</v>
      </c>
      <c r="X54" s="8">
        <v>20104000</v>
      </c>
      <c r="Y54" s="7">
        <v>78814000</v>
      </c>
      <c r="Z54" s="7">
        <v>70814000</v>
      </c>
    </row>
    <row r="55" spans="1:26" x14ac:dyDescent="0.15">
      <c r="A55" s="4" t="s">
        <v>94</v>
      </c>
      <c r="B55" s="4" t="s">
        <v>95</v>
      </c>
      <c r="C55" s="5">
        <v>1028900</v>
      </c>
      <c r="D55" s="6">
        <v>0</v>
      </c>
      <c r="E55" s="5">
        <v>219740</v>
      </c>
      <c r="F55" s="5">
        <v>0</v>
      </c>
      <c r="G55" s="7">
        <v>0</v>
      </c>
      <c r="H55" s="8">
        <v>106370</v>
      </c>
      <c r="I55" s="7">
        <v>2090100</v>
      </c>
      <c r="J55" s="7">
        <v>0</v>
      </c>
      <c r="K55" s="7">
        <v>0</v>
      </c>
      <c r="L55" s="8">
        <v>5670900</v>
      </c>
      <c r="M55" s="7">
        <v>7739500</v>
      </c>
      <c r="N55" s="7">
        <v>59286</v>
      </c>
      <c r="O55" s="7">
        <v>0</v>
      </c>
      <c r="P55" s="8">
        <v>15119000</v>
      </c>
      <c r="Q55" s="7">
        <v>6952900</v>
      </c>
      <c r="R55" s="7">
        <v>11181000</v>
      </c>
      <c r="S55" s="7">
        <v>3451600</v>
      </c>
      <c r="T55" s="8">
        <v>3070400</v>
      </c>
      <c r="U55" s="7">
        <v>12130000</v>
      </c>
      <c r="V55" s="7">
        <v>9628500</v>
      </c>
      <c r="W55" s="7">
        <v>0</v>
      </c>
      <c r="X55" s="8">
        <v>5828700</v>
      </c>
      <c r="Y55" s="7">
        <v>18687000</v>
      </c>
      <c r="Z55" s="7">
        <v>21810000</v>
      </c>
    </row>
    <row r="56" spans="1:26" x14ac:dyDescent="0.15">
      <c r="A56" s="4" t="s">
        <v>96</v>
      </c>
      <c r="B56" s="4" t="s">
        <v>97</v>
      </c>
      <c r="C56" s="5">
        <v>70072000</v>
      </c>
      <c r="D56" s="6">
        <v>7606500</v>
      </c>
      <c r="E56" s="5">
        <v>0</v>
      </c>
      <c r="F56" s="5">
        <v>0</v>
      </c>
      <c r="G56" s="7">
        <v>45304</v>
      </c>
      <c r="H56" s="8">
        <v>69919</v>
      </c>
      <c r="I56" s="7">
        <v>2908900</v>
      </c>
      <c r="J56" s="7">
        <v>0</v>
      </c>
      <c r="K56" s="7">
        <v>3296500</v>
      </c>
      <c r="L56" s="8">
        <v>0</v>
      </c>
      <c r="M56" s="7">
        <v>30180000</v>
      </c>
      <c r="N56" s="7">
        <v>1312300</v>
      </c>
      <c r="O56" s="7">
        <v>25660000</v>
      </c>
      <c r="P56" s="8">
        <v>27944000</v>
      </c>
      <c r="Q56" s="7">
        <v>21079000</v>
      </c>
      <c r="R56" s="7">
        <v>21178000</v>
      </c>
      <c r="S56" s="7">
        <v>10004000</v>
      </c>
      <c r="T56" s="8">
        <v>13492000</v>
      </c>
      <c r="U56" s="7">
        <v>16091000</v>
      </c>
      <c r="V56" s="7">
        <v>17117000</v>
      </c>
      <c r="W56" s="7">
        <v>18770000</v>
      </c>
      <c r="X56" s="8">
        <v>19466000</v>
      </c>
      <c r="Y56" s="7">
        <v>23235000</v>
      </c>
      <c r="Z56" s="7">
        <v>20903000</v>
      </c>
    </row>
    <row r="57" spans="1:26" x14ac:dyDescent="0.15">
      <c r="A57" s="4" t="s">
        <v>98</v>
      </c>
      <c r="B57" s="4" t="s">
        <v>99</v>
      </c>
      <c r="C57" s="5">
        <v>5686000</v>
      </c>
      <c r="D57" s="6">
        <v>0</v>
      </c>
      <c r="E57" s="5">
        <v>0</v>
      </c>
      <c r="F57" s="5">
        <v>0</v>
      </c>
      <c r="G57" s="7">
        <v>9397800</v>
      </c>
      <c r="H57" s="8">
        <v>0</v>
      </c>
      <c r="I57" s="7">
        <v>6595100</v>
      </c>
      <c r="J57" s="7">
        <v>0</v>
      </c>
      <c r="K57" s="7">
        <v>0</v>
      </c>
      <c r="L57" s="8">
        <v>0</v>
      </c>
      <c r="M57" s="7">
        <v>2420600</v>
      </c>
      <c r="N57" s="7">
        <v>0</v>
      </c>
      <c r="O57" s="7">
        <v>942800</v>
      </c>
      <c r="P57" s="8">
        <v>19105000</v>
      </c>
      <c r="Q57" s="7">
        <v>33622000</v>
      </c>
      <c r="R57" s="7">
        <v>0</v>
      </c>
      <c r="S57" s="7">
        <v>13916000</v>
      </c>
      <c r="T57" s="8">
        <v>1914000</v>
      </c>
      <c r="U57" s="7">
        <v>12095000</v>
      </c>
      <c r="V57" s="7">
        <v>14782000</v>
      </c>
      <c r="W57" s="7">
        <v>4614300</v>
      </c>
      <c r="X57" s="8">
        <v>7577400</v>
      </c>
      <c r="Y57" s="7">
        <v>59647000</v>
      </c>
      <c r="Z57" s="7">
        <v>58250000</v>
      </c>
    </row>
    <row r="58" spans="1:26" x14ac:dyDescent="0.15">
      <c r="A58" s="4" t="s">
        <v>100</v>
      </c>
      <c r="B58" s="4" t="s">
        <v>101</v>
      </c>
      <c r="C58" s="5">
        <v>14458000</v>
      </c>
      <c r="D58" s="6">
        <v>3066000</v>
      </c>
      <c r="E58" s="5">
        <v>10670000</v>
      </c>
      <c r="F58" s="5">
        <v>0</v>
      </c>
      <c r="G58" s="7">
        <v>4876000</v>
      </c>
      <c r="H58" s="8">
        <v>0</v>
      </c>
      <c r="I58" s="7">
        <v>8136000</v>
      </c>
      <c r="J58" s="7">
        <v>0</v>
      </c>
      <c r="K58" s="7">
        <v>0</v>
      </c>
      <c r="L58" s="8">
        <v>2623100</v>
      </c>
      <c r="M58" s="7">
        <v>7599300</v>
      </c>
      <c r="N58" s="7">
        <v>0</v>
      </c>
      <c r="O58" s="7">
        <v>6948200</v>
      </c>
      <c r="P58" s="8">
        <v>11051000</v>
      </c>
      <c r="Q58" s="7">
        <v>15224000</v>
      </c>
      <c r="R58" s="7">
        <v>6360400</v>
      </c>
      <c r="S58" s="7">
        <v>14036000</v>
      </c>
      <c r="T58" s="8">
        <v>11976000</v>
      </c>
      <c r="U58" s="7">
        <v>28016000</v>
      </c>
      <c r="V58" s="7">
        <v>13591000</v>
      </c>
      <c r="W58" s="7">
        <v>24115000</v>
      </c>
      <c r="X58" s="8">
        <v>15305000</v>
      </c>
      <c r="Y58" s="7">
        <v>16249000</v>
      </c>
      <c r="Z58" s="7">
        <v>21453000</v>
      </c>
    </row>
    <row r="59" spans="1:26" x14ac:dyDescent="0.15">
      <c r="A59" s="4" t="s">
        <v>102</v>
      </c>
      <c r="B59" s="4" t="s">
        <v>103</v>
      </c>
      <c r="C59" s="5">
        <v>4273600</v>
      </c>
      <c r="D59" s="6">
        <v>0</v>
      </c>
      <c r="E59" s="5">
        <v>0</v>
      </c>
      <c r="F59" s="5">
        <v>0</v>
      </c>
      <c r="G59" s="7">
        <v>0</v>
      </c>
      <c r="H59" s="8">
        <v>0</v>
      </c>
      <c r="I59" s="7">
        <v>232120</v>
      </c>
      <c r="J59" s="7">
        <v>53607</v>
      </c>
      <c r="K59" s="7">
        <v>0</v>
      </c>
      <c r="L59" s="8">
        <v>0</v>
      </c>
      <c r="M59" s="7">
        <v>0</v>
      </c>
      <c r="N59" s="7">
        <v>59317</v>
      </c>
      <c r="O59" s="7">
        <v>0</v>
      </c>
      <c r="P59" s="8">
        <v>13194000</v>
      </c>
      <c r="Q59" s="7">
        <v>12454000</v>
      </c>
      <c r="R59" s="7">
        <v>11128000</v>
      </c>
      <c r="S59" s="7">
        <v>7145200</v>
      </c>
      <c r="T59" s="8">
        <v>6797100</v>
      </c>
      <c r="U59" s="7">
        <v>11853000</v>
      </c>
      <c r="V59" s="7">
        <v>11278000</v>
      </c>
      <c r="W59" s="7">
        <v>3105600</v>
      </c>
      <c r="X59" s="8">
        <v>7722300</v>
      </c>
      <c r="Y59" s="7">
        <v>10931000</v>
      </c>
      <c r="Z59" s="7">
        <v>11529000</v>
      </c>
    </row>
    <row r="60" spans="1:26" x14ac:dyDescent="0.15">
      <c r="A60" s="4" t="s">
        <v>104</v>
      </c>
      <c r="B60" s="4" t="s">
        <v>105</v>
      </c>
      <c r="C60" s="5">
        <v>2958800</v>
      </c>
      <c r="D60" s="6">
        <v>14259000</v>
      </c>
      <c r="E60" s="5">
        <v>1774400</v>
      </c>
      <c r="F60" s="5">
        <v>0</v>
      </c>
      <c r="G60" s="7">
        <v>0</v>
      </c>
      <c r="H60" s="8">
        <v>78774</v>
      </c>
      <c r="I60" s="7">
        <v>4040700</v>
      </c>
      <c r="J60" s="7">
        <v>132760</v>
      </c>
      <c r="K60" s="7">
        <v>601440</v>
      </c>
      <c r="L60" s="8">
        <v>6730900</v>
      </c>
      <c r="M60" s="7">
        <v>9422300</v>
      </c>
      <c r="N60" s="7">
        <v>11255000</v>
      </c>
      <c r="O60" s="7">
        <v>0</v>
      </c>
      <c r="P60" s="8">
        <v>56703000</v>
      </c>
      <c r="Q60" s="7">
        <v>1606100</v>
      </c>
      <c r="R60" s="7">
        <v>50369000</v>
      </c>
      <c r="S60" s="7">
        <v>64577000</v>
      </c>
      <c r="T60" s="8">
        <v>57550000</v>
      </c>
      <c r="U60" s="7">
        <v>51925000</v>
      </c>
      <c r="V60" s="7">
        <v>10817000</v>
      </c>
      <c r="W60" s="7">
        <v>66163000</v>
      </c>
      <c r="X60" s="8">
        <v>72891000</v>
      </c>
      <c r="Y60" s="7">
        <v>10048000</v>
      </c>
      <c r="Z60" s="7">
        <v>34844000</v>
      </c>
    </row>
    <row r="61" spans="1:26" x14ac:dyDescent="0.15">
      <c r="A61" s="4" t="s">
        <v>106</v>
      </c>
      <c r="B61" s="4" t="s">
        <v>107</v>
      </c>
      <c r="C61" s="5">
        <v>1603200</v>
      </c>
      <c r="D61" s="6">
        <v>0</v>
      </c>
      <c r="E61" s="5">
        <v>0</v>
      </c>
      <c r="F61" s="5">
        <v>0</v>
      </c>
      <c r="G61" s="7">
        <v>0</v>
      </c>
      <c r="H61" s="8">
        <v>1014300</v>
      </c>
      <c r="I61" s="7">
        <v>979270</v>
      </c>
      <c r="J61" s="7">
        <v>1391200</v>
      </c>
      <c r="K61" s="7">
        <v>0</v>
      </c>
      <c r="L61" s="8">
        <v>0</v>
      </c>
      <c r="M61" s="7">
        <v>1868200</v>
      </c>
      <c r="N61" s="7">
        <v>750780</v>
      </c>
      <c r="O61" s="7">
        <v>2499900</v>
      </c>
      <c r="P61" s="8">
        <v>4659700</v>
      </c>
      <c r="Q61" s="7">
        <v>2853400</v>
      </c>
      <c r="R61" s="7">
        <v>0</v>
      </c>
      <c r="S61" s="7">
        <v>1432100</v>
      </c>
      <c r="T61" s="8">
        <v>1636900</v>
      </c>
      <c r="U61" s="7">
        <v>2870600</v>
      </c>
      <c r="V61" s="7">
        <v>3220300</v>
      </c>
      <c r="W61" s="7">
        <v>2092400</v>
      </c>
      <c r="X61" s="8">
        <v>1856000</v>
      </c>
      <c r="Y61" s="7">
        <v>9310500</v>
      </c>
      <c r="Z61" s="7">
        <v>6759400</v>
      </c>
    </row>
    <row r="62" spans="1:26" x14ac:dyDescent="0.15">
      <c r="A62" s="4" t="s">
        <v>108</v>
      </c>
      <c r="B62" s="4" t="s">
        <v>109</v>
      </c>
      <c r="C62" s="5">
        <v>0</v>
      </c>
      <c r="D62" s="6">
        <v>0</v>
      </c>
      <c r="E62" s="5">
        <v>0</v>
      </c>
      <c r="F62" s="5">
        <v>0</v>
      </c>
      <c r="G62" s="7">
        <v>0</v>
      </c>
      <c r="H62" s="8">
        <v>0</v>
      </c>
      <c r="I62" s="7">
        <v>2685800</v>
      </c>
      <c r="J62" s="7">
        <v>1500300</v>
      </c>
      <c r="K62" s="7">
        <v>0</v>
      </c>
      <c r="L62" s="8">
        <v>0</v>
      </c>
      <c r="M62" s="7">
        <v>4763600</v>
      </c>
      <c r="N62" s="7">
        <v>1946500</v>
      </c>
      <c r="O62" s="7">
        <v>0</v>
      </c>
      <c r="P62" s="8">
        <v>0</v>
      </c>
      <c r="Q62" s="7">
        <v>0</v>
      </c>
      <c r="R62" s="7">
        <v>1151900</v>
      </c>
      <c r="S62" s="7">
        <v>0</v>
      </c>
      <c r="T62" s="8">
        <v>1510000</v>
      </c>
      <c r="U62" s="7">
        <v>5998100</v>
      </c>
      <c r="V62" s="7">
        <v>5662700</v>
      </c>
      <c r="W62" s="7">
        <v>0</v>
      </c>
      <c r="X62" s="8">
        <v>1804700</v>
      </c>
      <c r="Y62" s="7">
        <v>4396300</v>
      </c>
      <c r="Z62" s="7">
        <v>3775600</v>
      </c>
    </row>
    <row r="63" spans="1:26" x14ac:dyDescent="0.15">
      <c r="A63" s="4" t="s">
        <v>110</v>
      </c>
      <c r="B63" s="4" t="s">
        <v>111</v>
      </c>
      <c r="C63" s="5">
        <v>4884300</v>
      </c>
      <c r="D63" s="6">
        <v>0</v>
      </c>
      <c r="E63" s="5">
        <v>1324700</v>
      </c>
      <c r="F63" s="5">
        <v>0</v>
      </c>
      <c r="G63" s="7">
        <v>0</v>
      </c>
      <c r="H63" s="8">
        <v>0</v>
      </c>
      <c r="I63" s="7">
        <v>0</v>
      </c>
      <c r="J63" s="7">
        <v>1875900</v>
      </c>
      <c r="K63" s="7">
        <v>0</v>
      </c>
      <c r="L63" s="8">
        <v>10049000</v>
      </c>
      <c r="M63" s="7">
        <v>3177400</v>
      </c>
      <c r="N63" s="7">
        <v>4204900</v>
      </c>
      <c r="O63" s="7">
        <v>0</v>
      </c>
      <c r="P63" s="8">
        <v>5264200</v>
      </c>
      <c r="Q63" s="7">
        <v>4451100</v>
      </c>
      <c r="R63" s="7">
        <v>2866100</v>
      </c>
      <c r="S63" s="7">
        <v>2327100</v>
      </c>
      <c r="T63" s="8">
        <v>2250200</v>
      </c>
      <c r="U63" s="7">
        <v>4765200</v>
      </c>
      <c r="V63" s="7">
        <v>4868700</v>
      </c>
      <c r="W63" s="7">
        <v>2620100</v>
      </c>
      <c r="X63" s="8">
        <v>3413700</v>
      </c>
      <c r="Y63" s="7">
        <v>7128100</v>
      </c>
      <c r="Z63" s="7">
        <v>6011400</v>
      </c>
    </row>
    <row r="64" spans="1:26" x14ac:dyDescent="0.15">
      <c r="A64" s="4" t="s">
        <v>112</v>
      </c>
      <c r="B64" s="4" t="s">
        <v>113</v>
      </c>
      <c r="C64" s="5">
        <v>2502100</v>
      </c>
      <c r="D64" s="6">
        <v>0</v>
      </c>
      <c r="E64" s="5">
        <v>0</v>
      </c>
      <c r="F64" s="5">
        <v>0</v>
      </c>
      <c r="G64" s="7">
        <v>0</v>
      </c>
      <c r="H64" s="8">
        <v>0</v>
      </c>
      <c r="I64" s="7">
        <v>0</v>
      </c>
      <c r="J64" s="7">
        <v>1883700</v>
      </c>
      <c r="K64" s="7">
        <v>0</v>
      </c>
      <c r="L64" s="8">
        <v>0</v>
      </c>
      <c r="M64" s="7">
        <v>3297900</v>
      </c>
      <c r="N64" s="7">
        <v>2135800</v>
      </c>
      <c r="O64" s="7">
        <v>2124900</v>
      </c>
      <c r="P64" s="8">
        <v>9085100</v>
      </c>
      <c r="Q64" s="7">
        <v>2316300</v>
      </c>
      <c r="R64" s="7">
        <v>2558700</v>
      </c>
      <c r="S64" s="7">
        <v>5851500</v>
      </c>
      <c r="T64" s="8">
        <v>772800</v>
      </c>
      <c r="U64" s="7">
        <v>3105800</v>
      </c>
      <c r="V64" s="7">
        <v>2167500</v>
      </c>
      <c r="W64" s="7">
        <v>1164600</v>
      </c>
      <c r="X64" s="8">
        <v>1256200</v>
      </c>
      <c r="Y64" s="7">
        <v>9815200</v>
      </c>
      <c r="Z64" s="7">
        <v>5637500</v>
      </c>
    </row>
    <row r="65" spans="1:26" x14ac:dyDescent="0.15">
      <c r="A65" s="4" t="s">
        <v>114</v>
      </c>
      <c r="B65" s="4" t="s">
        <v>115</v>
      </c>
      <c r="C65" s="5">
        <v>5325500</v>
      </c>
      <c r="D65" s="6">
        <v>1130200</v>
      </c>
      <c r="E65" s="5">
        <v>59687000</v>
      </c>
      <c r="F65" s="5">
        <v>0</v>
      </c>
      <c r="G65" s="7">
        <v>21015000</v>
      </c>
      <c r="H65" s="8">
        <v>2548100</v>
      </c>
      <c r="I65" s="7">
        <v>4988200</v>
      </c>
      <c r="J65" s="7">
        <v>2060800</v>
      </c>
      <c r="K65" s="7">
        <v>0</v>
      </c>
      <c r="L65" s="8">
        <v>79494000</v>
      </c>
      <c r="M65" s="7">
        <v>20912000</v>
      </c>
      <c r="N65" s="7">
        <v>12311000</v>
      </c>
      <c r="O65" s="7">
        <v>5020000</v>
      </c>
      <c r="P65" s="8">
        <v>62953000</v>
      </c>
      <c r="Q65" s="7">
        <v>96107000</v>
      </c>
      <c r="R65" s="7">
        <v>0</v>
      </c>
      <c r="S65" s="7">
        <v>19976000</v>
      </c>
      <c r="T65" s="8">
        <v>728780</v>
      </c>
      <c r="U65" s="7">
        <v>25430000</v>
      </c>
      <c r="V65" s="7">
        <v>21692000</v>
      </c>
      <c r="W65" s="7">
        <v>11849000</v>
      </c>
      <c r="X65" s="8">
        <v>19521000</v>
      </c>
      <c r="Y65" s="7">
        <v>178620000</v>
      </c>
      <c r="Z65" s="7">
        <v>82420000</v>
      </c>
    </row>
    <row r="66" spans="1:26" x14ac:dyDescent="0.15">
      <c r="A66" s="4" t="s">
        <v>116</v>
      </c>
      <c r="B66" s="4" t="s">
        <v>117</v>
      </c>
      <c r="C66" s="5">
        <v>0</v>
      </c>
      <c r="D66" s="6">
        <v>0</v>
      </c>
      <c r="E66" s="5">
        <v>0</v>
      </c>
      <c r="F66" s="5">
        <v>0</v>
      </c>
      <c r="G66" s="7">
        <v>0</v>
      </c>
      <c r="H66" s="8">
        <v>0</v>
      </c>
      <c r="I66" s="7">
        <v>0</v>
      </c>
      <c r="J66" s="7">
        <v>2555500</v>
      </c>
      <c r="K66" s="7">
        <v>0</v>
      </c>
      <c r="L66" s="8">
        <v>0</v>
      </c>
      <c r="M66" s="7">
        <v>0</v>
      </c>
      <c r="N66" s="7">
        <v>2394200</v>
      </c>
      <c r="O66" s="7">
        <v>0</v>
      </c>
      <c r="P66" s="8">
        <v>0</v>
      </c>
      <c r="Q66" s="7">
        <v>3993900</v>
      </c>
      <c r="R66" s="7">
        <v>0</v>
      </c>
      <c r="S66" s="7">
        <v>0</v>
      </c>
      <c r="T66" s="8">
        <v>0</v>
      </c>
      <c r="U66" s="7">
        <v>2586800</v>
      </c>
      <c r="V66" s="7">
        <v>3108300</v>
      </c>
      <c r="W66" s="7">
        <v>0</v>
      </c>
      <c r="X66" s="8">
        <v>0</v>
      </c>
      <c r="Y66" s="7">
        <v>6773400</v>
      </c>
      <c r="Z66" s="7">
        <v>5725400</v>
      </c>
    </row>
    <row r="67" spans="1:26" x14ac:dyDescent="0.15">
      <c r="A67" s="4" t="s">
        <v>118</v>
      </c>
      <c r="B67" s="4" t="s">
        <v>119</v>
      </c>
      <c r="C67" s="5">
        <v>2525100</v>
      </c>
      <c r="D67" s="6">
        <v>0</v>
      </c>
      <c r="E67" s="5">
        <v>0</v>
      </c>
      <c r="F67" s="5">
        <v>0</v>
      </c>
      <c r="G67" s="7">
        <v>0</v>
      </c>
      <c r="H67" s="8">
        <v>3409100</v>
      </c>
      <c r="I67" s="7">
        <v>6511800</v>
      </c>
      <c r="J67" s="7">
        <v>3086400</v>
      </c>
      <c r="K67" s="7">
        <v>0</v>
      </c>
      <c r="L67" s="8">
        <v>1140300</v>
      </c>
      <c r="M67" s="7">
        <v>9787600</v>
      </c>
      <c r="N67" s="7">
        <v>5589400</v>
      </c>
      <c r="O67" s="7">
        <v>16393000</v>
      </c>
      <c r="P67" s="8">
        <v>12594000</v>
      </c>
      <c r="Q67" s="7">
        <v>7633800</v>
      </c>
      <c r="R67" s="7">
        <v>4562400</v>
      </c>
      <c r="S67" s="7">
        <v>8086900</v>
      </c>
      <c r="T67" s="8">
        <v>9744000</v>
      </c>
      <c r="U67" s="7">
        <v>13375000</v>
      </c>
      <c r="V67" s="7">
        <v>11399000</v>
      </c>
      <c r="W67" s="7">
        <v>19503000</v>
      </c>
      <c r="X67" s="8">
        <v>8418000</v>
      </c>
      <c r="Y67" s="7">
        <v>17652000</v>
      </c>
      <c r="Z67" s="7">
        <v>14287000</v>
      </c>
    </row>
    <row r="68" spans="1:26" x14ac:dyDescent="0.15">
      <c r="A68" s="4" t="s">
        <v>120</v>
      </c>
      <c r="B68" s="4" t="s">
        <v>121</v>
      </c>
      <c r="C68" s="5">
        <v>31274</v>
      </c>
      <c r="D68" s="6">
        <v>0</v>
      </c>
      <c r="E68" s="5">
        <v>5275100</v>
      </c>
      <c r="F68" s="5">
        <v>0</v>
      </c>
      <c r="G68" s="7">
        <v>0</v>
      </c>
      <c r="H68" s="8">
        <v>0</v>
      </c>
      <c r="I68" s="7">
        <v>5189100</v>
      </c>
      <c r="J68" s="7">
        <v>3300300</v>
      </c>
      <c r="K68" s="7">
        <v>0</v>
      </c>
      <c r="L68" s="8">
        <v>0</v>
      </c>
      <c r="M68" s="7">
        <v>0</v>
      </c>
      <c r="N68" s="7">
        <v>6501700</v>
      </c>
      <c r="O68" s="7">
        <v>0</v>
      </c>
      <c r="P68" s="8">
        <v>0</v>
      </c>
      <c r="Q68" s="7">
        <v>0</v>
      </c>
      <c r="R68" s="7">
        <v>0</v>
      </c>
      <c r="S68" s="7">
        <v>0</v>
      </c>
      <c r="T68" s="8">
        <v>0</v>
      </c>
      <c r="U68" s="7">
        <v>1298100</v>
      </c>
      <c r="V68" s="7">
        <v>575130</v>
      </c>
      <c r="W68" s="7">
        <v>0</v>
      </c>
      <c r="X68" s="8">
        <v>0</v>
      </c>
      <c r="Y68" s="7">
        <v>0</v>
      </c>
      <c r="Z68" s="7">
        <v>550590</v>
      </c>
    </row>
    <row r="69" spans="1:26" x14ac:dyDescent="0.15">
      <c r="A69" s="4" t="s">
        <v>122</v>
      </c>
      <c r="B69" s="4" t="s">
        <v>123</v>
      </c>
      <c r="C69" s="5">
        <v>1440400</v>
      </c>
      <c r="D69" s="6">
        <v>0</v>
      </c>
      <c r="E69" s="5">
        <v>3157000</v>
      </c>
      <c r="F69" s="5">
        <v>0</v>
      </c>
      <c r="G69" s="7">
        <v>0</v>
      </c>
      <c r="H69" s="8">
        <v>2316900</v>
      </c>
      <c r="I69" s="7">
        <v>3086300</v>
      </c>
      <c r="J69" s="7">
        <v>3441400</v>
      </c>
      <c r="K69" s="7">
        <v>0</v>
      </c>
      <c r="L69" s="8">
        <v>2834500</v>
      </c>
      <c r="M69" s="7">
        <v>4054200</v>
      </c>
      <c r="N69" s="7">
        <v>4244000</v>
      </c>
      <c r="O69" s="7">
        <v>0</v>
      </c>
      <c r="P69" s="8">
        <v>0</v>
      </c>
      <c r="Q69" s="7">
        <v>642750</v>
      </c>
      <c r="R69" s="7">
        <v>0</v>
      </c>
      <c r="S69" s="7">
        <v>691740</v>
      </c>
      <c r="T69" s="8">
        <v>568240</v>
      </c>
      <c r="U69" s="7">
        <v>1125700</v>
      </c>
      <c r="V69" s="7">
        <v>591240</v>
      </c>
      <c r="W69" s="7">
        <v>511740</v>
      </c>
      <c r="X69" s="8">
        <v>440450</v>
      </c>
      <c r="Y69" s="7">
        <v>2007300</v>
      </c>
      <c r="Z69" s="7">
        <v>1185900</v>
      </c>
    </row>
    <row r="70" spans="1:26" x14ac:dyDescent="0.15">
      <c r="A70" s="4" t="s">
        <v>124</v>
      </c>
      <c r="B70" s="4" t="s">
        <v>125</v>
      </c>
      <c r="C70" s="5">
        <v>26975000</v>
      </c>
      <c r="D70" s="6">
        <v>52227000</v>
      </c>
      <c r="E70" s="5">
        <v>0</v>
      </c>
      <c r="F70" s="5">
        <v>0</v>
      </c>
      <c r="G70" s="7">
        <v>0</v>
      </c>
      <c r="H70" s="8">
        <v>0</v>
      </c>
      <c r="I70" s="7">
        <v>6607000</v>
      </c>
      <c r="J70" s="7">
        <v>3599000</v>
      </c>
      <c r="K70" s="7">
        <v>155600000</v>
      </c>
      <c r="L70" s="8">
        <v>42767000</v>
      </c>
      <c r="M70" s="7">
        <v>17530000</v>
      </c>
      <c r="N70" s="7">
        <v>19492000</v>
      </c>
      <c r="O70" s="7">
        <v>0</v>
      </c>
      <c r="P70" s="8">
        <v>35956000</v>
      </c>
      <c r="Q70" s="7">
        <v>14382000</v>
      </c>
      <c r="R70" s="7">
        <v>16555000</v>
      </c>
      <c r="S70" s="7">
        <v>1346300</v>
      </c>
      <c r="T70" s="8">
        <v>3672900</v>
      </c>
      <c r="U70" s="7">
        <v>71298000</v>
      </c>
      <c r="V70" s="7">
        <v>109590000</v>
      </c>
      <c r="W70" s="7">
        <v>21658000</v>
      </c>
      <c r="X70" s="8">
        <v>33981000</v>
      </c>
      <c r="Y70" s="7">
        <v>128070000</v>
      </c>
      <c r="Z70" s="7">
        <v>38543000</v>
      </c>
    </row>
    <row r="71" spans="1:26" x14ac:dyDescent="0.15">
      <c r="A71" s="4" t="s">
        <v>126</v>
      </c>
      <c r="B71" s="4" t="s">
        <v>127</v>
      </c>
      <c r="C71" s="5">
        <v>6367600</v>
      </c>
      <c r="D71" s="6">
        <v>1683300</v>
      </c>
      <c r="E71" s="5">
        <v>10075000</v>
      </c>
      <c r="F71" s="5">
        <v>0</v>
      </c>
      <c r="G71" s="7">
        <v>2981500</v>
      </c>
      <c r="H71" s="8">
        <v>0</v>
      </c>
      <c r="I71" s="7">
        <v>0</v>
      </c>
      <c r="J71" s="7">
        <v>4439900</v>
      </c>
      <c r="K71" s="7">
        <v>5670000</v>
      </c>
      <c r="L71" s="8">
        <v>5850900</v>
      </c>
      <c r="M71" s="7">
        <v>8236700</v>
      </c>
      <c r="N71" s="7">
        <v>15026000</v>
      </c>
      <c r="O71" s="7">
        <v>4867100</v>
      </c>
      <c r="P71" s="8">
        <v>11848000</v>
      </c>
      <c r="Q71" s="7">
        <v>9616500</v>
      </c>
      <c r="R71" s="7">
        <v>7566400</v>
      </c>
      <c r="S71" s="7">
        <v>11070000</v>
      </c>
      <c r="T71" s="8">
        <v>14384000</v>
      </c>
      <c r="U71" s="7">
        <v>12214000</v>
      </c>
      <c r="V71" s="7">
        <v>10731000</v>
      </c>
      <c r="W71" s="7">
        <v>16262000</v>
      </c>
      <c r="X71" s="8">
        <v>12947000</v>
      </c>
      <c r="Y71" s="7">
        <v>21392000</v>
      </c>
      <c r="Z71" s="7">
        <v>18091000</v>
      </c>
    </row>
    <row r="72" spans="1:26" x14ac:dyDescent="0.15">
      <c r="A72" s="4" t="s">
        <v>128</v>
      </c>
      <c r="B72" s="4" t="s">
        <v>129</v>
      </c>
      <c r="C72" s="5">
        <v>0</v>
      </c>
      <c r="D72" s="6">
        <v>0</v>
      </c>
      <c r="E72" s="5">
        <v>0</v>
      </c>
      <c r="F72" s="5">
        <v>0</v>
      </c>
      <c r="G72" s="7">
        <v>0</v>
      </c>
      <c r="H72" s="8">
        <v>0</v>
      </c>
      <c r="I72" s="7">
        <v>2160700</v>
      </c>
      <c r="J72" s="7">
        <v>4823800</v>
      </c>
      <c r="K72" s="7">
        <v>0</v>
      </c>
      <c r="L72" s="8">
        <v>0</v>
      </c>
      <c r="M72" s="7">
        <v>6115600</v>
      </c>
      <c r="N72" s="7">
        <v>3968400</v>
      </c>
      <c r="O72" s="7">
        <v>0</v>
      </c>
      <c r="P72" s="8">
        <v>0</v>
      </c>
      <c r="Q72" s="7">
        <v>0</v>
      </c>
      <c r="R72" s="7">
        <v>0</v>
      </c>
      <c r="S72" s="7">
        <v>2509200</v>
      </c>
      <c r="T72" s="8">
        <v>2784200</v>
      </c>
      <c r="U72" s="7">
        <v>4683300</v>
      </c>
      <c r="V72" s="7">
        <v>5210800</v>
      </c>
      <c r="W72" s="7">
        <v>3207700</v>
      </c>
      <c r="X72" s="8">
        <v>3270400</v>
      </c>
      <c r="Y72" s="7">
        <v>5921700</v>
      </c>
      <c r="Z72" s="7">
        <v>2907100</v>
      </c>
    </row>
    <row r="73" spans="1:26" x14ac:dyDescent="0.15">
      <c r="A73" s="4" t="s">
        <v>130</v>
      </c>
      <c r="B73" s="4" t="s">
        <v>131</v>
      </c>
      <c r="C73" s="5">
        <v>3151400</v>
      </c>
      <c r="D73" s="6">
        <v>2549700</v>
      </c>
      <c r="E73" s="5">
        <v>10116000</v>
      </c>
      <c r="F73" s="5">
        <v>0</v>
      </c>
      <c r="G73" s="7">
        <v>1286600</v>
      </c>
      <c r="H73" s="8">
        <v>1985000</v>
      </c>
      <c r="I73" s="7">
        <v>10271000</v>
      </c>
      <c r="J73" s="7">
        <v>7687100</v>
      </c>
      <c r="K73" s="7">
        <v>0</v>
      </c>
      <c r="L73" s="8">
        <v>2576400</v>
      </c>
      <c r="M73" s="7">
        <v>6682000</v>
      </c>
      <c r="N73" s="7">
        <v>1755900</v>
      </c>
      <c r="O73" s="7">
        <v>0</v>
      </c>
      <c r="P73" s="8">
        <v>0</v>
      </c>
      <c r="Q73" s="7">
        <v>402780</v>
      </c>
      <c r="R73" s="7">
        <v>0</v>
      </c>
      <c r="S73" s="7">
        <v>1386900</v>
      </c>
      <c r="T73" s="8">
        <v>1171300</v>
      </c>
      <c r="U73" s="7">
        <v>1487100</v>
      </c>
      <c r="V73" s="7">
        <v>848610</v>
      </c>
      <c r="W73" s="7">
        <v>1334100</v>
      </c>
      <c r="X73" s="8">
        <v>1171400</v>
      </c>
      <c r="Y73" s="7">
        <v>2928000</v>
      </c>
      <c r="Z73" s="7">
        <v>1545500</v>
      </c>
    </row>
    <row r="74" spans="1:26" x14ac:dyDescent="0.15">
      <c r="A74" s="4" t="s">
        <v>132</v>
      </c>
      <c r="B74" s="4" t="s">
        <v>133</v>
      </c>
      <c r="C74" s="5">
        <v>3373400</v>
      </c>
      <c r="D74" s="6">
        <v>2407800</v>
      </c>
      <c r="E74" s="5">
        <v>8982400</v>
      </c>
      <c r="F74" s="5">
        <v>0</v>
      </c>
      <c r="G74" s="7">
        <v>0</v>
      </c>
      <c r="H74" s="8">
        <v>26269</v>
      </c>
      <c r="I74" s="7">
        <v>11780000</v>
      </c>
      <c r="J74" s="7">
        <v>11806000</v>
      </c>
      <c r="K74" s="7">
        <v>0</v>
      </c>
      <c r="L74" s="8">
        <v>2831800</v>
      </c>
      <c r="M74" s="7">
        <v>11633000</v>
      </c>
      <c r="N74" s="7">
        <v>9478000</v>
      </c>
      <c r="O74" s="7">
        <v>944520</v>
      </c>
      <c r="P74" s="8">
        <v>4757500</v>
      </c>
      <c r="Q74" s="7">
        <v>8537000</v>
      </c>
      <c r="R74" s="7">
        <v>7538100</v>
      </c>
      <c r="S74" s="7">
        <v>0</v>
      </c>
      <c r="T74" s="8">
        <v>4326700</v>
      </c>
      <c r="U74" s="7">
        <v>11090000</v>
      </c>
      <c r="V74" s="7">
        <v>19121000</v>
      </c>
      <c r="W74" s="7">
        <v>1537800</v>
      </c>
      <c r="X74" s="8">
        <v>2980500</v>
      </c>
      <c r="Y74" s="7">
        <v>18526000</v>
      </c>
      <c r="Z74" s="7">
        <v>15952000</v>
      </c>
    </row>
    <row r="75" spans="1:26" x14ac:dyDescent="0.15">
      <c r="A75" s="4" t="s">
        <v>134</v>
      </c>
      <c r="B75" s="4" t="s">
        <v>135</v>
      </c>
      <c r="C75" s="5">
        <v>2518700</v>
      </c>
      <c r="D75" s="6">
        <v>16960000</v>
      </c>
      <c r="E75" s="5">
        <v>575130</v>
      </c>
      <c r="F75" s="5">
        <v>0</v>
      </c>
      <c r="G75" s="7">
        <v>0</v>
      </c>
      <c r="H75" s="8">
        <v>3509900</v>
      </c>
      <c r="I75" s="7">
        <v>6499900</v>
      </c>
      <c r="J75" s="7">
        <v>12494000</v>
      </c>
      <c r="K75" s="7">
        <v>0</v>
      </c>
      <c r="L75" s="8">
        <v>6957600</v>
      </c>
      <c r="M75" s="7">
        <v>1856300</v>
      </c>
      <c r="N75" s="7">
        <v>4740500</v>
      </c>
      <c r="O75" s="7">
        <v>0</v>
      </c>
      <c r="P75" s="8">
        <v>14340000</v>
      </c>
      <c r="Q75" s="7">
        <v>11609000</v>
      </c>
      <c r="R75" s="7">
        <v>13499000</v>
      </c>
      <c r="S75" s="7">
        <v>0</v>
      </c>
      <c r="T75" s="8">
        <v>2556100</v>
      </c>
      <c r="U75" s="7">
        <v>42918000</v>
      </c>
      <c r="V75" s="7">
        <v>16202000</v>
      </c>
      <c r="W75" s="7">
        <v>37890</v>
      </c>
      <c r="X75" s="8">
        <v>11301000</v>
      </c>
      <c r="Y75" s="7">
        <v>55285000</v>
      </c>
      <c r="Z75" s="7">
        <v>58591000</v>
      </c>
    </row>
    <row r="76" spans="1:26" x14ac:dyDescent="0.15">
      <c r="A76" s="4" t="s">
        <v>136</v>
      </c>
      <c r="B76" s="4" t="s">
        <v>137</v>
      </c>
      <c r="C76" s="5">
        <v>30794000</v>
      </c>
      <c r="D76" s="6">
        <v>30705000</v>
      </c>
      <c r="E76" s="5">
        <v>31344000</v>
      </c>
      <c r="F76" s="5">
        <v>0</v>
      </c>
      <c r="G76" s="7">
        <v>16262000</v>
      </c>
      <c r="H76" s="8">
        <v>16741000</v>
      </c>
      <c r="I76" s="7">
        <v>22837000</v>
      </c>
      <c r="J76" s="7">
        <v>47651000</v>
      </c>
      <c r="K76" s="7">
        <v>20479000</v>
      </c>
      <c r="L76" s="8">
        <v>31737000</v>
      </c>
      <c r="M76" s="7">
        <v>71286000</v>
      </c>
      <c r="N76" s="7">
        <v>112380000</v>
      </c>
      <c r="O76" s="7">
        <v>11320000</v>
      </c>
      <c r="P76" s="8">
        <v>37214000</v>
      </c>
      <c r="Q76" s="7">
        <v>28035000</v>
      </c>
      <c r="R76" s="7">
        <v>35835000</v>
      </c>
      <c r="S76" s="7">
        <v>19825000</v>
      </c>
      <c r="T76" s="8">
        <v>14028000</v>
      </c>
      <c r="U76" s="7">
        <v>52503000</v>
      </c>
      <c r="V76" s="7">
        <v>69252000</v>
      </c>
      <c r="W76" s="7">
        <v>29164000</v>
      </c>
      <c r="X76" s="8">
        <v>26517000</v>
      </c>
      <c r="Y76" s="7">
        <v>115340000</v>
      </c>
      <c r="Z76" s="7">
        <v>93502000</v>
      </c>
    </row>
    <row r="77" spans="1:26" x14ac:dyDescent="0.15">
      <c r="A77" s="4"/>
      <c r="B77" s="4"/>
      <c r="C77" s="5">
        <v>33360000</v>
      </c>
      <c r="D77" s="6">
        <v>26242000</v>
      </c>
      <c r="E77" s="5">
        <v>90145000</v>
      </c>
      <c r="F77" s="5">
        <v>326850</v>
      </c>
      <c r="G77" s="7">
        <v>3631900</v>
      </c>
      <c r="H77" s="8">
        <v>9695600</v>
      </c>
      <c r="I77" s="7">
        <v>55128000</v>
      </c>
      <c r="J77" s="7">
        <v>57601000</v>
      </c>
      <c r="K77" s="7">
        <v>10470000</v>
      </c>
      <c r="L77" s="8">
        <v>45812000</v>
      </c>
      <c r="M77" s="7">
        <v>189740000</v>
      </c>
      <c r="N77" s="7">
        <v>88161000</v>
      </c>
      <c r="O77" s="7">
        <v>15849000</v>
      </c>
      <c r="P77" s="8">
        <v>172940000</v>
      </c>
      <c r="Q77" s="7">
        <v>537680000</v>
      </c>
      <c r="R77" s="7">
        <v>680230000</v>
      </c>
      <c r="S77" s="7">
        <v>26672000</v>
      </c>
      <c r="T77" s="8">
        <v>73345000</v>
      </c>
      <c r="U77" s="7">
        <v>606530000</v>
      </c>
      <c r="V77" s="7">
        <v>560440000</v>
      </c>
      <c r="W77" s="7">
        <v>13244000</v>
      </c>
      <c r="X77" s="8">
        <v>119340000</v>
      </c>
      <c r="Y77" s="7">
        <v>667990000</v>
      </c>
      <c r="Z77" s="7">
        <v>744820000</v>
      </c>
    </row>
    <row r="78" spans="1:26" x14ac:dyDescent="0.15">
      <c r="A78" s="4" t="s">
        <v>138</v>
      </c>
      <c r="B78" s="4" t="s">
        <v>139</v>
      </c>
      <c r="C78" s="5">
        <v>35582000</v>
      </c>
      <c r="D78" s="6">
        <v>27758000</v>
      </c>
      <c r="E78" s="5">
        <v>75267000</v>
      </c>
      <c r="F78" s="5">
        <v>0</v>
      </c>
      <c r="G78" s="7">
        <v>30734000</v>
      </c>
      <c r="H78" s="8">
        <v>21789000</v>
      </c>
      <c r="I78" s="7">
        <v>56873000</v>
      </c>
      <c r="J78" s="7">
        <v>65314000</v>
      </c>
      <c r="K78" s="7">
        <v>0</v>
      </c>
      <c r="L78" s="8">
        <v>25928000</v>
      </c>
      <c r="M78" s="7">
        <v>28762000</v>
      </c>
      <c r="N78" s="7">
        <v>65607000</v>
      </c>
      <c r="O78" s="7">
        <v>26603000</v>
      </c>
      <c r="P78" s="8">
        <v>146130000</v>
      </c>
      <c r="Q78" s="7">
        <v>179240000</v>
      </c>
      <c r="R78" s="7">
        <v>57380000</v>
      </c>
      <c r="S78" s="7">
        <v>40497000</v>
      </c>
      <c r="T78" s="8">
        <v>102830000</v>
      </c>
      <c r="U78" s="7">
        <v>373430000</v>
      </c>
      <c r="V78" s="7">
        <v>316170000</v>
      </c>
      <c r="W78" s="7">
        <v>48355000</v>
      </c>
      <c r="X78" s="8">
        <v>100170000</v>
      </c>
      <c r="Y78" s="7">
        <v>773450000</v>
      </c>
      <c r="Z78" s="7">
        <v>571000000</v>
      </c>
    </row>
    <row r="79" spans="1:26" x14ac:dyDescent="0.15">
      <c r="A79" s="4" t="s">
        <v>140</v>
      </c>
      <c r="B79" s="4" t="s">
        <v>141</v>
      </c>
      <c r="C79" s="5">
        <v>44230000</v>
      </c>
      <c r="D79" s="6">
        <v>10562000</v>
      </c>
      <c r="E79" s="5">
        <v>120790000</v>
      </c>
      <c r="F79" s="5">
        <v>0</v>
      </c>
      <c r="G79" s="7">
        <v>20355000</v>
      </c>
      <c r="H79" s="8">
        <v>31568000</v>
      </c>
      <c r="I79" s="7">
        <v>112600000</v>
      </c>
      <c r="J79" s="7">
        <v>75447000</v>
      </c>
      <c r="K79" s="7">
        <v>15953000</v>
      </c>
      <c r="L79" s="8">
        <v>28410000</v>
      </c>
      <c r="M79" s="7">
        <v>217480000</v>
      </c>
      <c r="N79" s="7">
        <v>71311000</v>
      </c>
      <c r="O79" s="7">
        <v>102550000</v>
      </c>
      <c r="P79" s="8">
        <v>102430000</v>
      </c>
      <c r="Q79" s="7">
        <v>141430000</v>
      </c>
      <c r="R79" s="7">
        <v>217590000</v>
      </c>
      <c r="S79" s="7">
        <v>33476000</v>
      </c>
      <c r="T79" s="8">
        <v>83939000</v>
      </c>
      <c r="U79" s="7">
        <v>234200000</v>
      </c>
      <c r="V79" s="7">
        <v>190360000</v>
      </c>
      <c r="W79" s="7">
        <v>85688000</v>
      </c>
      <c r="X79" s="8">
        <v>57963000</v>
      </c>
      <c r="Y79" s="7">
        <v>164310000</v>
      </c>
      <c r="Z79" s="7">
        <v>185540000</v>
      </c>
    </row>
    <row r="80" spans="1:26" x14ac:dyDescent="0.15">
      <c r="A80" s="4" t="s">
        <v>142</v>
      </c>
      <c r="B80" s="4" t="s">
        <v>143</v>
      </c>
      <c r="C80" s="5">
        <v>1483700000</v>
      </c>
      <c r="D80" s="6">
        <v>777020000</v>
      </c>
      <c r="E80" s="5">
        <v>885370000</v>
      </c>
      <c r="F80" s="5">
        <v>3442500</v>
      </c>
      <c r="G80" s="7">
        <v>647070000</v>
      </c>
      <c r="H80" s="8">
        <v>700510000</v>
      </c>
      <c r="I80" s="7">
        <v>553400000</v>
      </c>
      <c r="J80" s="7">
        <v>588770000</v>
      </c>
      <c r="K80" s="7">
        <v>1206200000</v>
      </c>
      <c r="L80" s="8">
        <v>965840000</v>
      </c>
      <c r="M80" s="7">
        <v>832820000</v>
      </c>
      <c r="N80" s="7">
        <v>1315500000</v>
      </c>
      <c r="O80" s="7">
        <v>3477700000</v>
      </c>
      <c r="P80" s="8">
        <v>4309600000</v>
      </c>
      <c r="Q80" s="7">
        <v>3386900000</v>
      </c>
      <c r="R80" s="7">
        <v>3332500000</v>
      </c>
      <c r="S80" s="7">
        <v>2474900000</v>
      </c>
      <c r="T80" s="8">
        <v>2605100000</v>
      </c>
      <c r="U80" s="7">
        <v>2866400000</v>
      </c>
      <c r="V80" s="7">
        <v>2852700000</v>
      </c>
      <c r="W80" s="7">
        <v>1926000000</v>
      </c>
      <c r="X80" s="8">
        <v>2778000000</v>
      </c>
      <c r="Y80" s="7">
        <v>4602900000</v>
      </c>
      <c r="Z80" s="7">
        <v>3325200000</v>
      </c>
    </row>
    <row r="81" spans="1:26" x14ac:dyDescent="0.15">
      <c r="A81" s="4" t="s">
        <v>144</v>
      </c>
      <c r="B81" s="4" t="s">
        <v>145</v>
      </c>
      <c r="C81" s="5">
        <v>0</v>
      </c>
      <c r="D81" s="6">
        <v>0</v>
      </c>
      <c r="E81" s="5">
        <v>1149700</v>
      </c>
      <c r="F81" s="5">
        <v>0</v>
      </c>
      <c r="G81" s="7">
        <v>0</v>
      </c>
      <c r="H81" s="8">
        <v>0</v>
      </c>
      <c r="I81" s="7">
        <v>0</v>
      </c>
      <c r="J81" s="7">
        <v>0</v>
      </c>
      <c r="K81" s="7">
        <v>0</v>
      </c>
      <c r="L81" s="8">
        <v>0</v>
      </c>
      <c r="M81" s="7">
        <v>0</v>
      </c>
      <c r="N81" s="7">
        <v>0</v>
      </c>
      <c r="O81" s="7">
        <v>0</v>
      </c>
      <c r="P81" s="8">
        <v>0</v>
      </c>
      <c r="Q81" s="7">
        <v>2736500</v>
      </c>
      <c r="R81" s="7">
        <v>0</v>
      </c>
      <c r="S81" s="7">
        <v>960650</v>
      </c>
      <c r="T81" s="8">
        <v>0</v>
      </c>
      <c r="U81" s="7">
        <v>519290</v>
      </c>
      <c r="V81" s="7">
        <v>0</v>
      </c>
      <c r="W81" s="7">
        <v>343380</v>
      </c>
      <c r="X81" s="8">
        <v>0</v>
      </c>
      <c r="Y81" s="7">
        <v>2300300</v>
      </c>
      <c r="Z81" s="7">
        <v>1688400</v>
      </c>
    </row>
    <row r="82" spans="1:26" x14ac:dyDescent="0.15">
      <c r="A82" s="4" t="s">
        <v>146</v>
      </c>
      <c r="B82" s="4" t="s">
        <v>147</v>
      </c>
      <c r="C82" s="5">
        <v>0</v>
      </c>
      <c r="D82" s="6">
        <v>0</v>
      </c>
      <c r="E82" s="5">
        <v>2871500</v>
      </c>
      <c r="F82" s="5">
        <v>0</v>
      </c>
      <c r="G82" s="7">
        <v>2336800</v>
      </c>
      <c r="H82" s="8">
        <v>0</v>
      </c>
      <c r="I82" s="7">
        <v>0</v>
      </c>
      <c r="J82" s="7">
        <v>0</v>
      </c>
      <c r="K82" s="7">
        <v>0</v>
      </c>
      <c r="L82" s="8">
        <v>0</v>
      </c>
      <c r="M82" s="7">
        <v>23173</v>
      </c>
      <c r="N82" s="7">
        <v>0</v>
      </c>
      <c r="O82" s="7">
        <v>0</v>
      </c>
      <c r="P82" s="8">
        <v>3426500</v>
      </c>
      <c r="Q82" s="7">
        <v>1565600</v>
      </c>
      <c r="R82" s="7">
        <v>0</v>
      </c>
      <c r="S82" s="7">
        <v>1424300</v>
      </c>
      <c r="T82" s="8">
        <v>0</v>
      </c>
      <c r="U82" s="7">
        <v>0</v>
      </c>
      <c r="V82" s="7">
        <v>1046200</v>
      </c>
      <c r="W82" s="7">
        <v>0</v>
      </c>
      <c r="X82" s="8">
        <v>0</v>
      </c>
      <c r="Y82" s="7">
        <v>2757500</v>
      </c>
      <c r="Z82" s="7">
        <v>2888600</v>
      </c>
    </row>
    <row r="83" spans="1:26" x14ac:dyDescent="0.15">
      <c r="A83" s="4" t="s">
        <v>148</v>
      </c>
      <c r="B83" s="4" t="s">
        <v>149</v>
      </c>
      <c r="C83" s="5">
        <v>0</v>
      </c>
      <c r="D83" s="6">
        <v>0</v>
      </c>
      <c r="E83" s="5">
        <v>25342</v>
      </c>
      <c r="F83" s="5">
        <v>0</v>
      </c>
      <c r="G83" s="7">
        <v>0</v>
      </c>
      <c r="H83" s="8">
        <v>0</v>
      </c>
      <c r="I83" s="7">
        <v>0</v>
      </c>
      <c r="J83" s="7">
        <v>0</v>
      </c>
      <c r="K83" s="7">
        <v>0</v>
      </c>
      <c r="L83" s="8">
        <v>438580</v>
      </c>
      <c r="M83" s="7">
        <v>0</v>
      </c>
      <c r="N83" s="7">
        <v>0</v>
      </c>
      <c r="O83" s="7">
        <v>0</v>
      </c>
      <c r="P83" s="8">
        <v>5517600</v>
      </c>
      <c r="Q83" s="7">
        <v>0</v>
      </c>
      <c r="R83" s="7">
        <v>0</v>
      </c>
      <c r="S83" s="7">
        <v>0</v>
      </c>
      <c r="T83" s="8">
        <v>0</v>
      </c>
      <c r="U83" s="7">
        <v>6167700</v>
      </c>
      <c r="V83" s="7">
        <v>653110</v>
      </c>
      <c r="W83" s="7">
        <v>0</v>
      </c>
      <c r="X83" s="8">
        <v>0</v>
      </c>
      <c r="Y83" s="7">
        <v>4898600</v>
      </c>
      <c r="Z83" s="7">
        <v>8487500</v>
      </c>
    </row>
    <row r="84" spans="1:26" x14ac:dyDescent="0.15">
      <c r="A84" s="4" t="s">
        <v>150</v>
      </c>
      <c r="B84" s="4" t="s">
        <v>151</v>
      </c>
      <c r="C84" s="5">
        <v>0</v>
      </c>
      <c r="D84" s="6">
        <v>0</v>
      </c>
      <c r="E84" s="5">
        <v>1697000</v>
      </c>
      <c r="F84" s="5">
        <v>0</v>
      </c>
      <c r="G84" s="7">
        <v>919450</v>
      </c>
      <c r="H84" s="8">
        <v>0</v>
      </c>
      <c r="I84" s="7">
        <v>0</v>
      </c>
      <c r="J84" s="7">
        <v>0</v>
      </c>
      <c r="K84" s="7">
        <v>0</v>
      </c>
      <c r="L84" s="8">
        <v>0</v>
      </c>
      <c r="M84" s="7">
        <v>0</v>
      </c>
      <c r="N84" s="7">
        <v>0</v>
      </c>
      <c r="O84" s="7">
        <v>0</v>
      </c>
      <c r="P84" s="8">
        <v>0</v>
      </c>
      <c r="Q84" s="7">
        <v>5101000</v>
      </c>
      <c r="R84" s="7">
        <v>0</v>
      </c>
      <c r="S84" s="7">
        <v>3437400</v>
      </c>
      <c r="T84" s="8">
        <v>0</v>
      </c>
      <c r="U84" s="7">
        <v>2962500</v>
      </c>
      <c r="V84" s="7">
        <v>0</v>
      </c>
      <c r="W84" s="7">
        <v>0</v>
      </c>
      <c r="X84" s="8">
        <v>0</v>
      </c>
      <c r="Y84" s="7">
        <v>8231200</v>
      </c>
      <c r="Z84" s="7">
        <v>14247000</v>
      </c>
    </row>
    <row r="85" spans="1:26" x14ac:dyDescent="0.15">
      <c r="A85" s="4" t="s">
        <v>152</v>
      </c>
      <c r="B85" s="4" t="s">
        <v>153</v>
      </c>
      <c r="C85" s="5">
        <v>0</v>
      </c>
      <c r="D85" s="6">
        <v>0</v>
      </c>
      <c r="E85" s="5">
        <v>1124400</v>
      </c>
      <c r="F85" s="5">
        <v>0</v>
      </c>
      <c r="G85" s="7">
        <v>2957000</v>
      </c>
      <c r="H85" s="8">
        <v>0</v>
      </c>
      <c r="I85" s="7">
        <v>956510</v>
      </c>
      <c r="J85" s="7">
        <v>0</v>
      </c>
      <c r="K85" s="7">
        <v>0</v>
      </c>
      <c r="L85" s="8">
        <v>0</v>
      </c>
      <c r="M85" s="7">
        <v>782870</v>
      </c>
      <c r="N85" s="7">
        <v>0</v>
      </c>
      <c r="O85" s="7">
        <v>0</v>
      </c>
      <c r="P85" s="8">
        <v>145520</v>
      </c>
      <c r="Q85" s="7">
        <v>0</v>
      </c>
      <c r="R85" s="7">
        <v>2706100</v>
      </c>
      <c r="S85" s="7">
        <v>0</v>
      </c>
      <c r="T85" s="8">
        <v>6159600</v>
      </c>
      <c r="U85" s="7">
        <v>5842600</v>
      </c>
      <c r="V85" s="7">
        <v>4197700</v>
      </c>
      <c r="W85" s="7">
        <v>3158100</v>
      </c>
      <c r="X85" s="8">
        <v>6219100</v>
      </c>
      <c r="Y85" s="7">
        <v>4523500</v>
      </c>
      <c r="Z85" s="7">
        <v>5172700</v>
      </c>
    </row>
    <row r="86" spans="1:26" x14ac:dyDescent="0.15">
      <c r="A86" s="4" t="s">
        <v>154</v>
      </c>
      <c r="B86" s="4" t="s">
        <v>155</v>
      </c>
      <c r="C86" s="5">
        <v>0</v>
      </c>
      <c r="D86" s="6">
        <v>3532400</v>
      </c>
      <c r="E86" s="5">
        <v>3819900</v>
      </c>
      <c r="F86" s="5">
        <v>0</v>
      </c>
      <c r="G86" s="7">
        <v>3809000</v>
      </c>
      <c r="H86" s="8">
        <v>3750700</v>
      </c>
      <c r="I86" s="7">
        <v>0</v>
      </c>
      <c r="J86" s="7">
        <v>2785300</v>
      </c>
      <c r="K86" s="7">
        <v>0</v>
      </c>
      <c r="L86" s="8">
        <v>0</v>
      </c>
      <c r="M86" s="7">
        <v>1129500</v>
      </c>
      <c r="N86" s="7">
        <v>3743400</v>
      </c>
      <c r="O86" s="7">
        <v>0</v>
      </c>
      <c r="P86" s="8">
        <v>0</v>
      </c>
      <c r="Q86" s="7">
        <v>0</v>
      </c>
      <c r="R86" s="7">
        <v>0</v>
      </c>
      <c r="S86" s="7">
        <v>0</v>
      </c>
      <c r="T86" s="8">
        <v>1387900</v>
      </c>
      <c r="U86" s="7">
        <v>2720100</v>
      </c>
      <c r="V86" s="7">
        <v>2646100</v>
      </c>
      <c r="W86" s="7">
        <v>0</v>
      </c>
      <c r="X86" s="8">
        <v>1964800</v>
      </c>
      <c r="Y86" s="7">
        <v>3033600</v>
      </c>
      <c r="Z86" s="7">
        <v>2073900</v>
      </c>
    </row>
    <row r="87" spans="1:26" x14ac:dyDescent="0.15">
      <c r="A87" s="4" t="s">
        <v>156</v>
      </c>
      <c r="B87" s="4" t="s">
        <v>157</v>
      </c>
      <c r="C87" s="5">
        <v>0</v>
      </c>
      <c r="D87" s="6">
        <v>8125100</v>
      </c>
      <c r="E87" s="5">
        <v>7518400</v>
      </c>
      <c r="F87" s="5">
        <v>0</v>
      </c>
      <c r="G87" s="7">
        <v>0</v>
      </c>
      <c r="H87" s="8">
        <v>4776700</v>
      </c>
      <c r="I87" s="7">
        <v>3988900</v>
      </c>
      <c r="J87" s="7">
        <v>4239600</v>
      </c>
      <c r="K87" s="7">
        <v>0</v>
      </c>
      <c r="L87" s="8">
        <v>2781800</v>
      </c>
      <c r="M87" s="7">
        <v>4801100</v>
      </c>
      <c r="N87" s="7">
        <v>2999200</v>
      </c>
      <c r="O87" s="7">
        <v>0</v>
      </c>
      <c r="P87" s="8">
        <v>3366400</v>
      </c>
      <c r="Q87" s="7">
        <v>1260300</v>
      </c>
      <c r="R87" s="7">
        <v>1488600</v>
      </c>
      <c r="S87" s="7">
        <v>0</v>
      </c>
      <c r="T87" s="8">
        <v>1954600</v>
      </c>
      <c r="U87" s="7">
        <v>4011200</v>
      </c>
      <c r="V87" s="7">
        <v>3440700</v>
      </c>
      <c r="W87" s="7">
        <v>0</v>
      </c>
      <c r="X87" s="8">
        <v>3808200</v>
      </c>
      <c r="Y87" s="7">
        <v>3911500</v>
      </c>
      <c r="Z87" s="7">
        <v>4459600</v>
      </c>
    </row>
    <row r="88" spans="1:26" x14ac:dyDescent="0.15">
      <c r="A88" s="4" t="s">
        <v>158</v>
      </c>
      <c r="B88" s="4" t="s">
        <v>159</v>
      </c>
      <c r="C88" s="5">
        <v>2014500</v>
      </c>
      <c r="D88" s="6">
        <v>2876500</v>
      </c>
      <c r="E88" s="5">
        <v>9028400</v>
      </c>
      <c r="F88" s="5">
        <v>0</v>
      </c>
      <c r="G88" s="7">
        <v>0</v>
      </c>
      <c r="H88" s="8">
        <v>0</v>
      </c>
      <c r="I88" s="7">
        <v>11400000</v>
      </c>
      <c r="J88" s="7">
        <v>8999000</v>
      </c>
      <c r="K88" s="7">
        <v>582370</v>
      </c>
      <c r="L88" s="8">
        <v>0</v>
      </c>
      <c r="M88" s="7">
        <v>0</v>
      </c>
      <c r="N88" s="7">
        <v>10515000</v>
      </c>
      <c r="O88" s="7">
        <v>5049700</v>
      </c>
      <c r="P88" s="8">
        <v>20574000</v>
      </c>
      <c r="Q88" s="7">
        <v>19604000</v>
      </c>
      <c r="R88" s="7">
        <v>7706600</v>
      </c>
      <c r="S88" s="7">
        <v>3286200</v>
      </c>
      <c r="T88" s="8">
        <v>6047900</v>
      </c>
      <c r="U88" s="7">
        <v>13221000</v>
      </c>
      <c r="V88" s="7">
        <v>11733000</v>
      </c>
      <c r="W88" s="7">
        <v>9400200</v>
      </c>
      <c r="X88" s="8">
        <v>3649700</v>
      </c>
      <c r="Y88" s="7">
        <v>18367000</v>
      </c>
      <c r="Z88" s="7">
        <v>13607000</v>
      </c>
    </row>
    <row r="89" spans="1:26" x14ac:dyDescent="0.15">
      <c r="A89" s="4" t="s">
        <v>160</v>
      </c>
      <c r="B89" s="4" t="s">
        <v>161</v>
      </c>
      <c r="C89" s="5">
        <v>4192100</v>
      </c>
      <c r="D89" s="6">
        <v>50015000</v>
      </c>
      <c r="E89" s="5">
        <v>67985000</v>
      </c>
      <c r="F89" s="5">
        <v>0</v>
      </c>
      <c r="G89" s="7">
        <v>0</v>
      </c>
      <c r="H89" s="8">
        <v>40025000</v>
      </c>
      <c r="I89" s="7">
        <v>60520000</v>
      </c>
      <c r="J89" s="7">
        <v>85022000</v>
      </c>
      <c r="K89" s="7">
        <v>0</v>
      </c>
      <c r="L89" s="8">
        <v>38284000</v>
      </c>
      <c r="M89" s="7">
        <v>90517000</v>
      </c>
      <c r="N89" s="7">
        <v>80447000</v>
      </c>
      <c r="O89" s="7">
        <v>3043900</v>
      </c>
      <c r="P89" s="8">
        <v>58618000</v>
      </c>
      <c r="Q89" s="7">
        <v>72088000</v>
      </c>
      <c r="R89" s="7">
        <v>121880000</v>
      </c>
      <c r="S89" s="7">
        <v>5562000</v>
      </c>
      <c r="T89" s="8">
        <v>47926000</v>
      </c>
      <c r="U89" s="7">
        <v>161490000</v>
      </c>
      <c r="V89" s="7">
        <v>144970000</v>
      </c>
      <c r="W89" s="7">
        <v>382700</v>
      </c>
      <c r="X89" s="8">
        <v>66810000</v>
      </c>
      <c r="Y89" s="7">
        <v>187460000</v>
      </c>
      <c r="Z89" s="7">
        <v>161620000</v>
      </c>
    </row>
    <row r="90" spans="1:26" x14ac:dyDescent="0.15">
      <c r="A90" s="4" t="s">
        <v>162</v>
      </c>
      <c r="B90" s="4" t="s">
        <v>163</v>
      </c>
      <c r="C90" s="5">
        <v>2848000</v>
      </c>
      <c r="D90" s="6">
        <v>0</v>
      </c>
      <c r="E90" s="5">
        <v>0</v>
      </c>
      <c r="F90" s="5">
        <v>0</v>
      </c>
      <c r="G90" s="7">
        <v>39102</v>
      </c>
      <c r="H90" s="8">
        <v>0</v>
      </c>
      <c r="I90" s="7">
        <v>0</v>
      </c>
      <c r="J90" s="7">
        <v>0</v>
      </c>
      <c r="K90" s="7">
        <v>0</v>
      </c>
      <c r="L90" s="8">
        <v>0</v>
      </c>
      <c r="M90" s="7">
        <v>121250</v>
      </c>
      <c r="N90" s="7">
        <v>0</v>
      </c>
      <c r="O90" s="7">
        <v>0</v>
      </c>
      <c r="P90" s="8">
        <v>0</v>
      </c>
      <c r="Q90" s="7">
        <v>0</v>
      </c>
      <c r="R90" s="7">
        <v>0</v>
      </c>
      <c r="S90" s="7">
        <v>0</v>
      </c>
      <c r="T90" s="8">
        <v>0</v>
      </c>
      <c r="U90" s="7">
        <v>0</v>
      </c>
      <c r="V90" s="7">
        <v>0</v>
      </c>
      <c r="W90" s="7">
        <v>0</v>
      </c>
      <c r="X90" s="8">
        <v>0</v>
      </c>
      <c r="Y90" s="7">
        <v>0</v>
      </c>
      <c r="Z90" s="7">
        <v>0</v>
      </c>
    </row>
    <row r="91" spans="1:26" x14ac:dyDescent="0.15">
      <c r="A91" s="4" t="s">
        <v>164</v>
      </c>
      <c r="B91" s="4" t="s">
        <v>165</v>
      </c>
      <c r="C91" s="5">
        <v>0</v>
      </c>
      <c r="D91" s="6">
        <v>0</v>
      </c>
      <c r="E91" s="5">
        <v>0</v>
      </c>
      <c r="F91" s="5">
        <v>0</v>
      </c>
      <c r="G91" s="7">
        <v>0</v>
      </c>
      <c r="H91" s="8">
        <v>0</v>
      </c>
      <c r="I91" s="7">
        <v>0</v>
      </c>
      <c r="J91" s="7">
        <v>0</v>
      </c>
      <c r="K91" s="7">
        <v>0</v>
      </c>
      <c r="L91" s="8">
        <v>4835500</v>
      </c>
      <c r="M91" s="7">
        <v>0</v>
      </c>
      <c r="N91" s="7">
        <v>0</v>
      </c>
      <c r="O91" s="7">
        <v>0</v>
      </c>
      <c r="P91" s="8">
        <v>316490</v>
      </c>
      <c r="Q91" s="7">
        <v>0</v>
      </c>
      <c r="R91" s="7">
        <v>0</v>
      </c>
      <c r="S91" s="7">
        <v>0</v>
      </c>
      <c r="T91" s="8">
        <v>0</v>
      </c>
      <c r="U91" s="7">
        <v>468580</v>
      </c>
      <c r="V91" s="7">
        <v>0</v>
      </c>
      <c r="W91" s="7">
        <v>0</v>
      </c>
      <c r="X91" s="8">
        <v>0</v>
      </c>
      <c r="Y91" s="7">
        <v>0</v>
      </c>
      <c r="Z91" s="7">
        <v>0</v>
      </c>
    </row>
    <row r="92" spans="1:26" x14ac:dyDescent="0.15">
      <c r="A92" s="4" t="s">
        <v>166</v>
      </c>
      <c r="B92" s="4" t="s">
        <v>167</v>
      </c>
      <c r="C92" s="5">
        <v>0</v>
      </c>
      <c r="D92" s="6">
        <v>0</v>
      </c>
      <c r="E92" s="5">
        <v>0</v>
      </c>
      <c r="F92" s="5">
        <v>0</v>
      </c>
      <c r="G92" s="7">
        <v>0</v>
      </c>
      <c r="H92" s="8">
        <v>0</v>
      </c>
      <c r="I92" s="7">
        <v>0</v>
      </c>
      <c r="J92" s="7">
        <v>0</v>
      </c>
      <c r="K92" s="7">
        <v>0</v>
      </c>
      <c r="L92" s="8">
        <v>0</v>
      </c>
      <c r="M92" s="7">
        <v>0</v>
      </c>
      <c r="N92" s="7">
        <v>0</v>
      </c>
      <c r="O92" s="7">
        <v>0</v>
      </c>
      <c r="P92" s="8">
        <v>1843500</v>
      </c>
      <c r="Q92" s="7">
        <v>0</v>
      </c>
      <c r="R92" s="7">
        <v>0</v>
      </c>
      <c r="S92" s="7">
        <v>0</v>
      </c>
      <c r="T92" s="8">
        <v>0</v>
      </c>
      <c r="U92" s="7">
        <v>1879800</v>
      </c>
      <c r="V92" s="7">
        <v>0</v>
      </c>
      <c r="W92" s="7">
        <v>0</v>
      </c>
      <c r="X92" s="8">
        <v>2201000</v>
      </c>
      <c r="Y92" s="7">
        <v>0</v>
      </c>
      <c r="Z92" s="7">
        <v>0</v>
      </c>
    </row>
    <row r="93" spans="1:26" x14ac:dyDescent="0.15">
      <c r="A93" s="4" t="s">
        <v>168</v>
      </c>
      <c r="B93" s="4" t="s">
        <v>169</v>
      </c>
      <c r="C93" s="5">
        <v>0</v>
      </c>
      <c r="D93" s="6">
        <v>0</v>
      </c>
      <c r="E93" s="5">
        <v>0</v>
      </c>
      <c r="F93" s="5">
        <v>0</v>
      </c>
      <c r="G93" s="7">
        <v>0</v>
      </c>
      <c r="H93" s="8">
        <v>0</v>
      </c>
      <c r="I93" s="7">
        <v>0</v>
      </c>
      <c r="J93" s="7">
        <v>0</v>
      </c>
      <c r="K93" s="7">
        <v>0</v>
      </c>
      <c r="L93" s="8">
        <v>0</v>
      </c>
      <c r="M93" s="7">
        <v>705990</v>
      </c>
      <c r="N93" s="7">
        <v>0</v>
      </c>
      <c r="O93" s="7">
        <v>0</v>
      </c>
      <c r="P93" s="8">
        <v>0</v>
      </c>
      <c r="Q93" s="7">
        <v>0</v>
      </c>
      <c r="R93" s="7">
        <v>0</v>
      </c>
      <c r="S93" s="7">
        <v>0</v>
      </c>
      <c r="T93" s="8">
        <v>0</v>
      </c>
      <c r="U93" s="7">
        <v>0</v>
      </c>
      <c r="V93" s="7">
        <v>6738600</v>
      </c>
      <c r="W93" s="7">
        <v>12829000</v>
      </c>
      <c r="X93" s="8">
        <v>744640</v>
      </c>
      <c r="Y93" s="7">
        <v>1724800</v>
      </c>
      <c r="Z93" s="7">
        <v>0</v>
      </c>
    </row>
    <row r="94" spans="1:26" x14ac:dyDescent="0.15">
      <c r="A94" s="4" t="s">
        <v>170</v>
      </c>
      <c r="B94" s="4" t="s">
        <v>171</v>
      </c>
      <c r="C94" s="5">
        <v>2438700</v>
      </c>
      <c r="D94" s="6">
        <v>0</v>
      </c>
      <c r="E94" s="5">
        <v>0</v>
      </c>
      <c r="F94" s="5">
        <v>0</v>
      </c>
      <c r="G94" s="7">
        <v>77552</v>
      </c>
      <c r="H94" s="8">
        <v>0</v>
      </c>
      <c r="I94" s="7">
        <v>0</v>
      </c>
      <c r="J94" s="7">
        <v>0</v>
      </c>
      <c r="K94" s="7">
        <v>841200</v>
      </c>
      <c r="L94" s="8">
        <v>0</v>
      </c>
      <c r="M94" s="7">
        <v>0</v>
      </c>
      <c r="N94" s="7">
        <v>0</v>
      </c>
      <c r="O94" s="7">
        <v>0</v>
      </c>
      <c r="P94" s="8">
        <v>2822600</v>
      </c>
      <c r="Q94" s="7">
        <v>0</v>
      </c>
      <c r="R94" s="7">
        <v>0</v>
      </c>
      <c r="S94" s="7">
        <v>2088400</v>
      </c>
      <c r="T94" s="8">
        <v>0</v>
      </c>
      <c r="U94" s="7">
        <v>2334100</v>
      </c>
      <c r="V94" s="7">
        <v>0</v>
      </c>
      <c r="W94" s="7">
        <v>0</v>
      </c>
      <c r="X94" s="8">
        <v>0</v>
      </c>
      <c r="Y94" s="7">
        <v>2241700</v>
      </c>
      <c r="Z94" s="7">
        <v>0</v>
      </c>
    </row>
    <row r="95" spans="1:26" x14ac:dyDescent="0.15">
      <c r="A95" s="4" t="s">
        <v>172</v>
      </c>
      <c r="B95" s="4" t="s">
        <v>173</v>
      </c>
      <c r="C95" s="5">
        <v>0</v>
      </c>
      <c r="D95" s="6">
        <v>0</v>
      </c>
      <c r="E95" s="5">
        <v>0</v>
      </c>
      <c r="F95" s="5">
        <v>0</v>
      </c>
      <c r="G95" s="7">
        <v>0</v>
      </c>
      <c r="H95" s="8">
        <v>0</v>
      </c>
      <c r="I95" s="7">
        <v>0</v>
      </c>
      <c r="J95" s="7">
        <v>0</v>
      </c>
      <c r="K95" s="7">
        <v>0</v>
      </c>
      <c r="L95" s="8">
        <v>0</v>
      </c>
      <c r="M95" s="7">
        <v>0</v>
      </c>
      <c r="N95" s="7">
        <v>0</v>
      </c>
      <c r="O95" s="7">
        <v>0</v>
      </c>
      <c r="P95" s="8">
        <v>1938400</v>
      </c>
      <c r="Q95" s="7">
        <v>273040</v>
      </c>
      <c r="R95" s="7">
        <v>0</v>
      </c>
      <c r="S95" s="7">
        <v>2476100</v>
      </c>
      <c r="T95" s="8">
        <v>0</v>
      </c>
      <c r="U95" s="7">
        <v>0</v>
      </c>
      <c r="V95" s="7">
        <v>0</v>
      </c>
      <c r="W95" s="7">
        <v>0</v>
      </c>
      <c r="X95" s="8">
        <v>0</v>
      </c>
      <c r="Y95" s="7">
        <v>2288200</v>
      </c>
      <c r="Z95" s="7">
        <v>0</v>
      </c>
    </row>
    <row r="96" spans="1:26" x14ac:dyDescent="0.15">
      <c r="A96" s="4" t="s">
        <v>174</v>
      </c>
      <c r="B96" s="4" t="s">
        <v>175</v>
      </c>
      <c r="C96" s="5">
        <v>1045900</v>
      </c>
      <c r="D96" s="6">
        <v>0</v>
      </c>
      <c r="E96" s="5">
        <v>0</v>
      </c>
      <c r="F96" s="5">
        <v>0</v>
      </c>
      <c r="G96" s="7">
        <v>2860900</v>
      </c>
      <c r="H96" s="8">
        <v>0</v>
      </c>
      <c r="I96" s="7">
        <v>0</v>
      </c>
      <c r="J96" s="7">
        <v>0</v>
      </c>
      <c r="K96" s="7">
        <v>0</v>
      </c>
      <c r="L96" s="8">
        <v>1031400</v>
      </c>
      <c r="M96" s="7">
        <v>0</v>
      </c>
      <c r="N96" s="7">
        <v>0</v>
      </c>
      <c r="O96" s="7">
        <v>0</v>
      </c>
      <c r="P96" s="8">
        <v>0</v>
      </c>
      <c r="Q96" s="7">
        <v>0</v>
      </c>
      <c r="R96" s="7">
        <v>0</v>
      </c>
      <c r="S96" s="7">
        <v>100220</v>
      </c>
      <c r="T96" s="8">
        <v>0</v>
      </c>
      <c r="U96" s="7">
        <v>0</v>
      </c>
      <c r="V96" s="7">
        <v>0</v>
      </c>
      <c r="W96" s="7">
        <v>0</v>
      </c>
      <c r="X96" s="8">
        <v>0</v>
      </c>
      <c r="Y96" s="7">
        <v>12711000</v>
      </c>
      <c r="Z96" s="7">
        <v>0</v>
      </c>
    </row>
    <row r="97" spans="1:26" x14ac:dyDescent="0.15">
      <c r="A97" s="4" t="s">
        <v>176</v>
      </c>
      <c r="B97" s="4" t="s">
        <v>177</v>
      </c>
      <c r="C97" s="5">
        <v>0</v>
      </c>
      <c r="D97" s="6">
        <v>0</v>
      </c>
      <c r="E97" s="5">
        <v>0</v>
      </c>
      <c r="F97" s="5">
        <v>0</v>
      </c>
      <c r="G97" s="7">
        <v>0</v>
      </c>
      <c r="H97" s="8">
        <v>0</v>
      </c>
      <c r="I97" s="7">
        <v>0</v>
      </c>
      <c r="J97" s="7">
        <v>0</v>
      </c>
      <c r="K97" s="7">
        <v>0</v>
      </c>
      <c r="L97" s="8">
        <v>0</v>
      </c>
      <c r="M97" s="7">
        <v>0</v>
      </c>
      <c r="N97" s="7">
        <v>0</v>
      </c>
      <c r="O97" s="7">
        <v>0</v>
      </c>
      <c r="P97" s="8">
        <v>0</v>
      </c>
      <c r="Q97" s="7">
        <v>237270</v>
      </c>
      <c r="R97" s="7">
        <v>0</v>
      </c>
      <c r="S97" s="7">
        <v>146610</v>
      </c>
      <c r="T97" s="8">
        <v>107140</v>
      </c>
      <c r="U97" s="7">
        <v>0</v>
      </c>
      <c r="V97" s="7">
        <v>0</v>
      </c>
      <c r="W97" s="7">
        <v>91726</v>
      </c>
      <c r="X97" s="8">
        <v>0</v>
      </c>
      <c r="Y97" s="7">
        <v>265570</v>
      </c>
      <c r="Z97" s="7">
        <v>201640</v>
      </c>
    </row>
    <row r="98" spans="1:26" x14ac:dyDescent="0.15">
      <c r="A98" s="4" t="s">
        <v>178</v>
      </c>
      <c r="B98" s="4" t="s">
        <v>179</v>
      </c>
      <c r="C98" s="5">
        <v>0</v>
      </c>
      <c r="D98" s="6">
        <v>0</v>
      </c>
      <c r="E98" s="5">
        <v>0</v>
      </c>
      <c r="F98" s="5">
        <v>0</v>
      </c>
      <c r="G98" s="7">
        <v>0</v>
      </c>
      <c r="H98" s="8">
        <v>0</v>
      </c>
      <c r="I98" s="7">
        <v>0</v>
      </c>
      <c r="J98" s="7">
        <v>0</v>
      </c>
      <c r="K98" s="7">
        <v>0</v>
      </c>
      <c r="L98" s="8">
        <v>0</v>
      </c>
      <c r="M98" s="7">
        <v>0</v>
      </c>
      <c r="N98" s="7">
        <v>0</v>
      </c>
      <c r="O98" s="7">
        <v>0</v>
      </c>
      <c r="P98" s="8">
        <v>0</v>
      </c>
      <c r="Q98" s="7">
        <v>0</v>
      </c>
      <c r="R98" s="7">
        <v>0</v>
      </c>
      <c r="S98" s="7">
        <v>483360</v>
      </c>
      <c r="T98" s="8">
        <v>0</v>
      </c>
      <c r="U98" s="7">
        <v>163190</v>
      </c>
      <c r="V98" s="7">
        <v>0</v>
      </c>
      <c r="W98" s="7">
        <v>0</v>
      </c>
      <c r="X98" s="8">
        <v>0</v>
      </c>
      <c r="Y98" s="7">
        <v>754100</v>
      </c>
      <c r="Z98" s="7">
        <v>536770</v>
      </c>
    </row>
    <row r="99" spans="1:26" x14ac:dyDescent="0.15">
      <c r="A99" s="4" t="s">
        <v>180</v>
      </c>
      <c r="B99" s="4" t="s">
        <v>181</v>
      </c>
      <c r="C99" s="5">
        <v>425020</v>
      </c>
      <c r="D99" s="6">
        <v>0</v>
      </c>
      <c r="E99" s="5">
        <v>0</v>
      </c>
      <c r="F99" s="5">
        <v>0</v>
      </c>
      <c r="G99" s="7">
        <v>0</v>
      </c>
      <c r="H99" s="8">
        <v>0</v>
      </c>
      <c r="I99" s="7">
        <v>0</v>
      </c>
      <c r="J99" s="7">
        <v>0</v>
      </c>
      <c r="K99" s="7">
        <v>0</v>
      </c>
      <c r="L99" s="8">
        <v>2517500</v>
      </c>
      <c r="M99" s="7">
        <v>0</v>
      </c>
      <c r="N99" s="7">
        <v>788360</v>
      </c>
      <c r="O99" s="7">
        <v>815980</v>
      </c>
      <c r="P99" s="8">
        <v>1780300</v>
      </c>
      <c r="Q99" s="7">
        <v>624830</v>
      </c>
      <c r="R99" s="7">
        <v>0</v>
      </c>
      <c r="S99" s="7">
        <v>1618600</v>
      </c>
      <c r="T99" s="8">
        <v>181680</v>
      </c>
      <c r="U99" s="7">
        <v>653420</v>
      </c>
      <c r="V99" s="7">
        <v>301220</v>
      </c>
      <c r="W99" s="7">
        <v>324150</v>
      </c>
      <c r="X99" s="8">
        <v>387020</v>
      </c>
      <c r="Y99" s="7">
        <v>1585100</v>
      </c>
      <c r="Z99" s="7">
        <v>608000</v>
      </c>
    </row>
    <row r="100" spans="1:26" x14ac:dyDescent="0.15">
      <c r="A100" s="4" t="s">
        <v>182</v>
      </c>
      <c r="B100" s="4" t="s">
        <v>183</v>
      </c>
      <c r="C100" s="5">
        <v>509920</v>
      </c>
      <c r="D100" s="6">
        <v>0</v>
      </c>
      <c r="E100" s="5">
        <v>0</v>
      </c>
      <c r="F100" s="5">
        <v>0</v>
      </c>
      <c r="G100" s="7">
        <v>0</v>
      </c>
      <c r="H100" s="8">
        <v>128210</v>
      </c>
      <c r="I100" s="7">
        <v>0</v>
      </c>
      <c r="J100" s="7">
        <v>0</v>
      </c>
      <c r="K100" s="7">
        <v>0</v>
      </c>
      <c r="L100" s="8">
        <v>0</v>
      </c>
      <c r="M100" s="7">
        <v>402810</v>
      </c>
      <c r="N100" s="7">
        <v>0</v>
      </c>
      <c r="O100" s="7">
        <v>1941700</v>
      </c>
      <c r="P100" s="8">
        <v>1052400</v>
      </c>
      <c r="Q100" s="7">
        <v>829510</v>
      </c>
      <c r="R100" s="7">
        <v>0</v>
      </c>
      <c r="S100" s="7">
        <v>545220</v>
      </c>
      <c r="T100" s="8">
        <v>708730</v>
      </c>
      <c r="U100" s="7">
        <v>500820</v>
      </c>
      <c r="V100" s="7">
        <v>604800</v>
      </c>
      <c r="W100" s="7">
        <v>735350</v>
      </c>
      <c r="X100" s="8">
        <v>449990</v>
      </c>
      <c r="Y100" s="7">
        <v>1422200</v>
      </c>
      <c r="Z100" s="7">
        <v>736930</v>
      </c>
    </row>
    <row r="101" spans="1:26" x14ac:dyDescent="0.15">
      <c r="A101" s="4" t="s">
        <v>184</v>
      </c>
      <c r="B101" s="4" t="s">
        <v>185</v>
      </c>
      <c r="C101" s="5">
        <v>0</v>
      </c>
      <c r="D101" s="6">
        <v>0</v>
      </c>
      <c r="E101" s="5">
        <v>0</v>
      </c>
      <c r="F101" s="5">
        <v>0</v>
      </c>
      <c r="G101" s="7">
        <v>0</v>
      </c>
      <c r="H101" s="8">
        <v>0</v>
      </c>
      <c r="I101" s="7">
        <v>0</v>
      </c>
      <c r="J101" s="7">
        <v>0</v>
      </c>
      <c r="K101" s="7">
        <v>0</v>
      </c>
      <c r="L101" s="8">
        <v>0</v>
      </c>
      <c r="M101" s="7">
        <v>0</v>
      </c>
      <c r="N101" s="7">
        <v>0</v>
      </c>
      <c r="O101" s="7">
        <v>0</v>
      </c>
      <c r="P101" s="8">
        <v>274340</v>
      </c>
      <c r="Q101" s="7">
        <v>0</v>
      </c>
      <c r="R101" s="7">
        <v>0</v>
      </c>
      <c r="S101" s="7">
        <v>0</v>
      </c>
      <c r="T101" s="8">
        <v>128740</v>
      </c>
      <c r="U101" s="7">
        <v>1125200</v>
      </c>
      <c r="V101" s="7">
        <v>413510</v>
      </c>
      <c r="W101" s="7">
        <v>79138</v>
      </c>
      <c r="X101" s="8">
        <v>366860</v>
      </c>
      <c r="Y101" s="7">
        <v>0</v>
      </c>
      <c r="Z101" s="7">
        <v>750200</v>
      </c>
    </row>
    <row r="102" spans="1:26" x14ac:dyDescent="0.15">
      <c r="A102" s="4" t="s">
        <v>186</v>
      </c>
      <c r="B102" s="4" t="s">
        <v>187</v>
      </c>
      <c r="C102" s="5">
        <v>0</v>
      </c>
      <c r="D102" s="6">
        <v>0</v>
      </c>
      <c r="E102" s="5">
        <v>0</v>
      </c>
      <c r="F102" s="5">
        <v>0</v>
      </c>
      <c r="G102" s="7">
        <v>0</v>
      </c>
      <c r="H102" s="8">
        <v>0</v>
      </c>
      <c r="I102" s="7">
        <v>0</v>
      </c>
      <c r="J102" s="7">
        <v>0</v>
      </c>
      <c r="K102" s="7">
        <v>0</v>
      </c>
      <c r="L102" s="8">
        <v>2203700</v>
      </c>
      <c r="M102" s="7">
        <v>0</v>
      </c>
      <c r="N102" s="7">
        <v>1555700</v>
      </c>
      <c r="O102" s="7">
        <v>3675100</v>
      </c>
      <c r="P102" s="8">
        <v>337680</v>
      </c>
      <c r="Q102" s="7">
        <v>0</v>
      </c>
      <c r="R102" s="7">
        <v>0</v>
      </c>
      <c r="S102" s="7">
        <v>0</v>
      </c>
      <c r="T102" s="8">
        <v>737170</v>
      </c>
      <c r="U102" s="7">
        <v>0</v>
      </c>
      <c r="V102" s="7">
        <v>0</v>
      </c>
      <c r="W102" s="7">
        <v>0</v>
      </c>
      <c r="X102" s="8">
        <v>0</v>
      </c>
      <c r="Y102" s="7">
        <v>1101400</v>
      </c>
      <c r="Z102" s="7">
        <v>814480</v>
      </c>
    </row>
    <row r="103" spans="1:26" x14ac:dyDescent="0.15">
      <c r="A103" s="4" t="s">
        <v>188</v>
      </c>
      <c r="B103" s="4" t="s">
        <v>189</v>
      </c>
      <c r="C103" s="5">
        <v>0</v>
      </c>
      <c r="D103" s="6">
        <v>0</v>
      </c>
      <c r="E103" s="5">
        <v>0</v>
      </c>
      <c r="F103" s="5">
        <v>0</v>
      </c>
      <c r="G103" s="7">
        <v>2294600</v>
      </c>
      <c r="H103" s="8">
        <v>0</v>
      </c>
      <c r="I103" s="7">
        <v>0</v>
      </c>
      <c r="J103" s="7">
        <v>0</v>
      </c>
      <c r="K103" s="7">
        <v>0</v>
      </c>
      <c r="L103" s="8">
        <v>0</v>
      </c>
      <c r="M103" s="7">
        <v>0</v>
      </c>
      <c r="N103" s="7">
        <v>0</v>
      </c>
      <c r="O103" s="7">
        <v>0</v>
      </c>
      <c r="P103" s="8">
        <v>0</v>
      </c>
      <c r="Q103" s="7">
        <v>0</v>
      </c>
      <c r="R103" s="7">
        <v>0</v>
      </c>
      <c r="S103" s="7">
        <v>1248800</v>
      </c>
      <c r="T103" s="8">
        <v>0</v>
      </c>
      <c r="U103" s="7">
        <v>0</v>
      </c>
      <c r="V103" s="7">
        <v>0</v>
      </c>
      <c r="W103" s="7">
        <v>0</v>
      </c>
      <c r="X103" s="8">
        <v>0</v>
      </c>
      <c r="Y103" s="7">
        <v>2489800</v>
      </c>
      <c r="Z103" s="7">
        <v>822850</v>
      </c>
    </row>
    <row r="104" spans="1:26" x14ac:dyDescent="0.15">
      <c r="A104" s="4" t="s">
        <v>190</v>
      </c>
      <c r="B104" s="4" t="s">
        <v>191</v>
      </c>
      <c r="C104" s="5">
        <v>0</v>
      </c>
      <c r="D104" s="6">
        <v>0</v>
      </c>
      <c r="E104" s="5">
        <v>0</v>
      </c>
      <c r="F104" s="5">
        <v>0</v>
      </c>
      <c r="G104" s="7">
        <v>0</v>
      </c>
      <c r="H104" s="8">
        <v>0</v>
      </c>
      <c r="I104" s="7">
        <v>0</v>
      </c>
      <c r="J104" s="7">
        <v>0</v>
      </c>
      <c r="K104" s="7">
        <v>0</v>
      </c>
      <c r="L104" s="8">
        <v>1087500</v>
      </c>
      <c r="M104" s="7">
        <v>0</v>
      </c>
      <c r="N104" s="7">
        <v>0</v>
      </c>
      <c r="O104" s="7">
        <v>0</v>
      </c>
      <c r="P104" s="8">
        <v>0</v>
      </c>
      <c r="Q104" s="7">
        <v>0</v>
      </c>
      <c r="R104" s="7">
        <v>0</v>
      </c>
      <c r="S104" s="7">
        <v>0</v>
      </c>
      <c r="T104" s="8">
        <v>0</v>
      </c>
      <c r="U104" s="7">
        <v>1073400</v>
      </c>
      <c r="V104" s="7">
        <v>0</v>
      </c>
      <c r="W104" s="7">
        <v>0</v>
      </c>
      <c r="X104" s="8">
        <v>0</v>
      </c>
      <c r="Y104" s="7">
        <v>593940</v>
      </c>
      <c r="Z104" s="7">
        <v>943280</v>
      </c>
    </row>
    <row r="105" spans="1:26" x14ac:dyDescent="0.15">
      <c r="A105" s="4" t="s">
        <v>192</v>
      </c>
      <c r="B105" s="4" t="s">
        <v>193</v>
      </c>
      <c r="C105" s="5">
        <v>0</v>
      </c>
      <c r="D105" s="6">
        <v>0</v>
      </c>
      <c r="E105" s="5">
        <v>0</v>
      </c>
      <c r="F105" s="5">
        <v>0</v>
      </c>
      <c r="G105" s="7">
        <v>0</v>
      </c>
      <c r="H105" s="8">
        <v>0</v>
      </c>
      <c r="I105" s="7">
        <v>0</v>
      </c>
      <c r="J105" s="7">
        <v>0</v>
      </c>
      <c r="K105" s="7">
        <v>0</v>
      </c>
      <c r="L105" s="8">
        <v>884090</v>
      </c>
      <c r="M105" s="7">
        <v>0</v>
      </c>
      <c r="N105" s="7">
        <v>0</v>
      </c>
      <c r="O105" s="7">
        <v>0</v>
      </c>
      <c r="P105" s="8">
        <v>749220</v>
      </c>
      <c r="Q105" s="7">
        <v>0</v>
      </c>
      <c r="R105" s="7">
        <v>0</v>
      </c>
      <c r="S105" s="7">
        <v>498520</v>
      </c>
      <c r="T105" s="8">
        <v>0</v>
      </c>
      <c r="U105" s="7">
        <v>296880</v>
      </c>
      <c r="V105" s="7">
        <v>327820</v>
      </c>
      <c r="W105" s="7">
        <v>153270</v>
      </c>
      <c r="X105" s="8">
        <v>172990</v>
      </c>
      <c r="Y105" s="7">
        <v>1501500</v>
      </c>
      <c r="Z105" s="7">
        <v>1203300</v>
      </c>
    </row>
    <row r="106" spans="1:26" x14ac:dyDescent="0.15">
      <c r="A106" s="4" t="s">
        <v>194</v>
      </c>
      <c r="B106" s="4" t="s">
        <v>195</v>
      </c>
      <c r="C106" s="5">
        <v>0</v>
      </c>
      <c r="D106" s="6">
        <v>0</v>
      </c>
      <c r="E106" s="5">
        <v>0</v>
      </c>
      <c r="F106" s="5">
        <v>0</v>
      </c>
      <c r="G106" s="7">
        <v>0</v>
      </c>
      <c r="H106" s="8">
        <v>0</v>
      </c>
      <c r="I106" s="7">
        <v>0</v>
      </c>
      <c r="J106" s="7">
        <v>0</v>
      </c>
      <c r="K106" s="7">
        <v>0</v>
      </c>
      <c r="L106" s="8">
        <v>0</v>
      </c>
      <c r="M106" s="7">
        <v>1318400</v>
      </c>
      <c r="N106" s="7">
        <v>2240100</v>
      </c>
      <c r="O106" s="7">
        <v>0</v>
      </c>
      <c r="P106" s="8">
        <v>0</v>
      </c>
      <c r="Q106" s="7">
        <v>0</v>
      </c>
      <c r="R106" s="7">
        <v>0</v>
      </c>
      <c r="S106" s="7">
        <v>551830</v>
      </c>
      <c r="T106" s="8">
        <v>0</v>
      </c>
      <c r="U106" s="7">
        <v>1906100</v>
      </c>
      <c r="V106" s="7">
        <v>1083500</v>
      </c>
      <c r="W106" s="7">
        <v>0</v>
      </c>
      <c r="X106" s="8">
        <v>0</v>
      </c>
      <c r="Y106" s="7">
        <v>0</v>
      </c>
      <c r="Z106" s="7">
        <v>1325900</v>
      </c>
    </row>
    <row r="107" spans="1:26" x14ac:dyDescent="0.15">
      <c r="A107" s="4" t="s">
        <v>196</v>
      </c>
      <c r="B107" s="4" t="s">
        <v>197</v>
      </c>
      <c r="C107" s="5">
        <v>0</v>
      </c>
      <c r="D107" s="6">
        <v>0</v>
      </c>
      <c r="E107" s="5">
        <v>0</v>
      </c>
      <c r="F107" s="5">
        <v>0</v>
      </c>
      <c r="G107" s="7">
        <v>0</v>
      </c>
      <c r="H107" s="8">
        <v>0</v>
      </c>
      <c r="I107" s="7">
        <v>0</v>
      </c>
      <c r="J107" s="7">
        <v>0</v>
      </c>
      <c r="K107" s="7">
        <v>0</v>
      </c>
      <c r="L107" s="8">
        <v>0</v>
      </c>
      <c r="M107" s="7">
        <v>0</v>
      </c>
      <c r="N107" s="7">
        <v>0</v>
      </c>
      <c r="O107" s="7">
        <v>0</v>
      </c>
      <c r="P107" s="8">
        <v>1852300</v>
      </c>
      <c r="Q107" s="7">
        <v>1786400</v>
      </c>
      <c r="R107" s="7">
        <v>0</v>
      </c>
      <c r="S107" s="7">
        <v>0</v>
      </c>
      <c r="T107" s="8">
        <v>0</v>
      </c>
      <c r="U107" s="7">
        <v>0</v>
      </c>
      <c r="V107" s="7">
        <v>0</v>
      </c>
      <c r="W107" s="7">
        <v>1041000</v>
      </c>
      <c r="X107" s="8">
        <v>0</v>
      </c>
      <c r="Y107" s="7">
        <v>1706900</v>
      </c>
      <c r="Z107" s="7">
        <v>1772400</v>
      </c>
    </row>
    <row r="108" spans="1:26" x14ac:dyDescent="0.15">
      <c r="A108" s="4" t="s">
        <v>198</v>
      </c>
      <c r="B108" s="4" t="s">
        <v>199</v>
      </c>
      <c r="C108" s="5">
        <v>1686200</v>
      </c>
      <c r="D108" s="6">
        <v>0</v>
      </c>
      <c r="E108" s="5">
        <v>0</v>
      </c>
      <c r="F108" s="5">
        <v>0</v>
      </c>
      <c r="G108" s="7">
        <v>623960</v>
      </c>
      <c r="H108" s="8">
        <v>0</v>
      </c>
      <c r="I108" s="7">
        <v>0</v>
      </c>
      <c r="J108" s="7">
        <v>0</v>
      </c>
      <c r="K108" s="7">
        <v>0</v>
      </c>
      <c r="L108" s="8">
        <v>0</v>
      </c>
      <c r="M108" s="7">
        <v>0</v>
      </c>
      <c r="N108" s="7">
        <v>0</v>
      </c>
      <c r="O108" s="7">
        <v>2331400</v>
      </c>
      <c r="P108" s="8">
        <v>2514900</v>
      </c>
      <c r="Q108" s="7">
        <v>2547200</v>
      </c>
      <c r="R108" s="7">
        <v>1329100</v>
      </c>
      <c r="S108" s="7">
        <v>1786700</v>
      </c>
      <c r="T108" s="8">
        <v>0</v>
      </c>
      <c r="U108" s="7">
        <v>0</v>
      </c>
      <c r="V108" s="7">
        <v>4218500</v>
      </c>
      <c r="W108" s="7">
        <v>1785100</v>
      </c>
      <c r="X108" s="8">
        <v>1183700</v>
      </c>
      <c r="Y108" s="7">
        <v>4154900</v>
      </c>
      <c r="Z108" s="7">
        <v>1868400</v>
      </c>
    </row>
    <row r="109" spans="1:26" x14ac:dyDescent="0.15">
      <c r="A109" s="4" t="s">
        <v>200</v>
      </c>
      <c r="B109" s="4" t="s">
        <v>201</v>
      </c>
      <c r="C109" s="5">
        <v>0</v>
      </c>
      <c r="D109" s="6">
        <v>0</v>
      </c>
      <c r="E109" s="5">
        <v>0</v>
      </c>
      <c r="F109" s="5">
        <v>0</v>
      </c>
      <c r="G109" s="7">
        <v>0</v>
      </c>
      <c r="H109" s="8">
        <v>0</v>
      </c>
      <c r="I109" s="7">
        <v>0</v>
      </c>
      <c r="J109" s="7">
        <v>0</v>
      </c>
      <c r="K109" s="7">
        <v>0</v>
      </c>
      <c r="L109" s="8">
        <v>0</v>
      </c>
      <c r="M109" s="7">
        <v>0</v>
      </c>
      <c r="N109" s="7">
        <v>0</v>
      </c>
      <c r="O109" s="7">
        <v>0</v>
      </c>
      <c r="P109" s="8">
        <v>4562700</v>
      </c>
      <c r="Q109" s="7">
        <v>0</v>
      </c>
      <c r="R109" s="7">
        <v>0</v>
      </c>
      <c r="S109" s="7">
        <v>1137800</v>
      </c>
      <c r="T109" s="8">
        <v>0</v>
      </c>
      <c r="U109" s="7">
        <v>484660</v>
      </c>
      <c r="V109" s="7">
        <v>574660</v>
      </c>
      <c r="W109" s="7">
        <v>0</v>
      </c>
      <c r="X109" s="8">
        <v>0</v>
      </c>
      <c r="Y109" s="7">
        <v>2693200</v>
      </c>
      <c r="Z109" s="7">
        <v>2127700</v>
      </c>
    </row>
    <row r="110" spans="1:26" x14ac:dyDescent="0.15">
      <c r="A110" s="4" t="s">
        <v>202</v>
      </c>
      <c r="B110" s="4" t="s">
        <v>203</v>
      </c>
      <c r="C110" s="5">
        <v>0</v>
      </c>
      <c r="D110" s="6">
        <v>0</v>
      </c>
      <c r="E110" s="5">
        <v>0</v>
      </c>
      <c r="F110" s="5">
        <v>0</v>
      </c>
      <c r="G110" s="7">
        <v>0</v>
      </c>
      <c r="H110" s="8">
        <v>0</v>
      </c>
      <c r="I110" s="7">
        <v>0</v>
      </c>
      <c r="J110" s="7">
        <v>0</v>
      </c>
      <c r="K110" s="7">
        <v>0</v>
      </c>
      <c r="L110" s="8">
        <v>0</v>
      </c>
      <c r="M110" s="7">
        <v>1788900</v>
      </c>
      <c r="N110" s="7">
        <v>1747000</v>
      </c>
      <c r="O110" s="7">
        <v>0</v>
      </c>
      <c r="P110" s="8">
        <v>3491900</v>
      </c>
      <c r="Q110" s="7">
        <v>857440</v>
      </c>
      <c r="R110" s="7">
        <v>2012200</v>
      </c>
      <c r="S110" s="7">
        <v>1197600</v>
      </c>
      <c r="T110" s="8">
        <v>779510</v>
      </c>
      <c r="U110" s="7">
        <v>1412100</v>
      </c>
      <c r="V110" s="7">
        <v>869460</v>
      </c>
      <c r="W110" s="7">
        <v>648740</v>
      </c>
      <c r="X110" s="8">
        <v>939000</v>
      </c>
      <c r="Y110" s="7">
        <v>2066300</v>
      </c>
      <c r="Z110" s="7">
        <v>2212500</v>
      </c>
    </row>
    <row r="111" spans="1:26" x14ac:dyDescent="0.15">
      <c r="A111" s="4" t="s">
        <v>204</v>
      </c>
      <c r="B111" s="4" t="s">
        <v>205</v>
      </c>
      <c r="C111" s="5">
        <v>841170</v>
      </c>
      <c r="D111" s="6">
        <v>0</v>
      </c>
      <c r="E111" s="5">
        <v>0</v>
      </c>
      <c r="F111" s="5">
        <v>0</v>
      </c>
      <c r="G111" s="7">
        <v>0</v>
      </c>
      <c r="H111" s="8">
        <v>0</v>
      </c>
      <c r="I111" s="7">
        <v>0</v>
      </c>
      <c r="J111" s="7">
        <v>0</v>
      </c>
      <c r="K111" s="7">
        <v>0</v>
      </c>
      <c r="L111" s="8">
        <v>0</v>
      </c>
      <c r="M111" s="7">
        <v>0</v>
      </c>
      <c r="N111" s="7">
        <v>0</v>
      </c>
      <c r="O111" s="7">
        <v>5548100</v>
      </c>
      <c r="P111" s="8">
        <v>7193400</v>
      </c>
      <c r="Q111" s="7">
        <v>4576700</v>
      </c>
      <c r="R111" s="7">
        <v>3340000</v>
      </c>
      <c r="S111" s="7">
        <v>7091900</v>
      </c>
      <c r="T111" s="8">
        <v>5139100</v>
      </c>
      <c r="U111" s="7">
        <v>4736100</v>
      </c>
      <c r="V111" s="7">
        <v>3416100</v>
      </c>
      <c r="W111" s="7">
        <v>6984300</v>
      </c>
      <c r="X111" s="8">
        <v>952430</v>
      </c>
      <c r="Y111" s="7">
        <v>11023000</v>
      </c>
      <c r="Z111" s="7">
        <v>2600400</v>
      </c>
    </row>
    <row r="112" spans="1:26" x14ac:dyDescent="0.15">
      <c r="A112" s="4" t="s">
        <v>206</v>
      </c>
      <c r="B112" s="4" t="s">
        <v>207</v>
      </c>
      <c r="C112" s="5">
        <v>0</v>
      </c>
      <c r="D112" s="6">
        <v>0</v>
      </c>
      <c r="E112" s="5">
        <v>0</v>
      </c>
      <c r="F112" s="5">
        <v>0</v>
      </c>
      <c r="G112" s="7">
        <v>38350</v>
      </c>
      <c r="H112" s="8">
        <v>0</v>
      </c>
      <c r="I112" s="7">
        <v>0</v>
      </c>
      <c r="J112" s="7">
        <v>0</v>
      </c>
      <c r="K112" s="7">
        <v>0</v>
      </c>
      <c r="L112" s="8">
        <v>0</v>
      </c>
      <c r="M112" s="7">
        <v>0</v>
      </c>
      <c r="N112" s="7">
        <v>0</v>
      </c>
      <c r="O112" s="7">
        <v>0</v>
      </c>
      <c r="P112" s="8">
        <v>1639300</v>
      </c>
      <c r="Q112" s="7">
        <v>0</v>
      </c>
      <c r="R112" s="7">
        <v>0</v>
      </c>
      <c r="S112" s="7">
        <v>0</v>
      </c>
      <c r="T112" s="8">
        <v>0</v>
      </c>
      <c r="U112" s="7">
        <v>0</v>
      </c>
      <c r="V112" s="7">
        <v>0</v>
      </c>
      <c r="W112" s="7">
        <v>0</v>
      </c>
      <c r="X112" s="8">
        <v>0</v>
      </c>
      <c r="Y112" s="7">
        <v>3420400</v>
      </c>
      <c r="Z112" s="7">
        <v>2914100</v>
      </c>
    </row>
    <row r="113" spans="1:26" x14ac:dyDescent="0.15">
      <c r="A113" s="4" t="s">
        <v>208</v>
      </c>
      <c r="B113" s="4" t="s">
        <v>209</v>
      </c>
      <c r="C113" s="5">
        <v>0</v>
      </c>
      <c r="D113" s="6">
        <v>0</v>
      </c>
      <c r="E113" s="5">
        <v>0</v>
      </c>
      <c r="F113" s="5">
        <v>0</v>
      </c>
      <c r="G113" s="7">
        <v>127670</v>
      </c>
      <c r="H113" s="8">
        <v>0</v>
      </c>
      <c r="I113" s="7">
        <v>0</v>
      </c>
      <c r="J113" s="7">
        <v>0</v>
      </c>
      <c r="K113" s="7">
        <v>0</v>
      </c>
      <c r="L113" s="8">
        <v>55095</v>
      </c>
      <c r="M113" s="7">
        <v>356090</v>
      </c>
      <c r="N113" s="7">
        <v>0</v>
      </c>
      <c r="O113" s="7">
        <v>0</v>
      </c>
      <c r="P113" s="8">
        <v>3400800</v>
      </c>
      <c r="Q113" s="7">
        <v>0</v>
      </c>
      <c r="R113" s="7">
        <v>0</v>
      </c>
      <c r="S113" s="7">
        <v>0</v>
      </c>
      <c r="T113" s="8">
        <v>2776100</v>
      </c>
      <c r="U113" s="7">
        <v>8586100</v>
      </c>
      <c r="V113" s="7">
        <v>14894000</v>
      </c>
      <c r="W113" s="7">
        <v>7406000</v>
      </c>
      <c r="X113" s="8">
        <v>7559400</v>
      </c>
      <c r="Y113" s="7">
        <v>0</v>
      </c>
      <c r="Z113" s="7">
        <v>3121100</v>
      </c>
    </row>
    <row r="114" spans="1:26" x14ac:dyDescent="0.15">
      <c r="A114" s="4" t="s">
        <v>210</v>
      </c>
      <c r="B114" s="4" t="s">
        <v>211</v>
      </c>
      <c r="C114" s="5">
        <v>0</v>
      </c>
      <c r="D114" s="6">
        <v>0</v>
      </c>
      <c r="E114" s="5">
        <v>0</v>
      </c>
      <c r="F114" s="5">
        <v>0</v>
      </c>
      <c r="G114" s="7">
        <v>0</v>
      </c>
      <c r="H114" s="8">
        <v>0</v>
      </c>
      <c r="I114" s="7">
        <v>0</v>
      </c>
      <c r="J114" s="7">
        <v>0</v>
      </c>
      <c r="K114" s="7">
        <v>0</v>
      </c>
      <c r="L114" s="8">
        <v>0</v>
      </c>
      <c r="M114" s="7">
        <v>0</v>
      </c>
      <c r="N114" s="7">
        <v>0</v>
      </c>
      <c r="O114" s="7">
        <v>0</v>
      </c>
      <c r="P114" s="8">
        <v>3731700</v>
      </c>
      <c r="Q114" s="7">
        <v>2633800</v>
      </c>
      <c r="R114" s="7">
        <v>0</v>
      </c>
      <c r="S114" s="7">
        <v>0</v>
      </c>
      <c r="T114" s="8">
        <v>0</v>
      </c>
      <c r="U114" s="7">
        <v>0</v>
      </c>
      <c r="V114" s="7">
        <v>0</v>
      </c>
      <c r="W114" s="7">
        <v>0</v>
      </c>
      <c r="X114" s="8">
        <v>0</v>
      </c>
      <c r="Y114" s="7">
        <v>2542200</v>
      </c>
      <c r="Z114" s="7">
        <v>3638800</v>
      </c>
    </row>
    <row r="115" spans="1:26" x14ac:dyDescent="0.15">
      <c r="A115" s="4" t="s">
        <v>212</v>
      </c>
      <c r="B115" s="4" t="s">
        <v>213</v>
      </c>
      <c r="C115" s="5">
        <v>0</v>
      </c>
      <c r="D115" s="6">
        <v>0</v>
      </c>
      <c r="E115" s="5">
        <v>0</v>
      </c>
      <c r="F115" s="5">
        <v>0</v>
      </c>
      <c r="G115" s="7">
        <v>0</v>
      </c>
      <c r="H115" s="8">
        <v>0</v>
      </c>
      <c r="I115" s="7">
        <v>0</v>
      </c>
      <c r="J115" s="7">
        <v>0</v>
      </c>
      <c r="K115" s="7">
        <v>0</v>
      </c>
      <c r="L115" s="8">
        <v>1882100</v>
      </c>
      <c r="M115" s="7">
        <v>0</v>
      </c>
      <c r="N115" s="7">
        <v>0</v>
      </c>
      <c r="O115" s="7">
        <v>0</v>
      </c>
      <c r="P115" s="8">
        <v>0</v>
      </c>
      <c r="Q115" s="7">
        <v>0</v>
      </c>
      <c r="R115" s="7">
        <v>0</v>
      </c>
      <c r="S115" s="7">
        <v>0</v>
      </c>
      <c r="T115" s="8">
        <v>0</v>
      </c>
      <c r="U115" s="7">
        <v>457740</v>
      </c>
      <c r="V115" s="7">
        <v>0</v>
      </c>
      <c r="W115" s="7">
        <v>0</v>
      </c>
      <c r="X115" s="8">
        <v>0</v>
      </c>
      <c r="Y115" s="7">
        <v>2656500</v>
      </c>
      <c r="Z115" s="7">
        <v>4539300</v>
      </c>
    </row>
    <row r="116" spans="1:26" x14ac:dyDescent="0.15">
      <c r="A116" s="4" t="s">
        <v>214</v>
      </c>
      <c r="B116" s="4" t="s">
        <v>215</v>
      </c>
      <c r="C116" s="5">
        <v>2215900</v>
      </c>
      <c r="D116" s="6">
        <v>0</v>
      </c>
      <c r="E116" s="5">
        <v>0</v>
      </c>
      <c r="F116" s="5">
        <v>0</v>
      </c>
      <c r="G116" s="7">
        <v>0</v>
      </c>
      <c r="H116" s="8">
        <v>0</v>
      </c>
      <c r="I116" s="7">
        <v>0</v>
      </c>
      <c r="J116" s="7">
        <v>0</v>
      </c>
      <c r="K116" s="7">
        <v>0</v>
      </c>
      <c r="L116" s="8">
        <v>339140</v>
      </c>
      <c r="M116" s="7">
        <v>0</v>
      </c>
      <c r="N116" s="7">
        <v>0</v>
      </c>
      <c r="O116" s="7">
        <v>3796300</v>
      </c>
      <c r="P116" s="8">
        <v>6567000</v>
      </c>
      <c r="Q116" s="7">
        <v>5503400</v>
      </c>
      <c r="R116" s="7">
        <v>0</v>
      </c>
      <c r="S116" s="7">
        <v>3080800</v>
      </c>
      <c r="T116" s="8">
        <v>2924600</v>
      </c>
      <c r="U116" s="7">
        <v>3184700</v>
      </c>
      <c r="V116" s="7">
        <v>1261800</v>
      </c>
      <c r="W116" s="7">
        <v>4750800</v>
      </c>
      <c r="X116" s="8">
        <v>3437200</v>
      </c>
      <c r="Y116" s="7">
        <v>2934400</v>
      </c>
      <c r="Z116" s="7">
        <v>6094800</v>
      </c>
    </row>
    <row r="117" spans="1:26" x14ac:dyDescent="0.15">
      <c r="A117" s="4" t="s">
        <v>216</v>
      </c>
      <c r="B117" s="4" t="s">
        <v>217</v>
      </c>
      <c r="C117" s="5">
        <v>1909200</v>
      </c>
      <c r="D117" s="6">
        <v>0</v>
      </c>
      <c r="E117" s="5">
        <v>2366500</v>
      </c>
      <c r="F117" s="5">
        <v>0</v>
      </c>
      <c r="G117" s="7">
        <v>101150</v>
      </c>
      <c r="H117" s="8">
        <v>0</v>
      </c>
      <c r="I117" s="7">
        <v>0</v>
      </c>
      <c r="J117" s="7">
        <v>0</v>
      </c>
      <c r="K117" s="7">
        <v>0</v>
      </c>
      <c r="L117" s="8">
        <v>583790</v>
      </c>
      <c r="M117" s="7">
        <v>304620</v>
      </c>
      <c r="N117" s="7">
        <v>0</v>
      </c>
      <c r="O117" s="7">
        <v>2651800</v>
      </c>
      <c r="P117" s="8">
        <v>3432100</v>
      </c>
      <c r="Q117" s="7">
        <v>2890300</v>
      </c>
      <c r="R117" s="7">
        <v>0</v>
      </c>
      <c r="S117" s="7">
        <v>2953100</v>
      </c>
      <c r="T117" s="8">
        <v>236660</v>
      </c>
      <c r="U117" s="7">
        <v>1028200</v>
      </c>
      <c r="V117" s="7">
        <v>270880</v>
      </c>
      <c r="W117" s="7">
        <v>1503500</v>
      </c>
      <c r="X117" s="8">
        <v>1677600</v>
      </c>
      <c r="Y117" s="7">
        <v>4576100</v>
      </c>
      <c r="Z117" s="7">
        <v>6253800</v>
      </c>
    </row>
    <row r="118" spans="1:26" x14ac:dyDescent="0.15">
      <c r="A118" s="4" t="s">
        <v>218</v>
      </c>
      <c r="B118" s="4" t="s">
        <v>219</v>
      </c>
      <c r="C118" s="5">
        <v>0</v>
      </c>
      <c r="D118" s="6">
        <v>0</v>
      </c>
      <c r="E118" s="5">
        <v>0</v>
      </c>
      <c r="F118" s="5">
        <v>0</v>
      </c>
      <c r="G118" s="7">
        <v>0</v>
      </c>
      <c r="H118" s="8">
        <v>0</v>
      </c>
      <c r="I118" s="7">
        <v>0</v>
      </c>
      <c r="J118" s="7">
        <v>0</v>
      </c>
      <c r="K118" s="7">
        <v>0</v>
      </c>
      <c r="L118" s="8">
        <v>0</v>
      </c>
      <c r="M118" s="7">
        <v>0</v>
      </c>
      <c r="N118" s="7">
        <v>0</v>
      </c>
      <c r="O118" s="7">
        <v>0</v>
      </c>
      <c r="P118" s="8">
        <v>3422200</v>
      </c>
      <c r="Q118" s="7">
        <v>3991700</v>
      </c>
      <c r="R118" s="7">
        <v>0</v>
      </c>
      <c r="S118" s="7">
        <v>2487400</v>
      </c>
      <c r="T118" s="8">
        <v>0</v>
      </c>
      <c r="U118" s="7">
        <v>0</v>
      </c>
      <c r="V118" s="7">
        <v>0</v>
      </c>
      <c r="W118" s="7">
        <v>0</v>
      </c>
      <c r="X118" s="8">
        <v>0</v>
      </c>
      <c r="Y118" s="7">
        <v>4284000</v>
      </c>
      <c r="Z118" s="7">
        <v>6335900</v>
      </c>
    </row>
    <row r="119" spans="1:26" x14ac:dyDescent="0.15">
      <c r="A119" s="4" t="s">
        <v>220</v>
      </c>
      <c r="B119" s="4" t="s">
        <v>221</v>
      </c>
      <c r="C119" s="5">
        <v>0</v>
      </c>
      <c r="D119" s="6">
        <v>0</v>
      </c>
      <c r="E119" s="5">
        <v>0</v>
      </c>
      <c r="F119" s="5">
        <v>0</v>
      </c>
      <c r="G119" s="7">
        <v>0</v>
      </c>
      <c r="H119" s="8">
        <v>0</v>
      </c>
      <c r="I119" s="7">
        <v>0</v>
      </c>
      <c r="J119" s="7">
        <v>0</v>
      </c>
      <c r="K119" s="7">
        <v>0</v>
      </c>
      <c r="L119" s="8">
        <v>12237000</v>
      </c>
      <c r="M119" s="7">
        <v>1501600</v>
      </c>
      <c r="N119" s="7">
        <v>0</v>
      </c>
      <c r="O119" s="7">
        <v>0</v>
      </c>
      <c r="P119" s="8">
        <v>7066100</v>
      </c>
      <c r="Q119" s="7">
        <v>0</v>
      </c>
      <c r="R119" s="7">
        <v>9414200</v>
      </c>
      <c r="S119" s="7">
        <v>4211100</v>
      </c>
      <c r="T119" s="8">
        <v>2570600</v>
      </c>
      <c r="U119" s="7">
        <v>0</v>
      </c>
      <c r="V119" s="7">
        <v>15002000</v>
      </c>
      <c r="W119" s="7">
        <v>3248000</v>
      </c>
      <c r="X119" s="8">
        <v>16447000</v>
      </c>
      <c r="Y119" s="7">
        <v>27411000</v>
      </c>
      <c r="Z119" s="7">
        <v>6648000</v>
      </c>
    </row>
    <row r="120" spans="1:26" x14ac:dyDescent="0.15">
      <c r="A120" s="4" t="s">
        <v>222</v>
      </c>
      <c r="B120" s="4" t="s">
        <v>223</v>
      </c>
      <c r="C120" s="5">
        <v>2201900</v>
      </c>
      <c r="D120" s="6">
        <v>0</v>
      </c>
      <c r="E120" s="5">
        <v>0</v>
      </c>
      <c r="F120" s="5">
        <v>0</v>
      </c>
      <c r="G120" s="7">
        <v>0</v>
      </c>
      <c r="H120" s="8">
        <v>0</v>
      </c>
      <c r="I120" s="7">
        <v>0</v>
      </c>
      <c r="J120" s="7">
        <v>0</v>
      </c>
      <c r="K120" s="7">
        <v>0</v>
      </c>
      <c r="L120" s="8">
        <v>0</v>
      </c>
      <c r="M120" s="7">
        <v>0</v>
      </c>
      <c r="N120" s="7">
        <v>0</v>
      </c>
      <c r="O120" s="7">
        <v>0</v>
      </c>
      <c r="P120" s="8">
        <v>7451100</v>
      </c>
      <c r="Q120" s="7">
        <v>2115700</v>
      </c>
      <c r="R120" s="7">
        <v>0</v>
      </c>
      <c r="S120" s="7">
        <v>1703600</v>
      </c>
      <c r="T120" s="8">
        <v>718260</v>
      </c>
      <c r="U120" s="7">
        <v>3815900</v>
      </c>
      <c r="V120" s="7">
        <v>3151900</v>
      </c>
      <c r="W120" s="7">
        <v>1297600</v>
      </c>
      <c r="X120" s="8">
        <v>2674000</v>
      </c>
      <c r="Y120" s="7">
        <v>8032700</v>
      </c>
      <c r="Z120" s="7">
        <v>6658400</v>
      </c>
    </row>
    <row r="121" spans="1:26" x14ac:dyDescent="0.15">
      <c r="A121" s="4" t="s">
        <v>224</v>
      </c>
      <c r="B121" s="4" t="s">
        <v>225</v>
      </c>
      <c r="C121" s="5">
        <v>0</v>
      </c>
      <c r="D121" s="6">
        <v>0</v>
      </c>
      <c r="E121" s="5">
        <v>0</v>
      </c>
      <c r="F121" s="5">
        <v>0</v>
      </c>
      <c r="G121" s="7">
        <v>0</v>
      </c>
      <c r="H121" s="8">
        <v>0</v>
      </c>
      <c r="I121" s="7">
        <v>0</v>
      </c>
      <c r="J121" s="7">
        <v>0</v>
      </c>
      <c r="K121" s="7">
        <v>0</v>
      </c>
      <c r="L121" s="8">
        <v>0</v>
      </c>
      <c r="M121" s="7">
        <v>0</v>
      </c>
      <c r="N121" s="7">
        <v>1212700</v>
      </c>
      <c r="O121" s="7">
        <v>0</v>
      </c>
      <c r="P121" s="8">
        <v>0</v>
      </c>
      <c r="Q121" s="7">
        <v>2525400</v>
      </c>
      <c r="R121" s="7">
        <v>0</v>
      </c>
      <c r="S121" s="7">
        <v>643260</v>
      </c>
      <c r="T121" s="8">
        <v>0</v>
      </c>
      <c r="U121" s="7">
        <v>2294800</v>
      </c>
      <c r="V121" s="7">
        <v>0</v>
      </c>
      <c r="W121" s="7">
        <v>0</v>
      </c>
      <c r="X121" s="8">
        <v>814430</v>
      </c>
      <c r="Y121" s="7">
        <v>1845700</v>
      </c>
      <c r="Z121" s="7">
        <v>6661000</v>
      </c>
    </row>
    <row r="122" spans="1:26" x14ac:dyDescent="0.15">
      <c r="A122" s="4" t="s">
        <v>226</v>
      </c>
      <c r="B122" s="4" t="s">
        <v>227</v>
      </c>
      <c r="C122" s="5">
        <v>1941900</v>
      </c>
      <c r="D122" s="6">
        <v>0</v>
      </c>
      <c r="E122" s="5">
        <v>39510</v>
      </c>
      <c r="F122" s="5">
        <v>0</v>
      </c>
      <c r="G122" s="7">
        <v>0</v>
      </c>
      <c r="H122" s="8">
        <v>1056600</v>
      </c>
      <c r="I122" s="7">
        <v>0</v>
      </c>
      <c r="J122" s="7">
        <v>0</v>
      </c>
      <c r="K122" s="7">
        <v>0</v>
      </c>
      <c r="L122" s="8">
        <v>4168800</v>
      </c>
      <c r="M122" s="7">
        <v>1938500</v>
      </c>
      <c r="N122" s="7">
        <v>1993600</v>
      </c>
      <c r="O122" s="7">
        <v>2213900</v>
      </c>
      <c r="P122" s="8">
        <v>5359900</v>
      </c>
      <c r="Q122" s="7">
        <v>3824100</v>
      </c>
      <c r="R122" s="7">
        <v>0</v>
      </c>
      <c r="S122" s="7">
        <v>2750700</v>
      </c>
      <c r="T122" s="8">
        <v>0</v>
      </c>
      <c r="U122" s="7">
        <v>5263000</v>
      </c>
      <c r="V122" s="7">
        <v>6718400</v>
      </c>
      <c r="W122" s="7">
        <v>2683400</v>
      </c>
      <c r="X122" s="8">
        <v>1542400</v>
      </c>
      <c r="Y122" s="7">
        <v>8998300</v>
      </c>
      <c r="Z122" s="7">
        <v>7145000</v>
      </c>
    </row>
    <row r="123" spans="1:26" x14ac:dyDescent="0.15">
      <c r="A123" s="4" t="s">
        <v>228</v>
      </c>
      <c r="B123" s="4" t="s">
        <v>229</v>
      </c>
      <c r="C123" s="5">
        <v>0</v>
      </c>
      <c r="D123" s="6">
        <v>0</v>
      </c>
      <c r="E123" s="5">
        <v>0</v>
      </c>
      <c r="F123" s="5">
        <v>0</v>
      </c>
      <c r="G123" s="7">
        <v>0</v>
      </c>
      <c r="H123" s="8">
        <v>0</v>
      </c>
      <c r="I123" s="7">
        <v>0</v>
      </c>
      <c r="J123" s="7">
        <v>0</v>
      </c>
      <c r="K123" s="7">
        <v>0</v>
      </c>
      <c r="L123" s="8">
        <v>0</v>
      </c>
      <c r="M123" s="7">
        <v>0</v>
      </c>
      <c r="N123" s="7">
        <v>0</v>
      </c>
      <c r="O123" s="7">
        <v>0</v>
      </c>
      <c r="P123" s="8">
        <v>7085500</v>
      </c>
      <c r="Q123" s="7">
        <v>5975800</v>
      </c>
      <c r="R123" s="7">
        <v>2858500</v>
      </c>
      <c r="S123" s="7">
        <v>4105900</v>
      </c>
      <c r="T123" s="8">
        <v>0</v>
      </c>
      <c r="U123" s="7">
        <v>2583300</v>
      </c>
      <c r="V123" s="7">
        <v>3057000</v>
      </c>
      <c r="W123" s="7">
        <v>1579000</v>
      </c>
      <c r="X123" s="8">
        <v>1704300</v>
      </c>
      <c r="Y123" s="7">
        <v>7039600</v>
      </c>
      <c r="Z123" s="7">
        <v>7359400</v>
      </c>
    </row>
    <row r="124" spans="1:26" x14ac:dyDescent="0.15">
      <c r="A124" s="4" t="s">
        <v>230</v>
      </c>
      <c r="B124" s="4" t="s">
        <v>231</v>
      </c>
      <c r="C124" s="5">
        <v>838710</v>
      </c>
      <c r="D124" s="6">
        <v>0</v>
      </c>
      <c r="E124" s="5">
        <v>0</v>
      </c>
      <c r="F124" s="5">
        <v>0</v>
      </c>
      <c r="G124" s="7">
        <v>0</v>
      </c>
      <c r="H124" s="8">
        <v>0</v>
      </c>
      <c r="I124" s="7">
        <v>0</v>
      </c>
      <c r="J124" s="7">
        <v>0</v>
      </c>
      <c r="K124" s="7">
        <v>0</v>
      </c>
      <c r="L124" s="8">
        <v>601200</v>
      </c>
      <c r="M124" s="7">
        <v>1751100</v>
      </c>
      <c r="N124" s="7">
        <v>2369300</v>
      </c>
      <c r="O124" s="7">
        <v>0</v>
      </c>
      <c r="P124" s="8">
        <v>9961400</v>
      </c>
      <c r="Q124" s="7">
        <v>2219400</v>
      </c>
      <c r="R124" s="7">
        <v>0</v>
      </c>
      <c r="S124" s="7">
        <v>2158400</v>
      </c>
      <c r="T124" s="8">
        <v>1393700</v>
      </c>
      <c r="U124" s="7">
        <v>3242200</v>
      </c>
      <c r="V124" s="7">
        <v>3243700</v>
      </c>
      <c r="W124" s="7">
        <v>953780</v>
      </c>
      <c r="X124" s="8">
        <v>1033900</v>
      </c>
      <c r="Y124" s="7">
        <v>2964100</v>
      </c>
      <c r="Z124" s="7">
        <v>7505300</v>
      </c>
    </row>
    <row r="125" spans="1:26" x14ac:dyDescent="0.15">
      <c r="A125" s="4" t="s">
        <v>232</v>
      </c>
      <c r="B125" s="4" t="s">
        <v>233</v>
      </c>
      <c r="C125" s="5">
        <v>2745500</v>
      </c>
      <c r="D125" s="6">
        <v>0</v>
      </c>
      <c r="E125" s="5">
        <v>0</v>
      </c>
      <c r="F125" s="5">
        <v>0</v>
      </c>
      <c r="G125" s="7">
        <v>0</v>
      </c>
      <c r="H125" s="8">
        <v>0</v>
      </c>
      <c r="I125" s="7">
        <v>0</v>
      </c>
      <c r="J125" s="7">
        <v>0</v>
      </c>
      <c r="K125" s="7">
        <v>0</v>
      </c>
      <c r="L125" s="8">
        <v>0</v>
      </c>
      <c r="M125" s="7">
        <v>0</v>
      </c>
      <c r="N125" s="7">
        <v>0</v>
      </c>
      <c r="O125" s="7">
        <v>1573100</v>
      </c>
      <c r="P125" s="8">
        <v>7351600</v>
      </c>
      <c r="Q125" s="7">
        <v>5289300</v>
      </c>
      <c r="R125" s="7">
        <v>522140</v>
      </c>
      <c r="S125" s="7">
        <v>7088700</v>
      </c>
      <c r="T125" s="8">
        <v>1166500</v>
      </c>
      <c r="U125" s="7">
        <v>6707000</v>
      </c>
      <c r="V125" s="7">
        <v>6822800</v>
      </c>
      <c r="W125" s="7">
        <v>988310</v>
      </c>
      <c r="X125" s="8">
        <v>916410</v>
      </c>
      <c r="Y125" s="7">
        <v>24417000</v>
      </c>
      <c r="Z125" s="7">
        <v>8836400</v>
      </c>
    </row>
    <row r="126" spans="1:26" x14ac:dyDescent="0.15">
      <c r="A126" s="4" t="s">
        <v>234</v>
      </c>
      <c r="B126" s="4" t="s">
        <v>235</v>
      </c>
      <c r="C126" s="5">
        <v>0</v>
      </c>
      <c r="D126" s="6">
        <v>0</v>
      </c>
      <c r="E126" s="5">
        <v>0</v>
      </c>
      <c r="F126" s="5">
        <v>0</v>
      </c>
      <c r="G126" s="7">
        <v>3311300</v>
      </c>
      <c r="H126" s="8">
        <v>0</v>
      </c>
      <c r="I126" s="7">
        <v>0</v>
      </c>
      <c r="J126" s="7">
        <v>0</v>
      </c>
      <c r="K126" s="7">
        <v>0</v>
      </c>
      <c r="L126" s="8">
        <v>0</v>
      </c>
      <c r="M126" s="7">
        <v>0</v>
      </c>
      <c r="N126" s="7">
        <v>0</v>
      </c>
      <c r="O126" s="7">
        <v>0</v>
      </c>
      <c r="P126" s="8">
        <v>0</v>
      </c>
      <c r="Q126" s="7">
        <v>1091000</v>
      </c>
      <c r="R126" s="7">
        <v>0</v>
      </c>
      <c r="S126" s="7">
        <v>666830</v>
      </c>
      <c r="T126" s="8">
        <v>0</v>
      </c>
      <c r="U126" s="7">
        <v>0</v>
      </c>
      <c r="V126" s="7">
        <v>0</v>
      </c>
      <c r="W126" s="7">
        <v>0</v>
      </c>
      <c r="X126" s="8">
        <v>0</v>
      </c>
      <c r="Y126" s="7">
        <v>2317000</v>
      </c>
      <c r="Z126" s="7">
        <v>8942600</v>
      </c>
    </row>
    <row r="127" spans="1:26" x14ac:dyDescent="0.15">
      <c r="A127" s="4" t="s">
        <v>236</v>
      </c>
      <c r="B127" s="4" t="s">
        <v>237</v>
      </c>
      <c r="C127" s="5">
        <v>11887000</v>
      </c>
      <c r="D127" s="6">
        <v>0</v>
      </c>
      <c r="E127" s="5">
        <v>128200</v>
      </c>
      <c r="F127" s="5">
        <v>0</v>
      </c>
      <c r="G127" s="7">
        <v>742660</v>
      </c>
      <c r="H127" s="8">
        <v>323060</v>
      </c>
      <c r="I127" s="7">
        <v>0</v>
      </c>
      <c r="J127" s="7">
        <v>0</v>
      </c>
      <c r="K127" s="7">
        <v>0</v>
      </c>
      <c r="L127" s="8">
        <v>3629800</v>
      </c>
      <c r="M127" s="7">
        <v>2758500</v>
      </c>
      <c r="N127" s="7">
        <v>134760</v>
      </c>
      <c r="O127" s="7">
        <v>1733800</v>
      </c>
      <c r="P127" s="8">
        <v>12412000</v>
      </c>
      <c r="Q127" s="7">
        <v>7489000</v>
      </c>
      <c r="R127" s="7">
        <v>2081400</v>
      </c>
      <c r="S127" s="7">
        <v>2332100</v>
      </c>
      <c r="T127" s="8">
        <v>1692200</v>
      </c>
      <c r="U127" s="7">
        <v>8933400</v>
      </c>
      <c r="V127" s="7">
        <v>8745900</v>
      </c>
      <c r="W127" s="7">
        <v>2889200</v>
      </c>
      <c r="X127" s="8">
        <v>6155400</v>
      </c>
      <c r="Y127" s="7">
        <v>12772000</v>
      </c>
      <c r="Z127" s="7">
        <v>9340500</v>
      </c>
    </row>
    <row r="128" spans="1:26" x14ac:dyDescent="0.15">
      <c r="A128" s="4" t="s">
        <v>238</v>
      </c>
      <c r="B128" s="4" t="s">
        <v>239</v>
      </c>
      <c r="C128" s="5">
        <v>27872000</v>
      </c>
      <c r="D128" s="6">
        <v>31223000</v>
      </c>
      <c r="E128" s="5">
        <v>0</v>
      </c>
      <c r="F128" s="5">
        <v>0</v>
      </c>
      <c r="G128" s="7">
        <v>83008</v>
      </c>
      <c r="H128" s="8">
        <v>0</v>
      </c>
      <c r="I128" s="7">
        <v>0</v>
      </c>
      <c r="J128" s="7">
        <v>0</v>
      </c>
      <c r="K128" s="7">
        <v>43537000</v>
      </c>
      <c r="L128" s="8">
        <v>27784000</v>
      </c>
      <c r="M128" s="7">
        <v>17276000</v>
      </c>
      <c r="N128" s="7">
        <v>21601000</v>
      </c>
      <c r="O128" s="7">
        <v>2307700</v>
      </c>
      <c r="P128" s="8">
        <v>21690000</v>
      </c>
      <c r="Q128" s="7">
        <v>0</v>
      </c>
      <c r="R128" s="7">
        <v>6889000</v>
      </c>
      <c r="S128" s="7">
        <v>3986000</v>
      </c>
      <c r="T128" s="8">
        <v>2988700</v>
      </c>
      <c r="U128" s="7">
        <v>25180000</v>
      </c>
      <c r="V128" s="7">
        <v>27842000</v>
      </c>
      <c r="W128" s="7">
        <v>22303000</v>
      </c>
      <c r="X128" s="8">
        <v>24618000</v>
      </c>
      <c r="Y128" s="7">
        <v>52428000</v>
      </c>
      <c r="Z128" s="7">
        <v>10353000</v>
      </c>
    </row>
    <row r="129" spans="1:26" x14ac:dyDescent="0.15">
      <c r="A129" s="4" t="s">
        <v>240</v>
      </c>
      <c r="B129" s="4" t="s">
        <v>241</v>
      </c>
      <c r="C129" s="5">
        <v>0</v>
      </c>
      <c r="D129" s="6">
        <v>0</v>
      </c>
      <c r="E129" s="5">
        <v>0</v>
      </c>
      <c r="F129" s="5">
        <v>0</v>
      </c>
      <c r="G129" s="7">
        <v>0</v>
      </c>
      <c r="H129" s="8">
        <v>0</v>
      </c>
      <c r="I129" s="7">
        <v>0</v>
      </c>
      <c r="J129" s="7">
        <v>0</v>
      </c>
      <c r="K129" s="7">
        <v>0</v>
      </c>
      <c r="L129" s="8">
        <v>0</v>
      </c>
      <c r="M129" s="7">
        <v>0</v>
      </c>
      <c r="N129" s="7">
        <v>0</v>
      </c>
      <c r="O129" s="7">
        <v>0</v>
      </c>
      <c r="P129" s="8">
        <v>8340100</v>
      </c>
      <c r="Q129" s="7">
        <v>7040100</v>
      </c>
      <c r="R129" s="7">
        <v>6771800</v>
      </c>
      <c r="S129" s="7">
        <v>5353200</v>
      </c>
      <c r="T129" s="8">
        <v>0</v>
      </c>
      <c r="U129" s="7">
        <v>12511000</v>
      </c>
      <c r="V129" s="7">
        <v>9350900</v>
      </c>
      <c r="W129" s="7">
        <v>6029600</v>
      </c>
      <c r="X129" s="8">
        <v>4158800</v>
      </c>
      <c r="Y129" s="7">
        <v>13880000</v>
      </c>
      <c r="Z129" s="7">
        <v>12882000</v>
      </c>
    </row>
    <row r="130" spans="1:26" x14ac:dyDescent="0.15">
      <c r="A130" s="4" t="s">
        <v>242</v>
      </c>
      <c r="B130" s="4" t="s">
        <v>243</v>
      </c>
      <c r="C130" s="5">
        <v>2085900</v>
      </c>
      <c r="D130" s="6">
        <v>0</v>
      </c>
      <c r="E130" s="5">
        <v>53524</v>
      </c>
      <c r="F130" s="5">
        <v>0</v>
      </c>
      <c r="G130" s="7">
        <v>0</v>
      </c>
      <c r="H130" s="8">
        <v>0</v>
      </c>
      <c r="I130" s="7">
        <v>0</v>
      </c>
      <c r="J130" s="7">
        <v>0</v>
      </c>
      <c r="K130" s="7">
        <v>0</v>
      </c>
      <c r="L130" s="8">
        <v>0</v>
      </c>
      <c r="M130" s="7">
        <v>0</v>
      </c>
      <c r="N130" s="7">
        <v>0</v>
      </c>
      <c r="O130" s="7">
        <v>539040</v>
      </c>
      <c r="P130" s="8">
        <v>4895900</v>
      </c>
      <c r="Q130" s="7">
        <v>3070500</v>
      </c>
      <c r="R130" s="7">
        <v>936150</v>
      </c>
      <c r="S130" s="7">
        <v>1559200</v>
      </c>
      <c r="T130" s="8">
        <v>0</v>
      </c>
      <c r="U130" s="7">
        <v>1579700</v>
      </c>
      <c r="V130" s="7">
        <v>2290200</v>
      </c>
      <c r="W130" s="7">
        <v>1222200</v>
      </c>
      <c r="X130" s="8">
        <v>1439800</v>
      </c>
      <c r="Y130" s="7">
        <v>3876000</v>
      </c>
      <c r="Z130" s="7">
        <v>13478000</v>
      </c>
    </row>
    <row r="131" spans="1:26" x14ac:dyDescent="0.15">
      <c r="A131" s="4" t="s">
        <v>244</v>
      </c>
      <c r="B131" s="4" t="s">
        <v>245</v>
      </c>
      <c r="C131" s="5">
        <v>0</v>
      </c>
      <c r="D131" s="6">
        <v>0</v>
      </c>
      <c r="E131" s="5">
        <v>0</v>
      </c>
      <c r="F131" s="5">
        <v>0</v>
      </c>
      <c r="G131" s="7">
        <v>0</v>
      </c>
      <c r="H131" s="8">
        <v>0</v>
      </c>
      <c r="I131" s="7">
        <v>0</v>
      </c>
      <c r="J131" s="7">
        <v>0</v>
      </c>
      <c r="K131" s="7">
        <v>0</v>
      </c>
      <c r="L131" s="8">
        <v>14963000</v>
      </c>
      <c r="M131" s="7">
        <v>2728700</v>
      </c>
      <c r="N131" s="7">
        <v>5858100</v>
      </c>
      <c r="O131" s="7">
        <v>1180200</v>
      </c>
      <c r="P131" s="8">
        <v>1919900</v>
      </c>
      <c r="Q131" s="7">
        <v>3117900</v>
      </c>
      <c r="R131" s="7">
        <v>909910</v>
      </c>
      <c r="S131" s="7">
        <v>9516800</v>
      </c>
      <c r="T131" s="8">
        <v>1657500</v>
      </c>
      <c r="U131" s="7">
        <v>6474800</v>
      </c>
      <c r="V131" s="7">
        <v>3575600</v>
      </c>
      <c r="W131" s="7">
        <v>903680</v>
      </c>
      <c r="X131" s="8">
        <v>6645000</v>
      </c>
      <c r="Y131" s="7">
        <v>10408000</v>
      </c>
      <c r="Z131" s="7">
        <v>13905000</v>
      </c>
    </row>
    <row r="132" spans="1:26" x14ac:dyDescent="0.15">
      <c r="A132" s="4" t="s">
        <v>246</v>
      </c>
      <c r="B132" s="4" t="s">
        <v>247</v>
      </c>
      <c r="C132" s="5">
        <v>8078400</v>
      </c>
      <c r="D132" s="6">
        <v>0</v>
      </c>
      <c r="E132" s="5">
        <v>9558600</v>
      </c>
      <c r="F132" s="5">
        <v>0</v>
      </c>
      <c r="G132" s="7">
        <v>367750</v>
      </c>
      <c r="H132" s="8">
        <v>0</v>
      </c>
      <c r="I132" s="7">
        <v>0</v>
      </c>
      <c r="J132" s="7">
        <v>0</v>
      </c>
      <c r="K132" s="7">
        <v>368860</v>
      </c>
      <c r="L132" s="8">
        <v>2108300</v>
      </c>
      <c r="M132" s="7">
        <v>2963700</v>
      </c>
      <c r="N132" s="7">
        <v>2624100</v>
      </c>
      <c r="O132" s="7">
        <v>7428800</v>
      </c>
      <c r="P132" s="8">
        <v>19581000</v>
      </c>
      <c r="Q132" s="7">
        <v>2222900</v>
      </c>
      <c r="R132" s="7">
        <v>3088600</v>
      </c>
      <c r="S132" s="7">
        <v>12141000</v>
      </c>
      <c r="T132" s="8">
        <v>390980</v>
      </c>
      <c r="U132" s="7">
        <v>6186900</v>
      </c>
      <c r="V132" s="7">
        <v>4917400</v>
      </c>
      <c r="W132" s="7">
        <v>4113900</v>
      </c>
      <c r="X132" s="8">
        <v>5369400</v>
      </c>
      <c r="Y132" s="7">
        <v>13137000</v>
      </c>
      <c r="Z132" s="7">
        <v>19081000</v>
      </c>
    </row>
    <row r="133" spans="1:26" x14ac:dyDescent="0.15">
      <c r="A133" s="4" t="s">
        <v>248</v>
      </c>
      <c r="B133" s="4" t="s">
        <v>249</v>
      </c>
      <c r="C133" s="5">
        <v>9281800</v>
      </c>
      <c r="D133" s="6">
        <v>0</v>
      </c>
      <c r="E133" s="5">
        <v>46438</v>
      </c>
      <c r="F133" s="5">
        <v>0</v>
      </c>
      <c r="G133" s="7">
        <v>1412100</v>
      </c>
      <c r="H133" s="8">
        <v>0</v>
      </c>
      <c r="I133" s="7">
        <v>0</v>
      </c>
      <c r="J133" s="7">
        <v>0</v>
      </c>
      <c r="K133" s="7">
        <v>979740</v>
      </c>
      <c r="L133" s="8">
        <v>6408900</v>
      </c>
      <c r="M133" s="7">
        <v>1540000</v>
      </c>
      <c r="N133" s="7">
        <v>0</v>
      </c>
      <c r="O133" s="7">
        <v>0</v>
      </c>
      <c r="P133" s="8">
        <v>1687300</v>
      </c>
      <c r="Q133" s="7">
        <v>1135100</v>
      </c>
      <c r="R133" s="7">
        <v>0</v>
      </c>
      <c r="S133" s="7">
        <v>13012000</v>
      </c>
      <c r="T133" s="8">
        <v>0</v>
      </c>
      <c r="U133" s="7">
        <v>4201100</v>
      </c>
      <c r="V133" s="7">
        <v>2443300</v>
      </c>
      <c r="W133" s="7">
        <v>4387800</v>
      </c>
      <c r="X133" s="8">
        <v>1437800</v>
      </c>
      <c r="Y133" s="7">
        <v>21387000</v>
      </c>
      <c r="Z133" s="7">
        <v>19483000</v>
      </c>
    </row>
    <row r="134" spans="1:26" x14ac:dyDescent="0.15">
      <c r="A134" s="4" t="s">
        <v>250</v>
      </c>
      <c r="B134" s="4" t="s">
        <v>251</v>
      </c>
      <c r="C134" s="5">
        <v>3070000</v>
      </c>
      <c r="D134" s="6">
        <v>0</v>
      </c>
      <c r="E134" s="5">
        <v>0</v>
      </c>
      <c r="F134" s="5">
        <v>0</v>
      </c>
      <c r="G134" s="7">
        <v>0</v>
      </c>
      <c r="H134" s="8">
        <v>0</v>
      </c>
      <c r="I134" s="7">
        <v>0</v>
      </c>
      <c r="J134" s="7">
        <v>0</v>
      </c>
      <c r="K134" s="7">
        <v>0</v>
      </c>
      <c r="L134" s="8">
        <v>0</v>
      </c>
      <c r="M134" s="7">
        <v>84380</v>
      </c>
      <c r="N134" s="7">
        <v>0</v>
      </c>
      <c r="O134" s="7">
        <v>0</v>
      </c>
      <c r="P134" s="8">
        <v>11143000</v>
      </c>
      <c r="Q134" s="7">
        <v>4766300</v>
      </c>
      <c r="R134" s="7">
        <v>2103900</v>
      </c>
      <c r="S134" s="7">
        <v>6796400</v>
      </c>
      <c r="T134" s="8">
        <v>393170</v>
      </c>
      <c r="U134" s="7">
        <v>5371000</v>
      </c>
      <c r="V134" s="7">
        <v>3919300</v>
      </c>
      <c r="W134" s="7">
        <v>2669600</v>
      </c>
      <c r="X134" s="8">
        <v>3575200</v>
      </c>
      <c r="Y134" s="7">
        <v>11049000</v>
      </c>
      <c r="Z134" s="7">
        <v>20916000</v>
      </c>
    </row>
    <row r="135" spans="1:26" x14ac:dyDescent="0.15">
      <c r="A135" s="4" t="s">
        <v>252</v>
      </c>
      <c r="B135" s="4" t="s">
        <v>253</v>
      </c>
      <c r="C135" s="5">
        <v>0</v>
      </c>
      <c r="D135" s="6">
        <v>0</v>
      </c>
      <c r="E135" s="5">
        <v>0</v>
      </c>
      <c r="F135" s="5">
        <v>0</v>
      </c>
      <c r="G135" s="7">
        <v>0</v>
      </c>
      <c r="H135" s="8">
        <v>0</v>
      </c>
      <c r="I135" s="7">
        <v>0</v>
      </c>
      <c r="J135" s="7">
        <v>0</v>
      </c>
      <c r="K135" s="7">
        <v>0</v>
      </c>
      <c r="L135" s="8">
        <v>0</v>
      </c>
      <c r="M135" s="7">
        <v>703900</v>
      </c>
      <c r="N135" s="7">
        <v>0</v>
      </c>
      <c r="O135" s="7">
        <v>4784400</v>
      </c>
      <c r="P135" s="8">
        <v>17193000</v>
      </c>
      <c r="Q135" s="7">
        <v>2237600</v>
      </c>
      <c r="R135" s="7">
        <v>3070000</v>
      </c>
      <c r="S135" s="7">
        <v>10103000</v>
      </c>
      <c r="T135" s="8">
        <v>9828500</v>
      </c>
      <c r="U135" s="7">
        <v>11171000</v>
      </c>
      <c r="V135" s="7">
        <v>51198000</v>
      </c>
      <c r="W135" s="7">
        <v>10845000</v>
      </c>
      <c r="X135" s="8">
        <v>11701000</v>
      </c>
      <c r="Y135" s="7">
        <v>16935000</v>
      </c>
      <c r="Z135" s="7">
        <v>22460000</v>
      </c>
    </row>
    <row r="136" spans="1:26" x14ac:dyDescent="0.15">
      <c r="A136" s="4" t="s">
        <v>254</v>
      </c>
      <c r="B136" s="4" t="s">
        <v>255</v>
      </c>
      <c r="C136" s="5">
        <v>1787300</v>
      </c>
      <c r="D136" s="6">
        <v>0</v>
      </c>
      <c r="E136" s="5">
        <v>3587900</v>
      </c>
      <c r="F136" s="5">
        <v>0</v>
      </c>
      <c r="G136" s="7">
        <v>2472300</v>
      </c>
      <c r="H136" s="8">
        <v>0</v>
      </c>
      <c r="I136" s="7">
        <v>0</v>
      </c>
      <c r="J136" s="7">
        <v>0</v>
      </c>
      <c r="K136" s="7">
        <v>0</v>
      </c>
      <c r="L136" s="8">
        <v>3952300</v>
      </c>
      <c r="M136" s="7">
        <v>2347800</v>
      </c>
      <c r="N136" s="7">
        <v>0</v>
      </c>
      <c r="O136" s="7">
        <v>0</v>
      </c>
      <c r="P136" s="8">
        <v>0</v>
      </c>
      <c r="Q136" s="7">
        <v>3597000</v>
      </c>
      <c r="R136" s="7">
        <v>0</v>
      </c>
      <c r="S136" s="7">
        <v>3417600</v>
      </c>
      <c r="T136" s="8">
        <v>0</v>
      </c>
      <c r="U136" s="7">
        <v>0</v>
      </c>
      <c r="V136" s="7">
        <v>1712200</v>
      </c>
      <c r="W136" s="7">
        <v>0</v>
      </c>
      <c r="X136" s="8">
        <v>2679200</v>
      </c>
      <c r="Y136" s="7">
        <v>22683000</v>
      </c>
      <c r="Z136" s="7">
        <v>23782000</v>
      </c>
    </row>
    <row r="137" spans="1:26" x14ac:dyDescent="0.15">
      <c r="A137" s="4" t="s">
        <v>256</v>
      </c>
      <c r="B137" s="4" t="s">
        <v>257</v>
      </c>
      <c r="C137" s="5">
        <v>5519600</v>
      </c>
      <c r="D137" s="6">
        <v>0</v>
      </c>
      <c r="E137" s="5">
        <v>12208000</v>
      </c>
      <c r="F137" s="5">
        <v>0</v>
      </c>
      <c r="G137" s="7">
        <v>10636000</v>
      </c>
      <c r="H137" s="8">
        <v>0</v>
      </c>
      <c r="I137" s="7">
        <v>0</v>
      </c>
      <c r="J137" s="7">
        <v>0</v>
      </c>
      <c r="K137" s="7">
        <v>3855100</v>
      </c>
      <c r="L137" s="8">
        <v>8823000</v>
      </c>
      <c r="M137" s="7">
        <v>1664300</v>
      </c>
      <c r="N137" s="7">
        <v>622470</v>
      </c>
      <c r="O137" s="7">
        <v>476880</v>
      </c>
      <c r="P137" s="8">
        <v>26055000</v>
      </c>
      <c r="Q137" s="7">
        <v>17600000</v>
      </c>
      <c r="R137" s="7">
        <v>5528300</v>
      </c>
      <c r="S137" s="7">
        <v>16619000</v>
      </c>
      <c r="T137" s="8">
        <v>1253700</v>
      </c>
      <c r="U137" s="7">
        <v>8227100</v>
      </c>
      <c r="V137" s="7">
        <v>4613800</v>
      </c>
      <c r="W137" s="7">
        <v>2844300</v>
      </c>
      <c r="X137" s="8">
        <v>6166300</v>
      </c>
      <c r="Y137" s="7">
        <v>11669000</v>
      </c>
      <c r="Z137" s="7">
        <v>28291000</v>
      </c>
    </row>
    <row r="138" spans="1:26" x14ac:dyDescent="0.15">
      <c r="A138" s="4" t="s">
        <v>258</v>
      </c>
      <c r="B138" s="4" t="s">
        <v>259</v>
      </c>
      <c r="C138" s="5">
        <v>3188500</v>
      </c>
      <c r="D138" s="6">
        <v>0</v>
      </c>
      <c r="E138" s="5">
        <v>0</v>
      </c>
      <c r="F138" s="5">
        <v>0</v>
      </c>
      <c r="G138" s="7">
        <v>0</v>
      </c>
      <c r="H138" s="8">
        <v>0</v>
      </c>
      <c r="I138" s="7">
        <v>0</v>
      </c>
      <c r="J138" s="7">
        <v>0</v>
      </c>
      <c r="K138" s="7">
        <v>0</v>
      </c>
      <c r="L138" s="8">
        <v>692650</v>
      </c>
      <c r="M138" s="7">
        <v>555970</v>
      </c>
      <c r="N138" s="7">
        <v>2904400</v>
      </c>
      <c r="O138" s="7">
        <v>0</v>
      </c>
      <c r="P138" s="8">
        <v>20689000</v>
      </c>
      <c r="Q138" s="7">
        <v>14659000</v>
      </c>
      <c r="R138" s="7">
        <v>13337000</v>
      </c>
      <c r="S138" s="7">
        <v>9361000</v>
      </c>
      <c r="T138" s="8">
        <v>9503000</v>
      </c>
      <c r="U138" s="7">
        <v>16579000</v>
      </c>
      <c r="V138" s="7">
        <v>34719000</v>
      </c>
      <c r="W138" s="7">
        <v>21281000</v>
      </c>
      <c r="X138" s="8">
        <v>15803000</v>
      </c>
      <c r="Y138" s="7">
        <v>37639000</v>
      </c>
      <c r="Z138" s="7">
        <v>30902000</v>
      </c>
    </row>
    <row r="139" spans="1:26" x14ac:dyDescent="0.15">
      <c r="A139" s="4" t="s">
        <v>260</v>
      </c>
      <c r="B139" s="4" t="s">
        <v>261</v>
      </c>
      <c r="C139" s="5">
        <v>1073500</v>
      </c>
      <c r="D139" s="6">
        <v>0</v>
      </c>
      <c r="E139" s="5">
        <v>311650</v>
      </c>
      <c r="F139" s="5">
        <v>0</v>
      </c>
      <c r="G139" s="7">
        <v>46095</v>
      </c>
      <c r="H139" s="8">
        <v>0</v>
      </c>
      <c r="I139" s="7">
        <v>0</v>
      </c>
      <c r="J139" s="7">
        <v>0</v>
      </c>
      <c r="K139" s="7">
        <v>0</v>
      </c>
      <c r="L139" s="8">
        <v>97912</v>
      </c>
      <c r="M139" s="7">
        <v>2120200</v>
      </c>
      <c r="N139" s="7">
        <v>1446300</v>
      </c>
      <c r="O139" s="7">
        <v>0</v>
      </c>
      <c r="P139" s="8">
        <v>39692000</v>
      </c>
      <c r="Q139" s="7">
        <v>19452000</v>
      </c>
      <c r="R139" s="7">
        <v>15807000</v>
      </c>
      <c r="S139" s="7">
        <v>4402300</v>
      </c>
      <c r="T139" s="8">
        <v>9788600</v>
      </c>
      <c r="U139" s="7">
        <v>18837000</v>
      </c>
      <c r="V139" s="7">
        <v>15866000</v>
      </c>
      <c r="W139" s="7">
        <v>3467800</v>
      </c>
      <c r="X139" s="8">
        <v>14197000</v>
      </c>
      <c r="Y139" s="7">
        <v>35315000</v>
      </c>
      <c r="Z139" s="7">
        <v>44415000</v>
      </c>
    </row>
    <row r="140" spans="1:26" x14ac:dyDescent="0.15">
      <c r="A140" s="4" t="s">
        <v>262</v>
      </c>
      <c r="B140" s="4" t="s">
        <v>263</v>
      </c>
      <c r="C140" s="5">
        <v>8039500</v>
      </c>
      <c r="D140" s="6">
        <v>2194700</v>
      </c>
      <c r="E140" s="5">
        <v>3124900</v>
      </c>
      <c r="F140" s="5">
        <v>0</v>
      </c>
      <c r="G140" s="7">
        <v>397520</v>
      </c>
      <c r="H140" s="8">
        <v>0</v>
      </c>
      <c r="I140" s="7">
        <v>0</v>
      </c>
      <c r="J140" s="7">
        <v>0</v>
      </c>
      <c r="K140" s="7">
        <v>5755700</v>
      </c>
      <c r="L140" s="8">
        <v>10349000</v>
      </c>
      <c r="M140" s="7">
        <v>3768700</v>
      </c>
      <c r="N140" s="7">
        <v>5262600</v>
      </c>
      <c r="O140" s="7">
        <v>20829000</v>
      </c>
      <c r="P140" s="8">
        <v>55897000</v>
      </c>
      <c r="Q140" s="7">
        <v>47888000</v>
      </c>
      <c r="R140" s="7">
        <v>29812000</v>
      </c>
      <c r="S140" s="7">
        <v>4724100</v>
      </c>
      <c r="T140" s="8">
        <v>29001000</v>
      </c>
      <c r="U140" s="7">
        <v>30036000</v>
      </c>
      <c r="V140" s="7">
        <v>42279000</v>
      </c>
      <c r="W140" s="7">
        <v>18046000</v>
      </c>
      <c r="X140" s="8">
        <v>28147000</v>
      </c>
      <c r="Y140" s="7">
        <v>40881000</v>
      </c>
      <c r="Z140" s="7">
        <v>46142000</v>
      </c>
    </row>
    <row r="141" spans="1:26" x14ac:dyDescent="0.15">
      <c r="A141" s="4" t="s">
        <v>264</v>
      </c>
      <c r="B141" s="4" t="s">
        <v>265</v>
      </c>
      <c r="C141" s="5">
        <v>78349000</v>
      </c>
      <c r="D141" s="6">
        <v>15626000</v>
      </c>
      <c r="E141" s="5">
        <v>1166300</v>
      </c>
      <c r="F141" s="5">
        <v>0</v>
      </c>
      <c r="G141" s="7">
        <v>2324100</v>
      </c>
      <c r="H141" s="8">
        <v>0</v>
      </c>
      <c r="I141" s="7">
        <v>0</v>
      </c>
      <c r="J141" s="7">
        <v>0</v>
      </c>
      <c r="K141" s="7">
        <v>30005000</v>
      </c>
      <c r="L141" s="8">
        <v>9357500</v>
      </c>
      <c r="M141" s="7">
        <v>38184000</v>
      </c>
      <c r="N141" s="7">
        <v>609460</v>
      </c>
      <c r="O141" s="7">
        <v>0</v>
      </c>
      <c r="P141" s="8">
        <v>153260000</v>
      </c>
      <c r="Q141" s="7">
        <v>305820000</v>
      </c>
      <c r="R141" s="7">
        <v>153000000</v>
      </c>
      <c r="S141" s="7">
        <v>10612000</v>
      </c>
      <c r="T141" s="8">
        <v>68758000</v>
      </c>
      <c r="U141" s="7">
        <v>4337000</v>
      </c>
      <c r="V141" s="7">
        <v>162470000</v>
      </c>
      <c r="W141" s="7">
        <v>153260000</v>
      </c>
      <c r="X141" s="8">
        <v>152670000</v>
      </c>
      <c r="Y141" s="7">
        <v>14544000</v>
      </c>
      <c r="Z141" s="7">
        <v>103130000</v>
      </c>
    </row>
    <row r="142" spans="1:26" x14ac:dyDescent="0.15">
      <c r="A142" s="4" t="s">
        <v>266</v>
      </c>
      <c r="B142" s="4" t="s">
        <v>267</v>
      </c>
      <c r="C142" s="5">
        <v>14079000</v>
      </c>
      <c r="D142" s="6">
        <v>1520400</v>
      </c>
      <c r="E142" s="5">
        <v>0</v>
      </c>
      <c r="F142" s="5">
        <v>0</v>
      </c>
      <c r="G142" s="7">
        <v>3524400</v>
      </c>
      <c r="H142" s="8">
        <v>0</v>
      </c>
      <c r="I142" s="7">
        <v>0</v>
      </c>
      <c r="J142" s="7">
        <v>0</v>
      </c>
      <c r="K142" s="7">
        <v>1805000</v>
      </c>
      <c r="L142" s="8">
        <v>3110200</v>
      </c>
      <c r="M142" s="7">
        <v>4452800</v>
      </c>
      <c r="N142" s="7">
        <v>175600</v>
      </c>
      <c r="O142" s="7">
        <v>52355000</v>
      </c>
      <c r="P142" s="8">
        <v>138070000</v>
      </c>
      <c r="Q142" s="7">
        <v>58061000</v>
      </c>
      <c r="R142" s="7">
        <v>50553000</v>
      </c>
      <c r="S142" s="7">
        <v>57184000</v>
      </c>
      <c r="T142" s="8">
        <v>19751000</v>
      </c>
      <c r="U142" s="7">
        <v>41662000</v>
      </c>
      <c r="V142" s="7">
        <v>46034000</v>
      </c>
      <c r="W142" s="7">
        <v>37004000</v>
      </c>
      <c r="X142" s="8">
        <v>35515000</v>
      </c>
      <c r="Y142" s="7">
        <v>87673000</v>
      </c>
      <c r="Z142" s="7">
        <v>110930000</v>
      </c>
    </row>
    <row r="143" spans="1:26" x14ac:dyDescent="0.15">
      <c r="A143" s="4" t="s">
        <v>268</v>
      </c>
      <c r="B143" s="4" t="s">
        <v>269</v>
      </c>
      <c r="C143" s="5">
        <v>5758600</v>
      </c>
      <c r="D143" s="6">
        <v>0</v>
      </c>
      <c r="E143" s="5">
        <v>88260</v>
      </c>
      <c r="F143" s="5">
        <v>0</v>
      </c>
      <c r="G143" s="7">
        <v>2328900</v>
      </c>
      <c r="H143" s="8">
        <v>0</v>
      </c>
      <c r="I143" s="7">
        <v>19892</v>
      </c>
      <c r="J143" s="7">
        <v>0</v>
      </c>
      <c r="K143" s="7">
        <v>0</v>
      </c>
      <c r="L143" s="8">
        <v>0</v>
      </c>
      <c r="M143" s="7">
        <v>73723</v>
      </c>
      <c r="N143" s="7">
        <v>0</v>
      </c>
      <c r="O143" s="7">
        <v>1362200</v>
      </c>
      <c r="P143" s="8">
        <v>19355000</v>
      </c>
      <c r="Q143" s="7">
        <v>11031000</v>
      </c>
      <c r="R143" s="7">
        <v>2883700</v>
      </c>
      <c r="S143" s="7">
        <v>15019000</v>
      </c>
      <c r="T143" s="8">
        <v>0</v>
      </c>
      <c r="U143" s="7">
        <v>4837100</v>
      </c>
      <c r="V143" s="7">
        <v>7848500</v>
      </c>
      <c r="W143" s="7">
        <v>1871100</v>
      </c>
      <c r="X143" s="8">
        <v>3420900</v>
      </c>
      <c r="Y143" s="7">
        <v>31706000</v>
      </c>
      <c r="Z143" s="7">
        <v>37265000</v>
      </c>
    </row>
    <row r="144" spans="1:26" x14ac:dyDescent="0.15">
      <c r="A144" s="4" t="s">
        <v>270</v>
      </c>
      <c r="B144" s="4" t="s">
        <v>271</v>
      </c>
      <c r="C144" s="5">
        <v>14943000</v>
      </c>
      <c r="D144" s="6">
        <v>0</v>
      </c>
      <c r="E144" s="5">
        <v>6833400</v>
      </c>
      <c r="F144" s="5">
        <v>0</v>
      </c>
      <c r="G144" s="7">
        <v>4660100</v>
      </c>
      <c r="H144" s="8">
        <v>1466000</v>
      </c>
      <c r="I144" s="7">
        <v>49426</v>
      </c>
      <c r="J144" s="7">
        <v>0</v>
      </c>
      <c r="K144" s="7">
        <v>78524</v>
      </c>
      <c r="L144" s="8">
        <v>14844000</v>
      </c>
      <c r="M144" s="7">
        <v>1928200</v>
      </c>
      <c r="N144" s="7">
        <v>1216600</v>
      </c>
      <c r="O144" s="7">
        <v>5203100</v>
      </c>
      <c r="P144" s="8">
        <v>25751000</v>
      </c>
      <c r="Q144" s="7">
        <v>15716000</v>
      </c>
      <c r="R144" s="7">
        <v>4110200</v>
      </c>
      <c r="S144" s="7">
        <v>19933000</v>
      </c>
      <c r="T144" s="8">
        <v>155400</v>
      </c>
      <c r="U144" s="7">
        <v>5485500</v>
      </c>
      <c r="V144" s="7">
        <v>8866100</v>
      </c>
      <c r="W144" s="7">
        <v>4455200</v>
      </c>
      <c r="X144" s="8">
        <v>1264100</v>
      </c>
      <c r="Y144" s="7">
        <v>33249000</v>
      </c>
      <c r="Z144" s="7">
        <v>35550000</v>
      </c>
    </row>
    <row r="145" spans="1:26" x14ac:dyDescent="0.15">
      <c r="A145" s="4" t="s">
        <v>272</v>
      </c>
      <c r="B145" s="4" t="s">
        <v>273</v>
      </c>
      <c r="C145" s="5">
        <v>1753500</v>
      </c>
      <c r="D145" s="6">
        <v>0</v>
      </c>
      <c r="E145" s="5">
        <v>0</v>
      </c>
      <c r="F145" s="5">
        <v>0</v>
      </c>
      <c r="G145" s="7">
        <v>0</v>
      </c>
      <c r="H145" s="8">
        <v>0</v>
      </c>
      <c r="I145" s="7">
        <v>65401</v>
      </c>
      <c r="J145" s="7">
        <v>0</v>
      </c>
      <c r="K145" s="7">
        <v>0</v>
      </c>
      <c r="L145" s="8">
        <v>0</v>
      </c>
      <c r="M145" s="7">
        <v>0</v>
      </c>
      <c r="N145" s="7">
        <v>0</v>
      </c>
      <c r="O145" s="7">
        <v>0</v>
      </c>
      <c r="P145" s="8">
        <v>1992700</v>
      </c>
      <c r="Q145" s="7">
        <v>0</v>
      </c>
      <c r="R145" s="7">
        <v>0</v>
      </c>
      <c r="S145" s="7">
        <v>0</v>
      </c>
      <c r="T145" s="8">
        <v>0</v>
      </c>
      <c r="U145" s="7">
        <v>0</v>
      </c>
      <c r="V145" s="7">
        <v>0</v>
      </c>
      <c r="W145" s="7">
        <v>0</v>
      </c>
      <c r="X145" s="8">
        <v>0</v>
      </c>
      <c r="Y145" s="7">
        <v>0</v>
      </c>
      <c r="Z145" s="7">
        <v>0</v>
      </c>
    </row>
    <row r="146" spans="1:26" x14ac:dyDescent="0.15">
      <c r="A146" s="4" t="s">
        <v>274</v>
      </c>
      <c r="B146" s="4" t="s">
        <v>275</v>
      </c>
      <c r="C146" s="5">
        <v>4739100</v>
      </c>
      <c r="D146" s="6">
        <v>3405800</v>
      </c>
      <c r="E146" s="5">
        <v>9130400</v>
      </c>
      <c r="F146" s="5">
        <v>0</v>
      </c>
      <c r="G146" s="7">
        <v>5892900</v>
      </c>
      <c r="H146" s="8">
        <v>5155200</v>
      </c>
      <c r="I146" s="7">
        <v>70973</v>
      </c>
      <c r="J146" s="7">
        <v>0</v>
      </c>
      <c r="K146" s="7">
        <v>4017100</v>
      </c>
      <c r="L146" s="8">
        <v>0</v>
      </c>
      <c r="M146" s="7">
        <v>0</v>
      </c>
      <c r="N146" s="7">
        <v>320520</v>
      </c>
      <c r="O146" s="7">
        <v>656810</v>
      </c>
      <c r="P146" s="8">
        <v>2450500</v>
      </c>
      <c r="Q146" s="7">
        <v>2951200</v>
      </c>
      <c r="R146" s="7">
        <v>539780</v>
      </c>
      <c r="S146" s="7">
        <v>924940</v>
      </c>
      <c r="T146" s="8">
        <v>3009800</v>
      </c>
      <c r="U146" s="7">
        <v>0</v>
      </c>
      <c r="V146" s="7">
        <v>2334200</v>
      </c>
      <c r="W146" s="7">
        <v>0</v>
      </c>
      <c r="X146" s="8">
        <v>1385300</v>
      </c>
      <c r="Y146" s="7">
        <v>3212600</v>
      </c>
      <c r="Z146" s="7">
        <v>9000100</v>
      </c>
    </row>
    <row r="147" spans="1:26" x14ac:dyDescent="0.15">
      <c r="A147" s="4" t="s">
        <v>276</v>
      </c>
      <c r="B147" s="4" t="s">
        <v>277</v>
      </c>
      <c r="C147" s="5">
        <v>8995900</v>
      </c>
      <c r="D147" s="6">
        <v>0</v>
      </c>
      <c r="E147" s="5">
        <v>223150</v>
      </c>
      <c r="F147" s="5">
        <v>0</v>
      </c>
      <c r="G147" s="7">
        <v>0</v>
      </c>
      <c r="H147" s="8">
        <v>0</v>
      </c>
      <c r="I147" s="7">
        <v>75431</v>
      </c>
      <c r="J147" s="7">
        <v>0</v>
      </c>
      <c r="K147" s="7">
        <v>1199200</v>
      </c>
      <c r="L147" s="8">
        <v>3806400</v>
      </c>
      <c r="M147" s="7">
        <v>4173400</v>
      </c>
      <c r="N147" s="7">
        <v>141470</v>
      </c>
      <c r="O147" s="7">
        <v>1736300</v>
      </c>
      <c r="P147" s="8">
        <v>19497000</v>
      </c>
      <c r="Q147" s="7">
        <v>7113100</v>
      </c>
      <c r="R147" s="7">
        <v>6675200</v>
      </c>
      <c r="S147" s="7">
        <v>6871800</v>
      </c>
      <c r="T147" s="8">
        <v>1723100</v>
      </c>
      <c r="U147" s="7">
        <v>14544000</v>
      </c>
      <c r="V147" s="7">
        <v>11293000</v>
      </c>
      <c r="W147" s="7">
        <v>8962700</v>
      </c>
      <c r="X147" s="8">
        <v>5354300</v>
      </c>
      <c r="Y147" s="7">
        <v>24019000</v>
      </c>
      <c r="Z147" s="7">
        <v>19457000</v>
      </c>
    </row>
    <row r="148" spans="1:26" x14ac:dyDescent="0.15">
      <c r="A148" s="4" t="s">
        <v>278</v>
      </c>
      <c r="B148" s="4" t="s">
        <v>279</v>
      </c>
      <c r="C148" s="5">
        <v>6180500</v>
      </c>
      <c r="D148" s="6">
        <v>0</v>
      </c>
      <c r="E148" s="5">
        <v>111000</v>
      </c>
      <c r="F148" s="5">
        <v>0</v>
      </c>
      <c r="G148" s="7">
        <v>0</v>
      </c>
      <c r="H148" s="8">
        <v>0</v>
      </c>
      <c r="I148" s="7">
        <v>78488</v>
      </c>
      <c r="J148" s="7">
        <v>0</v>
      </c>
      <c r="K148" s="7">
        <v>0</v>
      </c>
      <c r="L148" s="8">
        <v>7173700</v>
      </c>
      <c r="M148" s="7">
        <v>3227500</v>
      </c>
      <c r="N148" s="7">
        <v>78317</v>
      </c>
      <c r="O148" s="7">
        <v>0</v>
      </c>
      <c r="P148" s="8">
        <v>7911700</v>
      </c>
      <c r="Q148" s="7">
        <v>2208300</v>
      </c>
      <c r="R148" s="7">
        <v>1200400</v>
      </c>
      <c r="S148" s="7">
        <v>7562500</v>
      </c>
      <c r="T148" s="8">
        <v>827810</v>
      </c>
      <c r="U148" s="7">
        <v>7058600</v>
      </c>
      <c r="V148" s="7">
        <v>8265800</v>
      </c>
      <c r="W148" s="7">
        <v>0</v>
      </c>
      <c r="X148" s="8">
        <v>3929400</v>
      </c>
      <c r="Y148" s="7">
        <v>19369000</v>
      </c>
      <c r="Z148" s="7">
        <v>18530000</v>
      </c>
    </row>
    <row r="149" spans="1:26" x14ac:dyDescent="0.15">
      <c r="A149" s="4" t="s">
        <v>280</v>
      </c>
      <c r="B149" s="4" t="s">
        <v>281</v>
      </c>
      <c r="C149" s="5">
        <v>1641700</v>
      </c>
      <c r="D149" s="6">
        <v>0</v>
      </c>
      <c r="E149" s="5">
        <v>0</v>
      </c>
      <c r="F149" s="5">
        <v>0</v>
      </c>
      <c r="G149" s="7">
        <v>0</v>
      </c>
      <c r="H149" s="8">
        <v>0</v>
      </c>
      <c r="I149" s="7">
        <v>88647</v>
      </c>
      <c r="J149" s="7">
        <v>0</v>
      </c>
      <c r="K149" s="7">
        <v>0</v>
      </c>
      <c r="L149" s="8">
        <v>2684600</v>
      </c>
      <c r="M149" s="7">
        <v>1244600</v>
      </c>
      <c r="N149" s="7">
        <v>0</v>
      </c>
      <c r="O149" s="7">
        <v>0</v>
      </c>
      <c r="P149" s="8">
        <v>6380600</v>
      </c>
      <c r="Q149" s="7">
        <v>2340400</v>
      </c>
      <c r="R149" s="7">
        <v>1802000</v>
      </c>
      <c r="S149" s="7">
        <v>1310800</v>
      </c>
      <c r="T149" s="8">
        <v>0</v>
      </c>
      <c r="U149" s="7">
        <v>2167200</v>
      </c>
      <c r="V149" s="7">
        <v>2680200</v>
      </c>
      <c r="W149" s="7">
        <v>1838700</v>
      </c>
      <c r="X149" s="8">
        <v>0</v>
      </c>
      <c r="Y149" s="7">
        <v>2945200</v>
      </c>
      <c r="Z149" s="7">
        <v>4009600</v>
      </c>
    </row>
    <row r="150" spans="1:26" x14ac:dyDescent="0.15">
      <c r="A150" s="4" t="s">
        <v>282</v>
      </c>
      <c r="B150" s="4" t="s">
        <v>283</v>
      </c>
      <c r="C150" s="5">
        <v>1871500</v>
      </c>
      <c r="D150" s="6">
        <v>0</v>
      </c>
      <c r="E150" s="5">
        <v>0</v>
      </c>
      <c r="F150" s="5">
        <v>0</v>
      </c>
      <c r="G150" s="7">
        <v>0</v>
      </c>
      <c r="H150" s="8">
        <v>0</v>
      </c>
      <c r="I150" s="7">
        <v>317660</v>
      </c>
      <c r="J150" s="7">
        <v>0</v>
      </c>
      <c r="K150" s="7">
        <v>0</v>
      </c>
      <c r="L150" s="8">
        <v>2132400</v>
      </c>
      <c r="M150" s="7">
        <v>0</v>
      </c>
      <c r="N150" s="7">
        <v>0</v>
      </c>
      <c r="O150" s="7">
        <v>0</v>
      </c>
      <c r="P150" s="8">
        <v>6235000</v>
      </c>
      <c r="Q150" s="7">
        <v>2888800</v>
      </c>
      <c r="R150" s="7">
        <v>0</v>
      </c>
      <c r="S150" s="7">
        <v>1902300</v>
      </c>
      <c r="T150" s="8">
        <v>0</v>
      </c>
      <c r="U150" s="7">
        <v>0</v>
      </c>
      <c r="V150" s="7">
        <v>0</v>
      </c>
      <c r="W150" s="7">
        <v>794360</v>
      </c>
      <c r="X150" s="8">
        <v>1256200</v>
      </c>
      <c r="Y150" s="7">
        <v>4106200</v>
      </c>
      <c r="Z150" s="7">
        <v>3850600</v>
      </c>
    </row>
    <row r="151" spans="1:26" x14ac:dyDescent="0.15">
      <c r="A151" s="4" t="s">
        <v>284</v>
      </c>
      <c r="B151" s="4" t="s">
        <v>285</v>
      </c>
      <c r="C151" s="5">
        <v>719710</v>
      </c>
      <c r="D151" s="6">
        <v>0</v>
      </c>
      <c r="E151" s="5">
        <v>0</v>
      </c>
      <c r="F151" s="5">
        <v>0</v>
      </c>
      <c r="G151" s="7">
        <v>903950</v>
      </c>
      <c r="H151" s="8">
        <v>1438200</v>
      </c>
      <c r="I151" s="7">
        <v>700450</v>
      </c>
      <c r="J151" s="7">
        <v>0</v>
      </c>
      <c r="K151" s="7">
        <v>0</v>
      </c>
      <c r="L151" s="8">
        <v>5271900</v>
      </c>
      <c r="M151" s="7">
        <v>0</v>
      </c>
      <c r="N151" s="7">
        <v>0</v>
      </c>
      <c r="O151" s="7">
        <v>0</v>
      </c>
      <c r="P151" s="8">
        <v>15456000</v>
      </c>
      <c r="Q151" s="7">
        <v>25128000</v>
      </c>
      <c r="R151" s="7">
        <v>0</v>
      </c>
      <c r="S151" s="7">
        <v>0</v>
      </c>
      <c r="T151" s="8">
        <v>0</v>
      </c>
      <c r="U151" s="7">
        <v>0</v>
      </c>
      <c r="V151" s="7">
        <v>0</v>
      </c>
      <c r="W151" s="7">
        <v>0</v>
      </c>
      <c r="X151" s="8">
        <v>0</v>
      </c>
      <c r="Y151" s="7">
        <v>0</v>
      </c>
      <c r="Z151" s="7">
        <v>0</v>
      </c>
    </row>
    <row r="152" spans="1:26" x14ac:dyDescent="0.15">
      <c r="A152" s="4" t="s">
        <v>286</v>
      </c>
      <c r="B152" s="4" t="s">
        <v>287</v>
      </c>
      <c r="C152" s="5">
        <v>17048000</v>
      </c>
      <c r="D152" s="6">
        <v>1843700</v>
      </c>
      <c r="E152" s="5">
        <v>251330</v>
      </c>
      <c r="F152" s="5">
        <v>0</v>
      </c>
      <c r="G152" s="7">
        <v>1745900</v>
      </c>
      <c r="H152" s="8">
        <v>403630</v>
      </c>
      <c r="I152" s="7">
        <v>1147700</v>
      </c>
      <c r="J152" s="7">
        <v>0</v>
      </c>
      <c r="K152" s="7">
        <v>0</v>
      </c>
      <c r="L152" s="8">
        <v>1990500</v>
      </c>
      <c r="M152" s="7">
        <v>2433900</v>
      </c>
      <c r="N152" s="7">
        <v>0</v>
      </c>
      <c r="O152" s="7">
        <v>29286000</v>
      </c>
      <c r="P152" s="8">
        <v>35731000</v>
      </c>
      <c r="Q152" s="7">
        <v>29714000</v>
      </c>
      <c r="R152" s="7">
        <v>20836000</v>
      </c>
      <c r="S152" s="7">
        <v>15471000</v>
      </c>
      <c r="T152" s="8">
        <v>11165000</v>
      </c>
      <c r="U152" s="7">
        <v>16342000</v>
      </c>
      <c r="V152" s="7">
        <v>17302000</v>
      </c>
      <c r="W152" s="7">
        <v>29816000</v>
      </c>
      <c r="X152" s="8">
        <v>14450000</v>
      </c>
      <c r="Y152" s="7">
        <v>31793000</v>
      </c>
      <c r="Z152" s="7">
        <v>24993000</v>
      </c>
    </row>
    <row r="153" spans="1:26" x14ac:dyDescent="0.15">
      <c r="A153" s="4" t="s">
        <v>288</v>
      </c>
      <c r="B153" s="4" t="s">
        <v>289</v>
      </c>
      <c r="C153" s="5">
        <v>2011600</v>
      </c>
      <c r="D153" s="6">
        <v>0</v>
      </c>
      <c r="E153" s="5">
        <v>3905200</v>
      </c>
      <c r="F153" s="5">
        <v>0</v>
      </c>
      <c r="G153" s="7">
        <v>0</v>
      </c>
      <c r="H153" s="8">
        <v>0</v>
      </c>
      <c r="I153" s="7">
        <v>1516500</v>
      </c>
      <c r="J153" s="7">
        <v>0</v>
      </c>
      <c r="K153" s="7">
        <v>0</v>
      </c>
      <c r="L153" s="8">
        <v>0</v>
      </c>
      <c r="M153" s="7">
        <v>0</v>
      </c>
      <c r="N153" s="7">
        <v>0</v>
      </c>
      <c r="O153" s="7">
        <v>0</v>
      </c>
      <c r="P153" s="8">
        <v>0</v>
      </c>
      <c r="Q153" s="7">
        <v>0</v>
      </c>
      <c r="R153" s="7">
        <v>0</v>
      </c>
      <c r="S153" s="7">
        <v>610410</v>
      </c>
      <c r="T153" s="8">
        <v>710230</v>
      </c>
      <c r="U153" s="7">
        <v>0</v>
      </c>
      <c r="V153" s="7">
        <v>0</v>
      </c>
      <c r="W153" s="7">
        <v>497610</v>
      </c>
      <c r="X153" s="8">
        <v>0</v>
      </c>
      <c r="Y153" s="7">
        <v>0</v>
      </c>
      <c r="Z153" s="7">
        <v>0</v>
      </c>
    </row>
    <row r="154" spans="1:26" x14ac:dyDescent="0.15">
      <c r="A154" s="4" t="s">
        <v>290</v>
      </c>
      <c r="B154" s="4" t="s">
        <v>291</v>
      </c>
      <c r="C154" s="5">
        <v>1392900</v>
      </c>
      <c r="D154" s="6">
        <v>1339600</v>
      </c>
      <c r="E154" s="5">
        <v>0</v>
      </c>
      <c r="F154" s="5">
        <v>0</v>
      </c>
      <c r="G154" s="7">
        <v>0</v>
      </c>
      <c r="H154" s="8">
        <v>0</v>
      </c>
      <c r="I154" s="7">
        <v>1635100</v>
      </c>
      <c r="J154" s="7">
        <v>0</v>
      </c>
      <c r="K154" s="7">
        <v>0</v>
      </c>
      <c r="L154" s="8">
        <v>1537200</v>
      </c>
      <c r="M154" s="7">
        <v>0</v>
      </c>
      <c r="N154" s="7">
        <v>0</v>
      </c>
      <c r="O154" s="7">
        <v>0</v>
      </c>
      <c r="P154" s="8">
        <v>0</v>
      </c>
      <c r="Q154" s="7">
        <v>0</v>
      </c>
      <c r="R154" s="7">
        <v>1748700</v>
      </c>
      <c r="S154" s="7">
        <v>0</v>
      </c>
      <c r="T154" s="8">
        <v>0</v>
      </c>
      <c r="U154" s="7">
        <v>7915100</v>
      </c>
      <c r="V154" s="7">
        <v>16820000</v>
      </c>
      <c r="W154" s="7">
        <v>0</v>
      </c>
      <c r="X154" s="8">
        <v>5577800</v>
      </c>
      <c r="Y154" s="7">
        <v>10653000</v>
      </c>
      <c r="Z154" s="7">
        <v>11179000</v>
      </c>
    </row>
    <row r="155" spans="1:26" x14ac:dyDescent="0.15">
      <c r="A155" s="4" t="s">
        <v>292</v>
      </c>
      <c r="B155" s="4" t="s">
        <v>293</v>
      </c>
      <c r="C155" s="5">
        <v>1785000</v>
      </c>
      <c r="D155" s="6">
        <v>2394700</v>
      </c>
      <c r="E155" s="5">
        <v>0</v>
      </c>
      <c r="F155" s="5">
        <v>0</v>
      </c>
      <c r="G155" s="7">
        <v>62807</v>
      </c>
      <c r="H155" s="8">
        <v>1310100</v>
      </c>
      <c r="I155" s="7">
        <v>2054500</v>
      </c>
      <c r="J155" s="7">
        <v>0</v>
      </c>
      <c r="K155" s="7">
        <v>3139000</v>
      </c>
      <c r="L155" s="8">
        <v>0</v>
      </c>
      <c r="M155" s="7">
        <v>0</v>
      </c>
      <c r="N155" s="7">
        <v>0</v>
      </c>
      <c r="O155" s="7">
        <v>0</v>
      </c>
      <c r="P155" s="8">
        <v>0</v>
      </c>
      <c r="Q155" s="7">
        <v>0</v>
      </c>
      <c r="R155" s="7">
        <v>0</v>
      </c>
      <c r="S155" s="7">
        <v>0</v>
      </c>
      <c r="T155" s="8">
        <v>0</v>
      </c>
      <c r="U155" s="7">
        <v>0</v>
      </c>
      <c r="V155" s="7">
        <v>0</v>
      </c>
      <c r="W155" s="7">
        <v>0</v>
      </c>
      <c r="X155" s="8">
        <v>0</v>
      </c>
      <c r="Y155" s="7">
        <v>0</v>
      </c>
      <c r="Z155" s="7">
        <v>0</v>
      </c>
    </row>
    <row r="156" spans="1:26" x14ac:dyDescent="0.15">
      <c r="A156" s="4" t="s">
        <v>294</v>
      </c>
      <c r="B156" s="4" t="s">
        <v>295</v>
      </c>
      <c r="C156" s="5">
        <v>25209000</v>
      </c>
      <c r="D156" s="6">
        <v>382480</v>
      </c>
      <c r="E156" s="5">
        <v>12918000</v>
      </c>
      <c r="F156" s="5">
        <v>216650</v>
      </c>
      <c r="G156" s="7">
        <v>10214000</v>
      </c>
      <c r="H156" s="8">
        <v>3419700</v>
      </c>
      <c r="I156" s="7">
        <v>2563100</v>
      </c>
      <c r="J156" s="7">
        <v>0</v>
      </c>
      <c r="K156" s="7">
        <v>11238000</v>
      </c>
      <c r="L156" s="8">
        <v>42504000</v>
      </c>
      <c r="M156" s="7">
        <v>16740000</v>
      </c>
      <c r="N156" s="7">
        <v>7300500</v>
      </c>
      <c r="O156" s="7">
        <v>8498800</v>
      </c>
      <c r="P156" s="8">
        <v>45998000</v>
      </c>
      <c r="Q156" s="7">
        <v>39746000</v>
      </c>
      <c r="R156" s="7">
        <v>19663000</v>
      </c>
      <c r="S156" s="7">
        <v>65181000</v>
      </c>
      <c r="T156" s="8">
        <v>7252800</v>
      </c>
      <c r="U156" s="7">
        <v>33284000</v>
      </c>
      <c r="V156" s="7">
        <v>32734000</v>
      </c>
      <c r="W156" s="7">
        <v>10762000</v>
      </c>
      <c r="X156" s="8">
        <v>25875000</v>
      </c>
      <c r="Y156" s="7">
        <v>92379000</v>
      </c>
      <c r="Z156" s="7">
        <v>127580000</v>
      </c>
    </row>
    <row r="157" spans="1:26" x14ac:dyDescent="0.15">
      <c r="A157" s="4" t="s">
        <v>296</v>
      </c>
      <c r="B157" s="4" t="s">
        <v>297</v>
      </c>
      <c r="C157" s="5">
        <v>11545000</v>
      </c>
      <c r="D157" s="6">
        <v>1753600</v>
      </c>
      <c r="E157" s="5">
        <v>4380900</v>
      </c>
      <c r="F157" s="5">
        <v>0</v>
      </c>
      <c r="G157" s="7">
        <v>201490</v>
      </c>
      <c r="H157" s="8">
        <v>806210</v>
      </c>
      <c r="I157" s="7">
        <v>2872900</v>
      </c>
      <c r="J157" s="7">
        <v>0</v>
      </c>
      <c r="K157" s="7">
        <v>1606800</v>
      </c>
      <c r="L157" s="8">
        <v>12338000</v>
      </c>
      <c r="M157" s="7">
        <v>5617000</v>
      </c>
      <c r="N157" s="7">
        <v>12454000</v>
      </c>
      <c r="O157" s="7">
        <v>1482900</v>
      </c>
      <c r="P157" s="8">
        <v>36775000</v>
      </c>
      <c r="Q157" s="7">
        <v>13544000</v>
      </c>
      <c r="R157" s="7">
        <v>3418700</v>
      </c>
      <c r="S157" s="7">
        <v>10442000</v>
      </c>
      <c r="T157" s="8">
        <v>6975900</v>
      </c>
      <c r="U157" s="7">
        <v>15033000</v>
      </c>
      <c r="V157" s="7">
        <v>16026000</v>
      </c>
      <c r="W157" s="7">
        <v>7873300</v>
      </c>
      <c r="X157" s="8">
        <v>8717900</v>
      </c>
      <c r="Y157" s="7">
        <v>19336000</v>
      </c>
      <c r="Z157" s="7">
        <v>35611000</v>
      </c>
    </row>
    <row r="158" spans="1:26" x14ac:dyDescent="0.15">
      <c r="A158" s="4" t="s">
        <v>298</v>
      </c>
      <c r="B158" s="4" t="s">
        <v>299</v>
      </c>
      <c r="C158" s="5">
        <v>5239300</v>
      </c>
      <c r="D158" s="6">
        <v>0</v>
      </c>
      <c r="E158" s="5">
        <v>0</v>
      </c>
      <c r="F158" s="5">
        <v>0</v>
      </c>
      <c r="G158" s="7">
        <v>0</v>
      </c>
      <c r="H158" s="8">
        <v>0</v>
      </c>
      <c r="I158" s="7">
        <v>5989700</v>
      </c>
      <c r="J158" s="7">
        <v>0</v>
      </c>
      <c r="K158" s="7">
        <v>0</v>
      </c>
      <c r="L158" s="8">
        <v>0</v>
      </c>
      <c r="M158" s="7">
        <v>0</v>
      </c>
      <c r="N158" s="7">
        <v>3203500</v>
      </c>
      <c r="O158" s="7">
        <v>0</v>
      </c>
      <c r="P158" s="8">
        <v>38560000</v>
      </c>
      <c r="Q158" s="7">
        <v>13124000</v>
      </c>
      <c r="R158" s="7">
        <v>2871200</v>
      </c>
      <c r="S158" s="7">
        <v>14821000</v>
      </c>
      <c r="T158" s="8">
        <v>1361600</v>
      </c>
      <c r="U158" s="7">
        <v>10543000</v>
      </c>
      <c r="V158" s="7">
        <v>8874800</v>
      </c>
      <c r="W158" s="7">
        <v>6881200</v>
      </c>
      <c r="X158" s="8">
        <v>5325100</v>
      </c>
      <c r="Y158" s="7">
        <v>23061000</v>
      </c>
      <c r="Z158" s="7">
        <v>20309000</v>
      </c>
    </row>
    <row r="159" spans="1:26" x14ac:dyDescent="0.15">
      <c r="A159" s="4" t="s">
        <v>300</v>
      </c>
      <c r="B159" s="4" t="s">
        <v>301</v>
      </c>
      <c r="C159" s="5">
        <v>0</v>
      </c>
      <c r="D159" s="6">
        <v>0</v>
      </c>
      <c r="E159" s="5">
        <v>0</v>
      </c>
      <c r="F159" s="5">
        <v>0</v>
      </c>
      <c r="G159" s="7">
        <v>0</v>
      </c>
      <c r="H159" s="8">
        <v>0</v>
      </c>
      <c r="I159" s="7">
        <v>11472000</v>
      </c>
      <c r="J159" s="7">
        <v>0</v>
      </c>
      <c r="K159" s="7">
        <v>0</v>
      </c>
      <c r="L159" s="8">
        <v>0</v>
      </c>
      <c r="M159" s="7">
        <v>0</v>
      </c>
      <c r="N159" s="7">
        <v>0</v>
      </c>
      <c r="O159" s="7">
        <v>28802000</v>
      </c>
      <c r="P159" s="8">
        <v>5464600</v>
      </c>
      <c r="Q159" s="7">
        <v>5004700</v>
      </c>
      <c r="R159" s="7">
        <v>0</v>
      </c>
      <c r="S159" s="7">
        <v>0</v>
      </c>
      <c r="T159" s="8">
        <v>0</v>
      </c>
      <c r="U159" s="7">
        <v>0</v>
      </c>
      <c r="V159" s="7">
        <v>0</v>
      </c>
      <c r="W159" s="7">
        <v>12700000</v>
      </c>
      <c r="X159" s="8">
        <v>15345000</v>
      </c>
      <c r="Y159" s="7">
        <v>1650700</v>
      </c>
      <c r="Z159" s="7">
        <v>0</v>
      </c>
    </row>
    <row r="160" spans="1:26" x14ac:dyDescent="0.15">
      <c r="A160" s="4" t="s">
        <v>302</v>
      </c>
      <c r="B160" s="4" t="s">
        <v>303</v>
      </c>
      <c r="C160" s="5">
        <v>18591000</v>
      </c>
      <c r="D160" s="6">
        <v>0</v>
      </c>
      <c r="E160" s="5">
        <v>0</v>
      </c>
      <c r="F160" s="5">
        <v>0</v>
      </c>
      <c r="G160" s="7">
        <v>872160</v>
      </c>
      <c r="H160" s="8">
        <v>2336700</v>
      </c>
      <c r="I160" s="7">
        <v>845900</v>
      </c>
      <c r="J160" s="7">
        <v>43819</v>
      </c>
      <c r="K160" s="7">
        <v>6135400</v>
      </c>
      <c r="L160" s="8">
        <v>5686200</v>
      </c>
      <c r="M160" s="7">
        <v>3392500</v>
      </c>
      <c r="N160" s="7">
        <v>3468000</v>
      </c>
      <c r="O160" s="7">
        <v>27979000</v>
      </c>
      <c r="P160" s="8">
        <v>33781000</v>
      </c>
      <c r="Q160" s="7">
        <v>47594000</v>
      </c>
      <c r="R160" s="7">
        <v>26612000</v>
      </c>
      <c r="S160" s="7">
        <v>28283000</v>
      </c>
      <c r="T160" s="8">
        <v>28335000</v>
      </c>
      <c r="U160" s="7">
        <v>30281000</v>
      </c>
      <c r="V160" s="7">
        <v>26286000</v>
      </c>
      <c r="W160" s="7">
        <v>42080000</v>
      </c>
      <c r="X160" s="8">
        <v>26736000</v>
      </c>
      <c r="Y160" s="7">
        <v>38747000</v>
      </c>
      <c r="Z160" s="7">
        <v>36769000</v>
      </c>
    </row>
    <row r="161" spans="1:26" x14ac:dyDescent="0.15">
      <c r="A161" s="4" t="s">
        <v>304</v>
      </c>
      <c r="B161" s="4" t="s">
        <v>305</v>
      </c>
      <c r="C161" s="5">
        <v>0</v>
      </c>
      <c r="D161" s="6">
        <v>0</v>
      </c>
      <c r="E161" s="5">
        <v>0</v>
      </c>
      <c r="F161" s="5">
        <v>0</v>
      </c>
      <c r="G161" s="7">
        <v>0</v>
      </c>
      <c r="H161" s="8">
        <v>0</v>
      </c>
      <c r="I161" s="7">
        <v>45505</v>
      </c>
      <c r="J161" s="7">
        <v>64481</v>
      </c>
      <c r="K161" s="7">
        <v>0</v>
      </c>
      <c r="L161" s="8">
        <v>0</v>
      </c>
      <c r="M161" s="7">
        <v>0</v>
      </c>
      <c r="N161" s="7">
        <v>0</v>
      </c>
      <c r="O161" s="7">
        <v>0</v>
      </c>
      <c r="P161" s="8">
        <v>2687900</v>
      </c>
      <c r="Q161" s="7">
        <v>4780200</v>
      </c>
      <c r="R161" s="7">
        <v>2446400</v>
      </c>
      <c r="S161" s="7">
        <v>4670000</v>
      </c>
      <c r="T161" s="8">
        <v>2428100</v>
      </c>
      <c r="U161" s="7">
        <v>3140600</v>
      </c>
      <c r="V161" s="7">
        <v>3259300</v>
      </c>
      <c r="W161" s="7">
        <v>3663500</v>
      </c>
      <c r="X161" s="8">
        <v>2608600</v>
      </c>
      <c r="Y161" s="7">
        <v>3021700</v>
      </c>
      <c r="Z161" s="7">
        <v>3640300</v>
      </c>
    </row>
    <row r="162" spans="1:26" x14ac:dyDescent="0.15">
      <c r="A162" s="4" t="s">
        <v>306</v>
      </c>
      <c r="B162" s="4" t="s">
        <v>307</v>
      </c>
      <c r="C162" s="5">
        <v>6573300</v>
      </c>
      <c r="D162" s="6">
        <v>0</v>
      </c>
      <c r="E162" s="5">
        <v>8090500</v>
      </c>
      <c r="F162" s="5">
        <v>0</v>
      </c>
      <c r="G162" s="7">
        <v>5042100</v>
      </c>
      <c r="H162" s="8">
        <v>0</v>
      </c>
      <c r="I162" s="7">
        <v>2926400</v>
      </c>
      <c r="J162" s="7">
        <v>64880</v>
      </c>
      <c r="K162" s="7">
        <v>12067000</v>
      </c>
      <c r="L162" s="8">
        <v>146290000</v>
      </c>
      <c r="M162" s="7">
        <v>905190</v>
      </c>
      <c r="N162" s="7">
        <v>2453100</v>
      </c>
      <c r="O162" s="7">
        <v>3027900</v>
      </c>
      <c r="P162" s="8">
        <v>60855000</v>
      </c>
      <c r="Q162" s="7">
        <v>51430000</v>
      </c>
      <c r="R162" s="7">
        <v>9784900</v>
      </c>
      <c r="S162" s="7">
        <v>53134000</v>
      </c>
      <c r="T162" s="8">
        <v>7335500</v>
      </c>
      <c r="U162" s="7">
        <v>9392700</v>
      </c>
      <c r="V162" s="7">
        <v>32588000</v>
      </c>
      <c r="W162" s="7">
        <v>12971000</v>
      </c>
      <c r="X162" s="8">
        <v>14839000</v>
      </c>
      <c r="Y162" s="7">
        <v>39234000</v>
      </c>
      <c r="Z162" s="7">
        <v>102860000</v>
      </c>
    </row>
    <row r="163" spans="1:26" x14ac:dyDescent="0.15">
      <c r="A163" s="4" t="s">
        <v>308</v>
      </c>
      <c r="B163" s="4" t="s">
        <v>309</v>
      </c>
      <c r="C163" s="5">
        <v>4353700</v>
      </c>
      <c r="D163" s="6">
        <v>0</v>
      </c>
      <c r="E163" s="5">
        <v>274170</v>
      </c>
      <c r="F163" s="5">
        <v>0</v>
      </c>
      <c r="G163" s="7">
        <v>454940</v>
      </c>
      <c r="H163" s="8">
        <v>0</v>
      </c>
      <c r="I163" s="7">
        <v>1120900</v>
      </c>
      <c r="J163" s="7">
        <v>99175</v>
      </c>
      <c r="K163" s="7">
        <v>0</v>
      </c>
      <c r="L163" s="8">
        <v>4198300</v>
      </c>
      <c r="M163" s="7">
        <v>3647600</v>
      </c>
      <c r="N163" s="7">
        <v>1288900</v>
      </c>
      <c r="O163" s="7">
        <v>2501700</v>
      </c>
      <c r="P163" s="8">
        <v>4490100</v>
      </c>
      <c r="Q163" s="7">
        <v>5797600</v>
      </c>
      <c r="R163" s="7">
        <v>596010</v>
      </c>
      <c r="S163" s="7">
        <v>3463400</v>
      </c>
      <c r="T163" s="8">
        <v>2466300</v>
      </c>
      <c r="U163" s="7">
        <v>10073000</v>
      </c>
      <c r="V163" s="7">
        <v>7688300</v>
      </c>
      <c r="W163" s="7">
        <v>3436300</v>
      </c>
      <c r="X163" s="8">
        <v>1393700</v>
      </c>
      <c r="Y163" s="7">
        <v>9910800</v>
      </c>
      <c r="Z163" s="7">
        <v>6349900</v>
      </c>
    </row>
    <row r="164" spans="1:26" x14ac:dyDescent="0.15">
      <c r="A164" s="4" t="s">
        <v>310</v>
      </c>
      <c r="B164" s="4" t="s">
        <v>311</v>
      </c>
      <c r="C164" s="5">
        <v>1778600</v>
      </c>
      <c r="D164" s="6">
        <v>0</v>
      </c>
      <c r="E164" s="5">
        <v>0</v>
      </c>
      <c r="F164" s="5">
        <v>0</v>
      </c>
      <c r="G164" s="7">
        <v>406610</v>
      </c>
      <c r="H164" s="8">
        <v>0</v>
      </c>
      <c r="I164" s="7">
        <v>0</v>
      </c>
      <c r="J164" s="7">
        <v>100870</v>
      </c>
      <c r="K164" s="7">
        <v>0</v>
      </c>
      <c r="L164" s="8">
        <v>0</v>
      </c>
      <c r="M164" s="7">
        <v>0</v>
      </c>
      <c r="N164" s="7">
        <v>0</v>
      </c>
      <c r="O164" s="7">
        <v>8580700</v>
      </c>
      <c r="P164" s="8">
        <v>8754100</v>
      </c>
      <c r="Q164" s="7">
        <v>10536000</v>
      </c>
      <c r="R164" s="7">
        <v>9336800</v>
      </c>
      <c r="S164" s="7">
        <v>4585000</v>
      </c>
      <c r="T164" s="8">
        <v>9102700</v>
      </c>
      <c r="U164" s="7">
        <v>6146200</v>
      </c>
      <c r="V164" s="7">
        <v>8924900</v>
      </c>
      <c r="W164" s="7">
        <v>10775000</v>
      </c>
      <c r="X164" s="8">
        <v>6567500</v>
      </c>
      <c r="Y164" s="7">
        <v>8462000</v>
      </c>
      <c r="Z164" s="7">
        <v>10196000</v>
      </c>
    </row>
    <row r="165" spans="1:26" x14ac:dyDescent="0.15">
      <c r="A165" s="4" t="s">
        <v>312</v>
      </c>
      <c r="B165" s="4" t="s">
        <v>313</v>
      </c>
      <c r="C165" s="5">
        <v>0</v>
      </c>
      <c r="D165" s="6">
        <v>0</v>
      </c>
      <c r="E165" s="5">
        <v>0</v>
      </c>
      <c r="F165" s="5">
        <v>0</v>
      </c>
      <c r="G165" s="7">
        <v>0</v>
      </c>
      <c r="H165" s="8">
        <v>0</v>
      </c>
      <c r="I165" s="7">
        <v>833890</v>
      </c>
      <c r="J165" s="7">
        <v>118890</v>
      </c>
      <c r="K165" s="7">
        <v>0</v>
      </c>
      <c r="L165" s="8">
        <v>8203100</v>
      </c>
      <c r="M165" s="7">
        <v>0</v>
      </c>
      <c r="N165" s="7">
        <v>0</v>
      </c>
      <c r="O165" s="7">
        <v>3892100</v>
      </c>
      <c r="P165" s="8">
        <v>3791500</v>
      </c>
      <c r="Q165" s="7">
        <v>4171900</v>
      </c>
      <c r="R165" s="7">
        <v>3404500</v>
      </c>
      <c r="S165" s="7">
        <v>4114500</v>
      </c>
      <c r="T165" s="8">
        <v>2183700</v>
      </c>
      <c r="U165" s="7">
        <v>4143400</v>
      </c>
      <c r="V165" s="7">
        <v>5113700</v>
      </c>
      <c r="W165" s="7">
        <v>3276200</v>
      </c>
      <c r="X165" s="8">
        <v>2502100</v>
      </c>
      <c r="Y165" s="7">
        <v>4978800</v>
      </c>
      <c r="Z165" s="7">
        <v>6007100</v>
      </c>
    </row>
    <row r="166" spans="1:26" x14ac:dyDescent="0.15">
      <c r="A166" s="4" t="s">
        <v>314</v>
      </c>
      <c r="B166" s="4" t="s">
        <v>315</v>
      </c>
      <c r="C166" s="5">
        <v>24689000</v>
      </c>
      <c r="D166" s="6">
        <v>5571800</v>
      </c>
      <c r="E166" s="5">
        <v>1517900</v>
      </c>
      <c r="F166" s="5">
        <v>0</v>
      </c>
      <c r="G166" s="7">
        <v>0</v>
      </c>
      <c r="H166" s="8">
        <v>3416500</v>
      </c>
      <c r="I166" s="7">
        <v>8545300</v>
      </c>
      <c r="J166" s="7">
        <v>189360</v>
      </c>
      <c r="K166" s="7">
        <v>14561000</v>
      </c>
      <c r="L166" s="8">
        <v>10542000</v>
      </c>
      <c r="M166" s="7">
        <v>1802200</v>
      </c>
      <c r="N166" s="7">
        <v>975600</v>
      </c>
      <c r="O166" s="7">
        <v>0</v>
      </c>
      <c r="P166" s="8">
        <v>0</v>
      </c>
      <c r="Q166" s="7">
        <v>637750</v>
      </c>
      <c r="R166" s="7">
        <v>1821500</v>
      </c>
      <c r="S166" s="7">
        <v>0</v>
      </c>
      <c r="T166" s="8">
        <v>0</v>
      </c>
      <c r="U166" s="7">
        <v>69642</v>
      </c>
      <c r="V166" s="7">
        <v>1998200</v>
      </c>
      <c r="W166" s="7">
        <v>0</v>
      </c>
      <c r="X166" s="8">
        <v>0</v>
      </c>
      <c r="Y166" s="7">
        <v>0</v>
      </c>
      <c r="Z166" s="7">
        <v>0</v>
      </c>
    </row>
    <row r="167" spans="1:26" x14ac:dyDescent="0.15">
      <c r="A167" s="4" t="s">
        <v>316</v>
      </c>
      <c r="B167" s="4" t="s">
        <v>317</v>
      </c>
      <c r="C167" s="5">
        <v>2446100</v>
      </c>
      <c r="D167" s="6">
        <v>0</v>
      </c>
      <c r="E167" s="5">
        <v>0</v>
      </c>
      <c r="F167" s="5">
        <v>0</v>
      </c>
      <c r="G167" s="7">
        <v>3768300</v>
      </c>
      <c r="H167" s="8">
        <v>0</v>
      </c>
      <c r="I167" s="7">
        <v>0</v>
      </c>
      <c r="J167" s="7">
        <v>439820</v>
      </c>
      <c r="K167" s="7">
        <v>37563</v>
      </c>
      <c r="L167" s="8">
        <v>0</v>
      </c>
      <c r="M167" s="7">
        <v>8706400</v>
      </c>
      <c r="N167" s="7">
        <v>351080</v>
      </c>
      <c r="O167" s="7">
        <v>4093800</v>
      </c>
      <c r="P167" s="8">
        <v>11199000</v>
      </c>
      <c r="Q167" s="7">
        <v>13712000</v>
      </c>
      <c r="R167" s="7">
        <v>13187000</v>
      </c>
      <c r="S167" s="7">
        <v>5084000</v>
      </c>
      <c r="T167" s="8">
        <v>2980200</v>
      </c>
      <c r="U167" s="7">
        <v>22264000</v>
      </c>
      <c r="V167" s="7">
        <v>19420000</v>
      </c>
      <c r="W167" s="7">
        <v>11573000</v>
      </c>
      <c r="X167" s="8">
        <v>10872000</v>
      </c>
      <c r="Y167" s="7">
        <v>17566000</v>
      </c>
      <c r="Z167" s="7">
        <v>18219000</v>
      </c>
    </row>
    <row r="168" spans="1:26" x14ac:dyDescent="0.15">
      <c r="A168" s="4" t="s">
        <v>318</v>
      </c>
      <c r="B168" s="4" t="s">
        <v>319</v>
      </c>
      <c r="C168" s="5">
        <v>18191000</v>
      </c>
      <c r="D168" s="6">
        <v>4696700</v>
      </c>
      <c r="E168" s="5">
        <v>452990</v>
      </c>
      <c r="F168" s="5">
        <v>0</v>
      </c>
      <c r="G168" s="7">
        <v>7477500</v>
      </c>
      <c r="H168" s="8">
        <v>1722400</v>
      </c>
      <c r="I168" s="7">
        <v>0</v>
      </c>
      <c r="J168" s="7">
        <v>504280</v>
      </c>
      <c r="K168" s="7">
        <v>21021000</v>
      </c>
      <c r="L168" s="8">
        <v>6351300</v>
      </c>
      <c r="M168" s="7">
        <v>13711000</v>
      </c>
      <c r="N168" s="7">
        <v>0</v>
      </c>
      <c r="O168" s="7">
        <v>26737000</v>
      </c>
      <c r="P168" s="8">
        <v>0</v>
      </c>
      <c r="Q168" s="7">
        <v>43576000</v>
      </c>
      <c r="R168" s="7">
        <v>16823000</v>
      </c>
      <c r="S168" s="7">
        <v>0</v>
      </c>
      <c r="T168" s="8">
        <v>0</v>
      </c>
      <c r="U168" s="7">
        <v>17093000</v>
      </c>
      <c r="V168" s="7">
        <v>11991000</v>
      </c>
      <c r="W168" s="7">
        <v>16371000</v>
      </c>
      <c r="X168" s="8">
        <v>27354000</v>
      </c>
      <c r="Y168" s="7">
        <v>28863000</v>
      </c>
      <c r="Z168" s="7">
        <v>2739100</v>
      </c>
    </row>
    <row r="169" spans="1:26" x14ac:dyDescent="0.15">
      <c r="A169" s="4" t="s">
        <v>320</v>
      </c>
      <c r="B169" s="4" t="s">
        <v>321</v>
      </c>
      <c r="C169" s="5">
        <v>7758900</v>
      </c>
      <c r="D169" s="6">
        <v>0</v>
      </c>
      <c r="E169" s="5">
        <v>0</v>
      </c>
      <c r="F169" s="5">
        <v>0</v>
      </c>
      <c r="G169" s="7">
        <v>204840</v>
      </c>
      <c r="H169" s="8">
        <v>0</v>
      </c>
      <c r="I169" s="7">
        <v>1078900</v>
      </c>
      <c r="J169" s="7">
        <v>545210</v>
      </c>
      <c r="K169" s="7">
        <v>1096200</v>
      </c>
      <c r="L169" s="8">
        <v>70075000</v>
      </c>
      <c r="M169" s="7">
        <v>2520500</v>
      </c>
      <c r="N169" s="7">
        <v>7558800</v>
      </c>
      <c r="O169" s="7">
        <v>105650000</v>
      </c>
      <c r="P169" s="8">
        <v>231860000</v>
      </c>
      <c r="Q169" s="7">
        <v>161580000</v>
      </c>
      <c r="R169" s="7">
        <v>183110000</v>
      </c>
      <c r="S169" s="7">
        <v>191190000</v>
      </c>
      <c r="T169" s="8">
        <v>174140000</v>
      </c>
      <c r="U169" s="7">
        <v>311090000</v>
      </c>
      <c r="V169" s="7">
        <v>1182700000</v>
      </c>
      <c r="W169" s="7">
        <v>371680000</v>
      </c>
      <c r="X169" s="8">
        <v>353290000</v>
      </c>
      <c r="Y169" s="7">
        <v>338610000</v>
      </c>
      <c r="Z169" s="7">
        <v>259720000</v>
      </c>
    </row>
    <row r="170" spans="1:26" x14ac:dyDescent="0.15">
      <c r="A170" s="4" t="s">
        <v>322</v>
      </c>
      <c r="B170" s="4" t="s">
        <v>323</v>
      </c>
      <c r="C170" s="5">
        <v>517370</v>
      </c>
      <c r="D170" s="6">
        <v>0</v>
      </c>
      <c r="E170" s="5">
        <v>0</v>
      </c>
      <c r="F170" s="5">
        <v>0</v>
      </c>
      <c r="G170" s="7">
        <v>0</v>
      </c>
      <c r="H170" s="8">
        <v>1552200</v>
      </c>
      <c r="I170" s="7">
        <v>1417700</v>
      </c>
      <c r="J170" s="7">
        <v>659970</v>
      </c>
      <c r="K170" s="7">
        <v>0</v>
      </c>
      <c r="L170" s="8">
        <v>0</v>
      </c>
      <c r="M170" s="7">
        <v>5391000</v>
      </c>
      <c r="N170" s="7">
        <v>0</v>
      </c>
      <c r="O170" s="7">
        <v>0</v>
      </c>
      <c r="P170" s="8">
        <v>2063400</v>
      </c>
      <c r="Q170" s="7">
        <v>1952300</v>
      </c>
      <c r="R170" s="7">
        <v>3094400</v>
      </c>
      <c r="S170" s="7">
        <v>1816300</v>
      </c>
      <c r="T170" s="8">
        <v>2014900</v>
      </c>
      <c r="U170" s="7">
        <v>3641400</v>
      </c>
      <c r="V170" s="7">
        <v>2450200</v>
      </c>
      <c r="W170" s="7">
        <v>1722900</v>
      </c>
      <c r="X170" s="8">
        <v>982670</v>
      </c>
      <c r="Y170" s="7">
        <v>2032400</v>
      </c>
      <c r="Z170" s="7">
        <v>1880200</v>
      </c>
    </row>
    <row r="171" spans="1:26" x14ac:dyDescent="0.15">
      <c r="A171" s="4" t="s">
        <v>324</v>
      </c>
      <c r="B171" s="4" t="s">
        <v>325</v>
      </c>
      <c r="C171" s="5">
        <v>943800</v>
      </c>
      <c r="D171" s="6">
        <v>0</v>
      </c>
      <c r="E171" s="5">
        <v>0</v>
      </c>
      <c r="F171" s="5">
        <v>0</v>
      </c>
      <c r="G171" s="7">
        <v>0</v>
      </c>
      <c r="H171" s="8">
        <v>0</v>
      </c>
      <c r="I171" s="7">
        <v>1755300</v>
      </c>
      <c r="J171" s="7">
        <v>691290</v>
      </c>
      <c r="K171" s="7">
        <v>0</v>
      </c>
      <c r="L171" s="8">
        <v>1666000</v>
      </c>
      <c r="M171" s="7">
        <v>0</v>
      </c>
      <c r="N171" s="7">
        <v>2139700</v>
      </c>
      <c r="O171" s="7">
        <v>1452200</v>
      </c>
      <c r="P171" s="8">
        <v>466980</v>
      </c>
      <c r="Q171" s="7">
        <v>0</v>
      </c>
      <c r="R171" s="7">
        <v>214930</v>
      </c>
      <c r="S171" s="7">
        <v>273590</v>
      </c>
      <c r="T171" s="8">
        <v>247160</v>
      </c>
      <c r="U171" s="7">
        <v>490650</v>
      </c>
      <c r="V171" s="7">
        <v>325330</v>
      </c>
      <c r="W171" s="7">
        <v>161000</v>
      </c>
      <c r="X171" s="8">
        <v>404230</v>
      </c>
      <c r="Y171" s="7">
        <v>294930</v>
      </c>
      <c r="Z171" s="7">
        <v>671010</v>
      </c>
    </row>
    <row r="172" spans="1:26" x14ac:dyDescent="0.15">
      <c r="A172" s="4" t="s">
        <v>326</v>
      </c>
      <c r="B172" s="4" t="s">
        <v>327</v>
      </c>
      <c r="C172" s="5">
        <v>3867200</v>
      </c>
      <c r="D172" s="6">
        <v>0</v>
      </c>
      <c r="E172" s="5">
        <v>0</v>
      </c>
      <c r="F172" s="5">
        <v>0</v>
      </c>
      <c r="G172" s="7">
        <v>0</v>
      </c>
      <c r="H172" s="8">
        <v>0</v>
      </c>
      <c r="I172" s="7">
        <v>0</v>
      </c>
      <c r="J172" s="7">
        <v>1186200</v>
      </c>
      <c r="K172" s="7">
        <v>0</v>
      </c>
      <c r="L172" s="8">
        <v>466270</v>
      </c>
      <c r="M172" s="7">
        <v>920230</v>
      </c>
      <c r="N172" s="7">
        <v>1072600</v>
      </c>
      <c r="O172" s="7">
        <v>13909000</v>
      </c>
      <c r="P172" s="8">
        <v>1872700</v>
      </c>
      <c r="Q172" s="7">
        <v>1317400</v>
      </c>
      <c r="R172" s="7">
        <v>1291200</v>
      </c>
      <c r="S172" s="7">
        <v>3751700</v>
      </c>
      <c r="T172" s="8">
        <v>2116300</v>
      </c>
      <c r="U172" s="7">
        <v>1069400</v>
      </c>
      <c r="V172" s="7">
        <v>1806500</v>
      </c>
      <c r="W172" s="7">
        <v>2808000</v>
      </c>
      <c r="X172" s="8">
        <v>1535300</v>
      </c>
      <c r="Y172" s="7">
        <v>0</v>
      </c>
      <c r="Z172" s="7">
        <v>191820</v>
      </c>
    </row>
    <row r="173" spans="1:26" x14ac:dyDescent="0.15">
      <c r="A173" s="4" t="s">
        <v>328</v>
      </c>
      <c r="B173" s="4" t="s">
        <v>329</v>
      </c>
      <c r="C173" s="5">
        <v>0</v>
      </c>
      <c r="D173" s="6">
        <v>0</v>
      </c>
      <c r="E173" s="5">
        <v>0</v>
      </c>
      <c r="F173" s="5">
        <v>0</v>
      </c>
      <c r="G173" s="7">
        <v>0</v>
      </c>
      <c r="H173" s="8">
        <v>62284</v>
      </c>
      <c r="I173" s="7">
        <v>142840</v>
      </c>
      <c r="J173" s="7">
        <v>1457800</v>
      </c>
      <c r="K173" s="7">
        <v>0</v>
      </c>
      <c r="L173" s="8">
        <v>2387700</v>
      </c>
      <c r="M173" s="7">
        <v>911900</v>
      </c>
      <c r="N173" s="7">
        <v>3187500</v>
      </c>
      <c r="O173" s="7">
        <v>0</v>
      </c>
      <c r="P173" s="8">
        <v>3878700</v>
      </c>
      <c r="Q173" s="7">
        <v>6495800</v>
      </c>
      <c r="R173" s="7">
        <v>1895800</v>
      </c>
      <c r="S173" s="7">
        <v>1221100</v>
      </c>
      <c r="T173" s="8">
        <v>1151700</v>
      </c>
      <c r="U173" s="7">
        <v>2358700</v>
      </c>
      <c r="V173" s="7">
        <v>3753500</v>
      </c>
      <c r="W173" s="7">
        <v>831130</v>
      </c>
      <c r="X173" s="8">
        <v>0</v>
      </c>
      <c r="Y173" s="7">
        <v>11053000</v>
      </c>
      <c r="Z173" s="7">
        <v>5488700</v>
      </c>
    </row>
    <row r="174" spans="1:26" x14ac:dyDescent="0.15">
      <c r="A174" s="4" t="s">
        <v>330</v>
      </c>
      <c r="B174" s="4" t="s">
        <v>331</v>
      </c>
      <c r="C174" s="5">
        <v>13323000</v>
      </c>
      <c r="D174" s="6">
        <v>1734500</v>
      </c>
      <c r="E174" s="5">
        <v>63805</v>
      </c>
      <c r="F174" s="5">
        <v>0</v>
      </c>
      <c r="G174" s="7">
        <v>4816000</v>
      </c>
      <c r="H174" s="8">
        <v>2260600</v>
      </c>
      <c r="I174" s="7">
        <v>95880</v>
      </c>
      <c r="J174" s="7">
        <v>1551200</v>
      </c>
      <c r="K174" s="7">
        <v>9470100</v>
      </c>
      <c r="L174" s="8">
        <v>6422000</v>
      </c>
      <c r="M174" s="7">
        <v>8249400</v>
      </c>
      <c r="N174" s="7">
        <v>12203000</v>
      </c>
      <c r="O174" s="7">
        <v>45265000</v>
      </c>
      <c r="P174" s="8">
        <v>61622000</v>
      </c>
      <c r="Q174" s="7">
        <v>53064000</v>
      </c>
      <c r="R174" s="7">
        <v>24543000</v>
      </c>
      <c r="S174" s="7">
        <v>38289000</v>
      </c>
      <c r="T174" s="8">
        <v>42534000</v>
      </c>
      <c r="U174" s="7">
        <v>34000000</v>
      </c>
      <c r="V174" s="7">
        <v>42362000</v>
      </c>
      <c r="W174" s="7">
        <v>60479000</v>
      </c>
      <c r="X174" s="8">
        <v>48722000</v>
      </c>
      <c r="Y174" s="7">
        <v>83467000</v>
      </c>
      <c r="Z174" s="7">
        <v>60737000</v>
      </c>
    </row>
    <row r="175" spans="1:26" x14ac:dyDescent="0.15">
      <c r="A175" s="4" t="s">
        <v>332</v>
      </c>
      <c r="B175" s="4" t="s">
        <v>333</v>
      </c>
      <c r="C175" s="5">
        <v>5155900</v>
      </c>
      <c r="D175" s="6">
        <v>3395800</v>
      </c>
      <c r="E175" s="5">
        <v>4196700</v>
      </c>
      <c r="F175" s="5">
        <v>0</v>
      </c>
      <c r="G175" s="7">
        <v>5879900</v>
      </c>
      <c r="H175" s="8">
        <v>2900500</v>
      </c>
      <c r="I175" s="7">
        <v>79971</v>
      </c>
      <c r="J175" s="7">
        <v>1638500</v>
      </c>
      <c r="K175" s="7">
        <v>2862000</v>
      </c>
      <c r="L175" s="8">
        <v>17117000</v>
      </c>
      <c r="M175" s="7">
        <v>3175000</v>
      </c>
      <c r="N175" s="7">
        <v>4937600</v>
      </c>
      <c r="O175" s="7">
        <v>10665000</v>
      </c>
      <c r="P175" s="8">
        <v>24593000</v>
      </c>
      <c r="Q175" s="7">
        <v>16745000</v>
      </c>
      <c r="R175" s="7">
        <v>3507600</v>
      </c>
      <c r="S175" s="7">
        <v>9249700</v>
      </c>
      <c r="T175" s="8">
        <v>6790000</v>
      </c>
      <c r="U175" s="7">
        <v>9056500</v>
      </c>
      <c r="V175" s="7">
        <v>11887000</v>
      </c>
      <c r="W175" s="7">
        <v>6684300</v>
      </c>
      <c r="X175" s="8">
        <v>6408500</v>
      </c>
      <c r="Y175" s="7">
        <v>24901000</v>
      </c>
      <c r="Z175" s="7">
        <v>25303000</v>
      </c>
    </row>
    <row r="176" spans="1:26" x14ac:dyDescent="0.15">
      <c r="A176" s="4" t="s">
        <v>334</v>
      </c>
      <c r="B176" s="4" t="s">
        <v>335</v>
      </c>
      <c r="C176" s="5">
        <v>46314000</v>
      </c>
      <c r="D176" s="6">
        <v>601810</v>
      </c>
      <c r="E176" s="5">
        <v>1688500</v>
      </c>
      <c r="F176" s="5">
        <v>0</v>
      </c>
      <c r="G176" s="7">
        <v>2853300</v>
      </c>
      <c r="H176" s="8">
        <v>0</v>
      </c>
      <c r="I176" s="7">
        <v>349020</v>
      </c>
      <c r="J176" s="7">
        <v>1817600</v>
      </c>
      <c r="K176" s="7">
        <v>0</v>
      </c>
      <c r="L176" s="8">
        <v>55903000</v>
      </c>
      <c r="M176" s="7">
        <v>721450</v>
      </c>
      <c r="N176" s="7">
        <v>0</v>
      </c>
      <c r="O176" s="7">
        <v>4576800</v>
      </c>
      <c r="P176" s="8">
        <v>10190000</v>
      </c>
      <c r="Q176" s="7">
        <v>1024200</v>
      </c>
      <c r="R176" s="7">
        <v>0</v>
      </c>
      <c r="S176" s="7">
        <v>0</v>
      </c>
      <c r="T176" s="8">
        <v>0</v>
      </c>
      <c r="U176" s="7">
        <v>5880400</v>
      </c>
      <c r="V176" s="7">
        <v>788560</v>
      </c>
      <c r="W176" s="7">
        <v>0</v>
      </c>
      <c r="X176" s="8">
        <v>18940000</v>
      </c>
      <c r="Y176" s="7">
        <v>4503100</v>
      </c>
      <c r="Z176" s="7">
        <v>4563800</v>
      </c>
    </row>
    <row r="177" spans="1:26" x14ac:dyDescent="0.15">
      <c r="A177" s="4" t="s">
        <v>336</v>
      </c>
      <c r="B177" s="4" t="s">
        <v>337</v>
      </c>
      <c r="C177" s="5">
        <v>589150000</v>
      </c>
      <c r="D177" s="6">
        <v>170210000</v>
      </c>
      <c r="E177" s="5">
        <v>5469600</v>
      </c>
      <c r="F177" s="5">
        <v>87406</v>
      </c>
      <c r="G177" s="7">
        <v>9509900</v>
      </c>
      <c r="H177" s="8">
        <v>0</v>
      </c>
      <c r="I177" s="7">
        <v>2390000</v>
      </c>
      <c r="J177" s="7">
        <v>2172500</v>
      </c>
      <c r="K177" s="7">
        <v>146930000</v>
      </c>
      <c r="L177" s="8">
        <v>297060000</v>
      </c>
      <c r="M177" s="7">
        <v>129780000</v>
      </c>
      <c r="N177" s="7">
        <v>123370000</v>
      </c>
      <c r="O177" s="7">
        <v>1402500000</v>
      </c>
      <c r="P177" s="8">
        <v>1590700000</v>
      </c>
      <c r="Q177" s="7">
        <v>1280100000</v>
      </c>
      <c r="R177" s="7">
        <v>1537800000</v>
      </c>
      <c r="S177" s="7">
        <v>548560000</v>
      </c>
      <c r="T177" s="8">
        <v>611570000</v>
      </c>
      <c r="U177" s="7">
        <v>726850000</v>
      </c>
      <c r="V177" s="7">
        <v>778730000</v>
      </c>
      <c r="W177" s="7">
        <v>590800000</v>
      </c>
      <c r="X177" s="8">
        <v>637980000</v>
      </c>
      <c r="Y177" s="7">
        <v>1118200000</v>
      </c>
      <c r="Z177" s="7">
        <v>1812000000</v>
      </c>
    </row>
    <row r="178" spans="1:26" x14ac:dyDescent="0.15">
      <c r="A178" s="4" t="s">
        <v>338</v>
      </c>
      <c r="B178" s="4" t="s">
        <v>339</v>
      </c>
      <c r="C178" s="5">
        <v>0</v>
      </c>
      <c r="D178" s="6">
        <v>8075400</v>
      </c>
      <c r="E178" s="5">
        <v>1397900</v>
      </c>
      <c r="F178" s="5">
        <v>83065</v>
      </c>
      <c r="G178" s="7">
        <v>0</v>
      </c>
      <c r="H178" s="8">
        <v>59117</v>
      </c>
      <c r="I178" s="7">
        <v>358910</v>
      </c>
      <c r="J178" s="7">
        <v>2487500</v>
      </c>
      <c r="K178" s="7">
        <v>0</v>
      </c>
      <c r="L178" s="8">
        <v>2825900</v>
      </c>
      <c r="M178" s="7">
        <v>5119500</v>
      </c>
      <c r="N178" s="7">
        <v>3418700</v>
      </c>
      <c r="O178" s="7">
        <v>65344000</v>
      </c>
      <c r="P178" s="8">
        <v>8612700</v>
      </c>
      <c r="Q178" s="7">
        <v>2403600</v>
      </c>
      <c r="R178" s="7">
        <v>4183700</v>
      </c>
      <c r="S178" s="7">
        <v>24356000</v>
      </c>
      <c r="T178" s="8">
        <v>17324000</v>
      </c>
      <c r="U178" s="7">
        <v>7765400</v>
      </c>
      <c r="V178" s="7">
        <v>4165400</v>
      </c>
      <c r="W178" s="7">
        <v>19993000</v>
      </c>
      <c r="X178" s="8">
        <v>15563000</v>
      </c>
      <c r="Y178" s="7">
        <v>14072000</v>
      </c>
      <c r="Z178" s="7">
        <v>12417000</v>
      </c>
    </row>
    <row r="179" spans="1:26" x14ac:dyDescent="0.15">
      <c r="A179" s="4" t="s">
        <v>340</v>
      </c>
      <c r="B179" s="4" t="s">
        <v>341</v>
      </c>
      <c r="C179" s="5">
        <v>19651000</v>
      </c>
      <c r="D179" s="6">
        <v>15659000</v>
      </c>
      <c r="E179" s="5">
        <v>0</v>
      </c>
      <c r="F179" s="5">
        <v>487510</v>
      </c>
      <c r="G179" s="7">
        <v>982460</v>
      </c>
      <c r="H179" s="8">
        <v>170820</v>
      </c>
      <c r="I179" s="7">
        <v>1308400</v>
      </c>
      <c r="J179" s="7">
        <v>3089900</v>
      </c>
      <c r="K179" s="7">
        <v>23164000</v>
      </c>
      <c r="L179" s="8">
        <v>27885000</v>
      </c>
      <c r="M179" s="7">
        <v>24051000</v>
      </c>
      <c r="N179" s="7">
        <v>36315000</v>
      </c>
      <c r="O179" s="7">
        <v>0</v>
      </c>
      <c r="P179" s="8">
        <v>12086000</v>
      </c>
      <c r="Q179" s="7">
        <v>6312000</v>
      </c>
      <c r="R179" s="7">
        <v>12888000</v>
      </c>
      <c r="S179" s="7">
        <v>0</v>
      </c>
      <c r="T179" s="8">
        <v>5233000</v>
      </c>
      <c r="U179" s="7">
        <v>25236000</v>
      </c>
      <c r="V179" s="7">
        <v>36126000</v>
      </c>
      <c r="W179" s="7">
        <v>16007000</v>
      </c>
      <c r="X179" s="8">
        <v>20234000</v>
      </c>
      <c r="Y179" s="7">
        <v>32085000</v>
      </c>
      <c r="Z179" s="7">
        <v>18271000</v>
      </c>
    </row>
    <row r="180" spans="1:26" x14ac:dyDescent="0.15">
      <c r="A180" s="4" t="s">
        <v>342</v>
      </c>
      <c r="B180" s="4" t="s">
        <v>343</v>
      </c>
      <c r="C180" s="5">
        <v>16186000</v>
      </c>
      <c r="D180" s="6">
        <v>2297400</v>
      </c>
      <c r="E180" s="5">
        <v>2605800</v>
      </c>
      <c r="F180" s="5">
        <v>0</v>
      </c>
      <c r="G180" s="7">
        <v>3362400</v>
      </c>
      <c r="H180" s="8">
        <v>0</v>
      </c>
      <c r="I180" s="7">
        <v>2233900</v>
      </c>
      <c r="J180" s="7">
        <v>4154500</v>
      </c>
      <c r="K180" s="7">
        <v>7715100</v>
      </c>
      <c r="L180" s="8">
        <v>22212000</v>
      </c>
      <c r="M180" s="7">
        <v>23195000</v>
      </c>
      <c r="N180" s="7">
        <v>26400000</v>
      </c>
      <c r="O180" s="7">
        <v>29548000</v>
      </c>
      <c r="P180" s="8">
        <v>65435000</v>
      </c>
      <c r="Q180" s="7">
        <v>58603000</v>
      </c>
      <c r="R180" s="7">
        <v>27218000</v>
      </c>
      <c r="S180" s="7">
        <v>59320000</v>
      </c>
      <c r="T180" s="8">
        <v>19387000</v>
      </c>
      <c r="U180" s="7">
        <v>61348000</v>
      </c>
      <c r="V180" s="7">
        <v>38366000</v>
      </c>
      <c r="W180" s="7">
        <v>43454000</v>
      </c>
      <c r="X180" s="8">
        <v>35398000</v>
      </c>
      <c r="Y180" s="7">
        <v>98255000</v>
      </c>
      <c r="Z180" s="7">
        <v>102530000</v>
      </c>
    </row>
    <row r="181" spans="1:26" x14ac:dyDescent="0.15">
      <c r="A181" s="4" t="s">
        <v>344</v>
      </c>
      <c r="B181" s="4" t="s">
        <v>345</v>
      </c>
      <c r="C181" s="5">
        <v>8653700</v>
      </c>
      <c r="D181" s="6">
        <v>12059000</v>
      </c>
      <c r="E181" s="5">
        <v>2854800</v>
      </c>
      <c r="F181" s="5">
        <v>0</v>
      </c>
      <c r="G181" s="7">
        <v>285040</v>
      </c>
      <c r="H181" s="8">
        <v>2154800</v>
      </c>
      <c r="I181" s="7">
        <v>2255700</v>
      </c>
      <c r="J181" s="7">
        <v>4432000</v>
      </c>
      <c r="K181" s="7">
        <v>22053000</v>
      </c>
      <c r="L181" s="8">
        <v>32245000</v>
      </c>
      <c r="M181" s="7">
        <v>6867300</v>
      </c>
      <c r="N181" s="7">
        <v>14022000</v>
      </c>
      <c r="O181" s="7">
        <v>0</v>
      </c>
      <c r="P181" s="8">
        <v>0</v>
      </c>
      <c r="Q181" s="7">
        <v>0</v>
      </c>
      <c r="R181" s="7">
        <v>0</v>
      </c>
      <c r="S181" s="7">
        <v>0</v>
      </c>
      <c r="T181" s="8">
        <v>1476300</v>
      </c>
      <c r="U181" s="7">
        <v>5991300</v>
      </c>
      <c r="V181" s="7">
        <v>9788800</v>
      </c>
      <c r="W181" s="7">
        <v>4657000</v>
      </c>
      <c r="X181" s="8">
        <v>5390000</v>
      </c>
      <c r="Y181" s="7">
        <v>9131300</v>
      </c>
      <c r="Z181" s="7">
        <v>5379300</v>
      </c>
    </row>
    <row r="182" spans="1:26" x14ac:dyDescent="0.15">
      <c r="A182" s="4" t="s">
        <v>346</v>
      </c>
      <c r="B182" s="4" t="s">
        <v>347</v>
      </c>
      <c r="C182" s="5">
        <v>85087000</v>
      </c>
      <c r="D182" s="6">
        <v>3939600</v>
      </c>
      <c r="E182" s="5">
        <v>63877000</v>
      </c>
      <c r="F182" s="5">
        <v>0</v>
      </c>
      <c r="G182" s="7">
        <v>30466000</v>
      </c>
      <c r="H182" s="8">
        <v>8545300</v>
      </c>
      <c r="I182" s="7">
        <v>11934000</v>
      </c>
      <c r="J182" s="7">
        <v>4692600</v>
      </c>
      <c r="K182" s="7">
        <v>12680000</v>
      </c>
      <c r="L182" s="8">
        <v>109480000</v>
      </c>
      <c r="M182" s="7">
        <v>84502000</v>
      </c>
      <c r="N182" s="7">
        <v>40998000</v>
      </c>
      <c r="O182" s="7">
        <v>32505000</v>
      </c>
      <c r="P182" s="8">
        <v>547670000</v>
      </c>
      <c r="Q182" s="7">
        <v>327420000</v>
      </c>
      <c r="R182" s="7">
        <v>152950000</v>
      </c>
      <c r="S182" s="7">
        <v>111960000</v>
      </c>
      <c r="T182" s="8">
        <v>31194000</v>
      </c>
      <c r="U182" s="7">
        <v>157530000</v>
      </c>
      <c r="V182" s="7">
        <v>142620000</v>
      </c>
      <c r="W182" s="7">
        <v>51593000</v>
      </c>
      <c r="X182" s="8">
        <v>99700000</v>
      </c>
      <c r="Y182" s="7">
        <v>712290000</v>
      </c>
      <c r="Z182" s="7">
        <v>478780000</v>
      </c>
    </row>
    <row r="183" spans="1:26" x14ac:dyDescent="0.15">
      <c r="A183" s="4" t="s">
        <v>348</v>
      </c>
      <c r="B183" s="4" t="s">
        <v>349</v>
      </c>
      <c r="C183" s="5">
        <v>27254000</v>
      </c>
      <c r="D183" s="6">
        <v>17230000</v>
      </c>
      <c r="E183" s="5">
        <v>43089000</v>
      </c>
      <c r="F183" s="5">
        <v>32680</v>
      </c>
      <c r="G183" s="7">
        <v>3939700</v>
      </c>
      <c r="H183" s="8">
        <v>1952200</v>
      </c>
      <c r="I183" s="7">
        <v>15563000</v>
      </c>
      <c r="J183" s="7">
        <v>4850500</v>
      </c>
      <c r="K183" s="7">
        <v>12160000</v>
      </c>
      <c r="L183" s="8">
        <v>5118400</v>
      </c>
      <c r="M183" s="7">
        <v>50094000</v>
      </c>
      <c r="N183" s="7">
        <v>28088000</v>
      </c>
      <c r="O183" s="7">
        <v>50750000</v>
      </c>
      <c r="P183" s="8">
        <v>68007000</v>
      </c>
      <c r="Q183" s="7">
        <v>59623000</v>
      </c>
      <c r="R183" s="7">
        <v>47575000</v>
      </c>
      <c r="S183" s="7">
        <v>44022000</v>
      </c>
      <c r="T183" s="8">
        <v>39043000</v>
      </c>
      <c r="U183" s="7">
        <v>76197000</v>
      </c>
      <c r="V183" s="7">
        <v>82740000</v>
      </c>
      <c r="W183" s="7">
        <v>58873000</v>
      </c>
      <c r="X183" s="8">
        <v>46516000</v>
      </c>
      <c r="Y183" s="7">
        <v>111090000</v>
      </c>
      <c r="Z183" s="7">
        <v>94353000</v>
      </c>
    </row>
    <row r="184" spans="1:26" x14ac:dyDescent="0.15">
      <c r="A184" s="4" t="s">
        <v>350</v>
      </c>
      <c r="B184" s="4" t="s">
        <v>351</v>
      </c>
      <c r="C184" s="5">
        <v>637970</v>
      </c>
      <c r="D184" s="6">
        <v>0</v>
      </c>
      <c r="E184" s="5">
        <v>3061900</v>
      </c>
      <c r="F184" s="5">
        <v>0</v>
      </c>
      <c r="G184" s="7">
        <v>0</v>
      </c>
      <c r="H184" s="8">
        <v>0</v>
      </c>
      <c r="I184" s="7">
        <v>0</v>
      </c>
      <c r="J184" s="7">
        <v>5010600</v>
      </c>
      <c r="K184" s="7">
        <v>0</v>
      </c>
      <c r="L184" s="8">
        <v>0</v>
      </c>
      <c r="M184" s="7">
        <v>1578000</v>
      </c>
      <c r="N184" s="7">
        <v>4554000</v>
      </c>
      <c r="O184" s="7">
        <v>0</v>
      </c>
      <c r="P184" s="8">
        <v>0</v>
      </c>
      <c r="Q184" s="7">
        <v>0</v>
      </c>
      <c r="R184" s="7">
        <v>0</v>
      </c>
      <c r="S184" s="7">
        <v>3379000</v>
      </c>
      <c r="T184" s="8">
        <v>0</v>
      </c>
      <c r="U184" s="7">
        <v>4242400</v>
      </c>
      <c r="V184" s="7">
        <v>3699700</v>
      </c>
      <c r="W184" s="7">
        <v>0</v>
      </c>
      <c r="X184" s="8">
        <v>688890</v>
      </c>
      <c r="Y184" s="7">
        <v>7898300</v>
      </c>
      <c r="Z184" s="7">
        <v>6584300</v>
      </c>
    </row>
    <row r="185" spans="1:26" x14ac:dyDescent="0.15">
      <c r="A185" s="4" t="s">
        <v>352</v>
      </c>
      <c r="B185" s="4" t="s">
        <v>353</v>
      </c>
      <c r="C185" s="5">
        <v>16497000</v>
      </c>
      <c r="D185" s="6">
        <v>1083100</v>
      </c>
      <c r="E185" s="5">
        <v>28341000</v>
      </c>
      <c r="F185" s="5">
        <v>162510</v>
      </c>
      <c r="G185" s="7">
        <v>21501000</v>
      </c>
      <c r="H185" s="8">
        <v>12703000</v>
      </c>
      <c r="I185" s="7">
        <v>6195600</v>
      </c>
      <c r="J185" s="7">
        <v>5133500</v>
      </c>
      <c r="K185" s="7">
        <v>3631100</v>
      </c>
      <c r="L185" s="8">
        <v>16142000</v>
      </c>
      <c r="M185" s="7">
        <v>22213000</v>
      </c>
      <c r="N185" s="7">
        <v>10287000</v>
      </c>
      <c r="O185" s="7">
        <v>4963300</v>
      </c>
      <c r="P185" s="8">
        <v>89418000</v>
      </c>
      <c r="Q185" s="7">
        <v>39520000</v>
      </c>
      <c r="R185" s="7">
        <v>15428000</v>
      </c>
      <c r="S185" s="7">
        <v>36049000</v>
      </c>
      <c r="T185" s="8">
        <v>913920</v>
      </c>
      <c r="U185" s="7">
        <v>26022000</v>
      </c>
      <c r="V185" s="7">
        <v>26563000</v>
      </c>
      <c r="W185" s="7">
        <v>11850000</v>
      </c>
      <c r="X185" s="8">
        <v>17002000</v>
      </c>
      <c r="Y185" s="7">
        <v>76830000</v>
      </c>
      <c r="Z185" s="7">
        <v>101040000</v>
      </c>
    </row>
    <row r="186" spans="1:26" x14ac:dyDescent="0.15">
      <c r="A186" s="4" t="s">
        <v>354</v>
      </c>
      <c r="B186" s="4" t="s">
        <v>355</v>
      </c>
      <c r="C186" s="5">
        <v>14471000</v>
      </c>
      <c r="D186" s="6">
        <v>10468000</v>
      </c>
      <c r="E186" s="5">
        <v>6104000</v>
      </c>
      <c r="F186" s="5">
        <v>0</v>
      </c>
      <c r="G186" s="7">
        <v>11286000</v>
      </c>
      <c r="H186" s="8">
        <v>0</v>
      </c>
      <c r="I186" s="7">
        <v>9580200</v>
      </c>
      <c r="J186" s="7">
        <v>7116700</v>
      </c>
      <c r="K186" s="7">
        <v>15646000</v>
      </c>
      <c r="L186" s="8">
        <v>3371000</v>
      </c>
      <c r="M186" s="7">
        <v>16821000</v>
      </c>
      <c r="N186" s="7">
        <v>8213500</v>
      </c>
      <c r="O186" s="7">
        <v>0</v>
      </c>
      <c r="P186" s="8">
        <v>10243000</v>
      </c>
      <c r="Q186" s="7">
        <v>0</v>
      </c>
      <c r="R186" s="7">
        <v>2232700</v>
      </c>
      <c r="S186" s="7">
        <v>5751100</v>
      </c>
      <c r="T186" s="8">
        <v>14869000</v>
      </c>
      <c r="U186" s="7">
        <v>20702000</v>
      </c>
      <c r="V186" s="7">
        <v>22799000</v>
      </c>
      <c r="W186" s="7">
        <v>9092600</v>
      </c>
      <c r="X186" s="8">
        <v>9746100</v>
      </c>
      <c r="Y186" s="7">
        <v>24486000</v>
      </c>
      <c r="Z186" s="7">
        <v>20356000</v>
      </c>
    </row>
    <row r="187" spans="1:26" x14ac:dyDescent="0.15">
      <c r="A187" s="4" t="s">
        <v>356</v>
      </c>
      <c r="B187" s="4" t="s">
        <v>357</v>
      </c>
      <c r="C187" s="5">
        <v>31487000</v>
      </c>
      <c r="D187" s="6">
        <v>8020000</v>
      </c>
      <c r="E187" s="5">
        <v>23550000</v>
      </c>
      <c r="F187" s="5">
        <v>0</v>
      </c>
      <c r="G187" s="7">
        <v>18776000</v>
      </c>
      <c r="H187" s="8">
        <v>15912000</v>
      </c>
      <c r="I187" s="7">
        <v>15780000</v>
      </c>
      <c r="J187" s="7">
        <v>8585200</v>
      </c>
      <c r="K187" s="7">
        <v>20941000</v>
      </c>
      <c r="L187" s="8">
        <v>52320000</v>
      </c>
      <c r="M187" s="7">
        <v>46366000</v>
      </c>
      <c r="N187" s="7">
        <v>20522000</v>
      </c>
      <c r="O187" s="7">
        <v>32367000</v>
      </c>
      <c r="P187" s="8">
        <v>22035000</v>
      </c>
      <c r="Q187" s="7">
        <v>55026000</v>
      </c>
      <c r="R187" s="7">
        <v>39736000</v>
      </c>
      <c r="S187" s="7">
        <v>16522000</v>
      </c>
      <c r="T187" s="8">
        <v>20538000</v>
      </c>
      <c r="U187" s="7">
        <v>33231000</v>
      </c>
      <c r="V187" s="7">
        <v>19816000</v>
      </c>
      <c r="W187" s="7">
        <v>18273000</v>
      </c>
      <c r="X187" s="8">
        <v>19508000</v>
      </c>
      <c r="Y187" s="7">
        <v>42530000</v>
      </c>
      <c r="Z187" s="7">
        <v>23133000</v>
      </c>
    </row>
    <row r="188" spans="1:26" x14ac:dyDescent="0.15">
      <c r="A188" s="4" t="s">
        <v>358</v>
      </c>
      <c r="B188" s="4" t="s">
        <v>359</v>
      </c>
      <c r="C188" s="5">
        <v>30260000</v>
      </c>
      <c r="D188" s="6">
        <v>3124500</v>
      </c>
      <c r="E188" s="5">
        <v>12909000</v>
      </c>
      <c r="F188" s="5">
        <v>0</v>
      </c>
      <c r="G188" s="7">
        <v>13557000</v>
      </c>
      <c r="H188" s="8">
        <v>55442</v>
      </c>
      <c r="I188" s="7">
        <v>16422000</v>
      </c>
      <c r="J188" s="7">
        <v>9323600</v>
      </c>
      <c r="K188" s="7">
        <v>2952000</v>
      </c>
      <c r="L188" s="8">
        <v>6501100</v>
      </c>
      <c r="M188" s="7">
        <v>11122000</v>
      </c>
      <c r="N188" s="7">
        <v>18625000</v>
      </c>
      <c r="O188" s="7">
        <v>8309400</v>
      </c>
      <c r="P188" s="8">
        <v>23676000</v>
      </c>
      <c r="Q188" s="7">
        <v>13613000</v>
      </c>
      <c r="R188" s="7">
        <v>24953000</v>
      </c>
      <c r="S188" s="7">
        <v>35347000</v>
      </c>
      <c r="T188" s="8">
        <v>10614000</v>
      </c>
      <c r="U188" s="7">
        <v>29494000</v>
      </c>
      <c r="V188" s="7">
        <v>24260000</v>
      </c>
      <c r="W188" s="7">
        <v>25267000</v>
      </c>
      <c r="X188" s="8">
        <v>22170000</v>
      </c>
      <c r="Y188" s="7">
        <v>28333000</v>
      </c>
      <c r="Z188" s="7">
        <v>73595000</v>
      </c>
    </row>
    <row r="189" spans="1:26" x14ac:dyDescent="0.15">
      <c r="A189" s="4" t="s">
        <v>360</v>
      </c>
      <c r="B189" s="4" t="s">
        <v>361</v>
      </c>
      <c r="C189" s="5">
        <v>14788000</v>
      </c>
      <c r="D189" s="6">
        <v>7234200</v>
      </c>
      <c r="E189" s="5">
        <v>5600400</v>
      </c>
      <c r="F189" s="5">
        <v>0</v>
      </c>
      <c r="G189" s="7">
        <v>11621000</v>
      </c>
      <c r="H189" s="8">
        <v>843120</v>
      </c>
      <c r="I189" s="7">
        <v>3456700</v>
      </c>
      <c r="J189" s="7">
        <v>10373000</v>
      </c>
      <c r="K189" s="7">
        <v>23158000</v>
      </c>
      <c r="L189" s="8">
        <v>11804000</v>
      </c>
      <c r="M189" s="7">
        <v>37381000</v>
      </c>
      <c r="N189" s="7">
        <v>9815000</v>
      </c>
      <c r="O189" s="7">
        <v>57315000</v>
      </c>
      <c r="P189" s="8">
        <v>83104000</v>
      </c>
      <c r="Q189" s="7">
        <v>91358000</v>
      </c>
      <c r="R189" s="7">
        <v>68521000</v>
      </c>
      <c r="S189" s="7">
        <v>40921000</v>
      </c>
      <c r="T189" s="8">
        <v>46338000</v>
      </c>
      <c r="U189" s="7">
        <v>45065000</v>
      </c>
      <c r="V189" s="7">
        <v>48813000</v>
      </c>
      <c r="W189" s="7">
        <v>47811000</v>
      </c>
      <c r="X189" s="8">
        <v>57377000</v>
      </c>
      <c r="Y189" s="7">
        <v>87578000</v>
      </c>
      <c r="Z189" s="7">
        <v>76919000</v>
      </c>
    </row>
    <row r="190" spans="1:26" x14ac:dyDescent="0.15">
      <c r="A190" s="4" t="s">
        <v>362</v>
      </c>
      <c r="B190" s="4" t="s">
        <v>363</v>
      </c>
      <c r="C190" s="5">
        <v>31218000</v>
      </c>
      <c r="D190" s="6">
        <v>2838600</v>
      </c>
      <c r="E190" s="5">
        <v>5742300</v>
      </c>
      <c r="F190" s="5">
        <v>0</v>
      </c>
      <c r="G190" s="7">
        <v>5269300</v>
      </c>
      <c r="H190" s="8">
        <v>2165600</v>
      </c>
      <c r="I190" s="7">
        <v>5593500</v>
      </c>
      <c r="J190" s="7">
        <v>10403000</v>
      </c>
      <c r="K190" s="7">
        <v>1009500</v>
      </c>
      <c r="L190" s="8">
        <v>68523000</v>
      </c>
      <c r="M190" s="7">
        <v>8890300</v>
      </c>
      <c r="N190" s="7">
        <v>3553200</v>
      </c>
      <c r="O190" s="7">
        <v>1171100</v>
      </c>
      <c r="P190" s="8">
        <v>5261800</v>
      </c>
      <c r="Q190" s="7">
        <v>0</v>
      </c>
      <c r="R190" s="7">
        <v>1534800</v>
      </c>
      <c r="S190" s="7">
        <v>424760</v>
      </c>
      <c r="T190" s="8">
        <v>583420</v>
      </c>
      <c r="U190" s="7">
        <v>4883600</v>
      </c>
      <c r="V190" s="7">
        <v>698470</v>
      </c>
      <c r="W190" s="7">
        <v>565510</v>
      </c>
      <c r="X190" s="8">
        <v>14514000</v>
      </c>
      <c r="Y190" s="7">
        <v>1441600</v>
      </c>
      <c r="Z190" s="7">
        <v>3455100</v>
      </c>
    </row>
    <row r="191" spans="1:26" x14ac:dyDescent="0.15">
      <c r="A191" s="4" t="s">
        <v>364</v>
      </c>
      <c r="B191" s="4" t="s">
        <v>365</v>
      </c>
      <c r="C191" s="5">
        <v>121180000</v>
      </c>
      <c r="D191" s="6">
        <v>29426000</v>
      </c>
      <c r="E191" s="5">
        <v>26382000</v>
      </c>
      <c r="F191" s="5">
        <v>0</v>
      </c>
      <c r="G191" s="7">
        <v>104650000</v>
      </c>
      <c r="H191" s="8">
        <v>18054000</v>
      </c>
      <c r="I191" s="7">
        <v>23164000</v>
      </c>
      <c r="J191" s="7">
        <v>12433000</v>
      </c>
      <c r="K191" s="7">
        <v>61590000</v>
      </c>
      <c r="L191" s="8">
        <v>69774000</v>
      </c>
      <c r="M191" s="7">
        <v>38366000</v>
      </c>
      <c r="N191" s="7">
        <v>40183000</v>
      </c>
      <c r="O191" s="7">
        <v>142880000</v>
      </c>
      <c r="P191" s="8">
        <v>223830000</v>
      </c>
      <c r="Q191" s="7">
        <v>183860000</v>
      </c>
      <c r="R191" s="7">
        <v>106270000</v>
      </c>
      <c r="S191" s="7">
        <v>173010000</v>
      </c>
      <c r="T191" s="8">
        <v>115460000</v>
      </c>
      <c r="U191" s="7">
        <v>107130000</v>
      </c>
      <c r="V191" s="7">
        <v>118660000</v>
      </c>
      <c r="W191" s="7">
        <v>135440000</v>
      </c>
      <c r="X191" s="8">
        <v>92461000</v>
      </c>
      <c r="Y191" s="7">
        <v>197860000</v>
      </c>
      <c r="Z191" s="7">
        <v>176370000</v>
      </c>
    </row>
    <row r="192" spans="1:26" x14ac:dyDescent="0.15">
      <c r="A192" s="4" t="s">
        <v>366</v>
      </c>
      <c r="B192" s="4" t="s">
        <v>367</v>
      </c>
      <c r="C192" s="5">
        <v>220670000</v>
      </c>
      <c r="D192" s="6">
        <v>105940000</v>
      </c>
      <c r="E192" s="5">
        <v>49085000</v>
      </c>
      <c r="F192" s="5">
        <v>644120</v>
      </c>
      <c r="G192" s="7">
        <v>24664000</v>
      </c>
      <c r="H192" s="8">
        <v>16060000</v>
      </c>
      <c r="I192" s="7">
        <v>83226000</v>
      </c>
      <c r="J192" s="7">
        <v>19080000</v>
      </c>
      <c r="K192" s="7">
        <v>81417000</v>
      </c>
      <c r="L192" s="8">
        <v>186380000</v>
      </c>
      <c r="M192" s="7">
        <v>265310000</v>
      </c>
      <c r="N192" s="7">
        <v>267010000</v>
      </c>
      <c r="O192" s="7">
        <v>385910000</v>
      </c>
      <c r="P192" s="8">
        <v>353490000</v>
      </c>
      <c r="Q192" s="7">
        <v>341870000</v>
      </c>
      <c r="R192" s="7">
        <v>355250000</v>
      </c>
      <c r="S192" s="7">
        <v>457780000</v>
      </c>
      <c r="T192" s="8">
        <v>293230000</v>
      </c>
      <c r="U192" s="7">
        <v>632820000</v>
      </c>
      <c r="V192" s="7">
        <v>513690000</v>
      </c>
      <c r="W192" s="7">
        <v>453830000</v>
      </c>
      <c r="X192" s="8">
        <v>323220000</v>
      </c>
      <c r="Y192" s="7">
        <v>676880000</v>
      </c>
      <c r="Z192" s="7">
        <v>775050000</v>
      </c>
    </row>
    <row r="193" spans="1:26" x14ac:dyDescent="0.15">
      <c r="A193" s="4" t="s">
        <v>368</v>
      </c>
      <c r="B193" s="4" t="s">
        <v>369</v>
      </c>
      <c r="C193" s="5">
        <v>227280000</v>
      </c>
      <c r="D193" s="6">
        <v>35172000</v>
      </c>
      <c r="E193" s="5">
        <v>29096000</v>
      </c>
      <c r="F193" s="5">
        <v>0</v>
      </c>
      <c r="G193" s="7">
        <v>5051000</v>
      </c>
      <c r="H193" s="8">
        <v>38206000</v>
      </c>
      <c r="I193" s="7">
        <v>22568000</v>
      </c>
      <c r="J193" s="7">
        <v>44420000</v>
      </c>
      <c r="K193" s="7">
        <v>8620500</v>
      </c>
      <c r="L193" s="8">
        <v>3821800</v>
      </c>
      <c r="M193" s="7">
        <v>0</v>
      </c>
      <c r="N193" s="7">
        <v>46083000</v>
      </c>
      <c r="O193" s="7">
        <v>0</v>
      </c>
      <c r="P193" s="8">
        <v>0</v>
      </c>
      <c r="Q193" s="7">
        <v>18449000</v>
      </c>
      <c r="R193" s="7">
        <v>0</v>
      </c>
      <c r="S193" s="7">
        <v>0</v>
      </c>
      <c r="T193" s="8">
        <v>0</v>
      </c>
      <c r="U193" s="7">
        <v>0</v>
      </c>
      <c r="V193" s="7">
        <v>0</v>
      </c>
      <c r="W193" s="7">
        <v>18470000</v>
      </c>
      <c r="X193" s="8">
        <v>0</v>
      </c>
      <c r="Y193" s="7">
        <v>42698000</v>
      </c>
      <c r="Z193" s="7">
        <v>0</v>
      </c>
    </row>
    <row r="194" spans="1:26" x14ac:dyDescent="0.15">
      <c r="A194" s="4" t="s">
        <v>370</v>
      </c>
      <c r="B194" s="4" t="s">
        <v>371</v>
      </c>
      <c r="C194" s="5">
        <v>165250000</v>
      </c>
      <c r="D194" s="6">
        <v>68730000</v>
      </c>
      <c r="E194" s="5">
        <v>65693000</v>
      </c>
      <c r="F194" s="5">
        <v>0</v>
      </c>
      <c r="G194" s="7">
        <v>54855000</v>
      </c>
      <c r="H194" s="8">
        <v>32736000</v>
      </c>
      <c r="I194" s="7">
        <v>131170000</v>
      </c>
      <c r="J194" s="7">
        <v>62696000</v>
      </c>
      <c r="K194" s="7">
        <v>36041000</v>
      </c>
      <c r="L194" s="8">
        <v>138300000</v>
      </c>
      <c r="M194" s="7">
        <v>174660000</v>
      </c>
      <c r="N194" s="7">
        <v>136020000</v>
      </c>
      <c r="O194" s="7">
        <v>309460000</v>
      </c>
      <c r="P194" s="8">
        <v>339270000</v>
      </c>
      <c r="Q194" s="7">
        <v>295680000</v>
      </c>
      <c r="R194" s="7">
        <v>310190000</v>
      </c>
      <c r="S194" s="7">
        <v>271280000</v>
      </c>
      <c r="T194" s="8">
        <v>206700000</v>
      </c>
      <c r="U194" s="7">
        <v>412820000</v>
      </c>
      <c r="V194" s="7">
        <v>418960000</v>
      </c>
      <c r="W194" s="7">
        <v>371970000</v>
      </c>
      <c r="X194" s="8">
        <v>222540000</v>
      </c>
      <c r="Y194" s="7">
        <v>490220000</v>
      </c>
      <c r="Z194" s="7">
        <v>459380000</v>
      </c>
    </row>
    <row r="195" spans="1:26" x14ac:dyDescent="0.15">
      <c r="A195" s="4" t="s">
        <v>372</v>
      </c>
      <c r="B195" s="4" t="s">
        <v>373</v>
      </c>
      <c r="C195" s="5">
        <v>7228300</v>
      </c>
      <c r="D195" s="6">
        <v>53711000</v>
      </c>
      <c r="E195" s="5">
        <v>84621000</v>
      </c>
      <c r="F195" s="5">
        <v>395510</v>
      </c>
      <c r="G195" s="7">
        <v>0</v>
      </c>
      <c r="H195" s="8">
        <v>62310000</v>
      </c>
      <c r="I195" s="7">
        <v>84766000</v>
      </c>
      <c r="J195" s="7">
        <v>68542000</v>
      </c>
      <c r="K195" s="7">
        <v>0</v>
      </c>
      <c r="L195" s="8">
        <v>64693000</v>
      </c>
      <c r="M195" s="7">
        <v>183080000</v>
      </c>
      <c r="N195" s="7">
        <v>268920000</v>
      </c>
      <c r="O195" s="7">
        <v>0</v>
      </c>
      <c r="P195" s="8">
        <v>79911000</v>
      </c>
      <c r="Q195" s="7">
        <v>79638000</v>
      </c>
      <c r="R195" s="7">
        <v>114910000</v>
      </c>
      <c r="S195" s="7">
        <v>988580</v>
      </c>
      <c r="T195" s="8">
        <v>54815000</v>
      </c>
      <c r="U195" s="7">
        <v>237440000</v>
      </c>
      <c r="V195" s="7">
        <v>234210000</v>
      </c>
      <c r="W195" s="7">
        <v>1420700</v>
      </c>
      <c r="X195" s="8">
        <v>79033000</v>
      </c>
      <c r="Y195" s="7">
        <v>248240000</v>
      </c>
      <c r="Z195" s="7">
        <v>281790000</v>
      </c>
    </row>
    <row r="196" spans="1:26" x14ac:dyDescent="0.15">
      <c r="A196" s="4" t="s">
        <v>374</v>
      </c>
      <c r="B196" s="4" t="s">
        <v>375</v>
      </c>
      <c r="C196" s="5">
        <v>3474900000</v>
      </c>
      <c r="D196" s="6">
        <v>994770000</v>
      </c>
      <c r="E196" s="5">
        <v>1399500000</v>
      </c>
      <c r="F196" s="5">
        <v>890670</v>
      </c>
      <c r="G196" s="7">
        <v>2129000000</v>
      </c>
      <c r="H196" s="8">
        <v>1690500000</v>
      </c>
      <c r="I196" s="7">
        <v>2783200000</v>
      </c>
      <c r="J196" s="7">
        <v>1786700000</v>
      </c>
      <c r="K196" s="7">
        <v>1350300000</v>
      </c>
      <c r="L196" s="8">
        <v>4160700000</v>
      </c>
      <c r="M196" s="7">
        <v>1422600000</v>
      </c>
      <c r="N196" s="7">
        <v>1513000000</v>
      </c>
      <c r="O196" s="7">
        <v>1201800000</v>
      </c>
      <c r="P196" s="8">
        <v>1689500000</v>
      </c>
      <c r="Q196" s="7">
        <v>726330000</v>
      </c>
      <c r="R196" s="7">
        <v>343420000</v>
      </c>
      <c r="S196" s="7">
        <v>372260000</v>
      </c>
      <c r="T196" s="8">
        <v>845450000</v>
      </c>
      <c r="U196" s="7">
        <v>2619900000</v>
      </c>
      <c r="V196" s="7">
        <v>1259000000</v>
      </c>
      <c r="W196" s="7">
        <v>457320000</v>
      </c>
      <c r="X196" s="8">
        <v>1556300000</v>
      </c>
      <c r="Y196" s="7">
        <v>1249100000</v>
      </c>
      <c r="Z196" s="7">
        <v>3991500000</v>
      </c>
    </row>
    <row r="197" spans="1:26" x14ac:dyDescent="0.15">
      <c r="A197" s="4" t="s">
        <v>376</v>
      </c>
      <c r="B197" s="4"/>
      <c r="C197" s="5">
        <v>45795000000</v>
      </c>
      <c r="D197" s="6">
        <v>9899500000</v>
      </c>
      <c r="E197" s="5">
        <v>10569000000</v>
      </c>
      <c r="F197" s="5">
        <v>48243000</v>
      </c>
      <c r="G197" s="7">
        <v>6902200000</v>
      </c>
      <c r="H197" s="8">
        <v>3773500000</v>
      </c>
      <c r="I197" s="7">
        <v>19001000000</v>
      </c>
      <c r="J197" s="7">
        <v>11680000000</v>
      </c>
      <c r="K197" s="7">
        <v>24211000000</v>
      </c>
      <c r="L197" s="8">
        <v>8442500000</v>
      </c>
      <c r="M197" s="7">
        <v>5717200000</v>
      </c>
      <c r="N197" s="7">
        <v>16380000000</v>
      </c>
      <c r="O197" s="7">
        <v>41718000000</v>
      </c>
      <c r="P197" s="8">
        <v>52123000000</v>
      </c>
      <c r="Q197" s="7">
        <v>49601000000</v>
      </c>
      <c r="R197" s="7">
        <v>43788000000</v>
      </c>
      <c r="S197" s="7">
        <v>37726000000</v>
      </c>
      <c r="T197" s="8">
        <v>44752000000</v>
      </c>
      <c r="U197" s="7">
        <v>44217000000</v>
      </c>
      <c r="V197" s="7">
        <v>51125000000</v>
      </c>
      <c r="W197" s="7">
        <v>49199000000</v>
      </c>
      <c r="X197" s="8">
        <v>45147000000</v>
      </c>
      <c r="Y197" s="7">
        <v>625540000</v>
      </c>
      <c r="Z197" s="7">
        <v>47505000000</v>
      </c>
    </row>
    <row r="198" spans="1:26" x14ac:dyDescent="0.15">
      <c r="A198" s="4" t="s">
        <v>377</v>
      </c>
      <c r="B198" s="4" t="s">
        <v>378</v>
      </c>
      <c r="C198" s="5">
        <v>0</v>
      </c>
      <c r="D198" s="6">
        <v>0</v>
      </c>
      <c r="E198" s="5">
        <v>3279100</v>
      </c>
      <c r="F198" s="5">
        <v>0</v>
      </c>
      <c r="G198" s="7">
        <v>0</v>
      </c>
      <c r="H198" s="8">
        <v>0</v>
      </c>
      <c r="I198" s="7">
        <v>0</v>
      </c>
      <c r="J198" s="7">
        <v>0</v>
      </c>
      <c r="K198" s="7">
        <v>0</v>
      </c>
      <c r="L198" s="8">
        <v>1743300</v>
      </c>
      <c r="M198" s="7">
        <v>0</v>
      </c>
      <c r="N198" s="7">
        <v>0</v>
      </c>
      <c r="O198" s="7">
        <v>0</v>
      </c>
      <c r="P198" s="8">
        <v>0</v>
      </c>
      <c r="Q198" s="7">
        <v>0</v>
      </c>
      <c r="R198" s="7">
        <v>0</v>
      </c>
      <c r="S198" s="7">
        <v>0</v>
      </c>
      <c r="T198" s="8">
        <v>0</v>
      </c>
      <c r="U198" s="7">
        <v>0</v>
      </c>
      <c r="V198" s="7">
        <v>0</v>
      </c>
      <c r="W198" s="7">
        <v>0</v>
      </c>
      <c r="X198" s="8">
        <v>0</v>
      </c>
      <c r="Y198" s="7">
        <v>0</v>
      </c>
      <c r="Z198" s="7">
        <v>0</v>
      </c>
    </row>
    <row r="199" spans="1:26" x14ac:dyDescent="0.15">
      <c r="A199" s="4" t="s">
        <v>379</v>
      </c>
      <c r="B199" s="4" t="s">
        <v>380</v>
      </c>
      <c r="C199" s="5">
        <v>0</v>
      </c>
      <c r="D199" s="6">
        <v>0</v>
      </c>
      <c r="E199" s="5">
        <v>1356600</v>
      </c>
      <c r="F199" s="5">
        <v>0</v>
      </c>
      <c r="G199" s="7">
        <v>0</v>
      </c>
      <c r="H199" s="8">
        <v>0</v>
      </c>
      <c r="I199" s="7">
        <v>0</v>
      </c>
      <c r="J199" s="7">
        <v>0</v>
      </c>
      <c r="K199" s="7">
        <v>0</v>
      </c>
      <c r="L199" s="8">
        <v>0</v>
      </c>
      <c r="M199" s="7">
        <v>0</v>
      </c>
      <c r="N199" s="7">
        <v>2096800</v>
      </c>
      <c r="O199" s="7">
        <v>709450</v>
      </c>
      <c r="P199" s="8">
        <v>0</v>
      </c>
      <c r="Q199" s="7">
        <v>648160</v>
      </c>
      <c r="R199" s="7">
        <v>0</v>
      </c>
      <c r="S199" s="7">
        <v>485190</v>
      </c>
      <c r="T199" s="8">
        <v>377670</v>
      </c>
      <c r="U199" s="7">
        <v>664940</v>
      </c>
      <c r="V199" s="7">
        <v>483920</v>
      </c>
      <c r="W199" s="7">
        <v>458590</v>
      </c>
      <c r="X199" s="8">
        <v>313630</v>
      </c>
      <c r="Y199" s="7">
        <v>1108100</v>
      </c>
      <c r="Z199" s="7">
        <v>725550</v>
      </c>
    </row>
    <row r="200" spans="1:26" x14ac:dyDescent="0.15">
      <c r="A200" s="4" t="s">
        <v>381</v>
      </c>
      <c r="B200" s="4" t="s">
        <v>382</v>
      </c>
      <c r="C200" s="5">
        <v>0</v>
      </c>
      <c r="D200" s="6">
        <v>0</v>
      </c>
      <c r="E200" s="5">
        <v>191980</v>
      </c>
      <c r="F200" s="5">
        <v>0</v>
      </c>
      <c r="G200" s="7">
        <v>0</v>
      </c>
      <c r="H200" s="8">
        <v>0</v>
      </c>
      <c r="I200" s="7">
        <v>0</v>
      </c>
      <c r="J200" s="7">
        <v>0</v>
      </c>
      <c r="K200" s="7">
        <v>0</v>
      </c>
      <c r="L200" s="8">
        <v>922040</v>
      </c>
      <c r="M200" s="7">
        <v>0</v>
      </c>
      <c r="N200" s="7">
        <v>0</v>
      </c>
      <c r="O200" s="7">
        <v>0</v>
      </c>
      <c r="P200" s="8">
        <v>0</v>
      </c>
      <c r="Q200" s="7">
        <v>0</v>
      </c>
      <c r="R200" s="7">
        <v>0</v>
      </c>
      <c r="S200" s="7">
        <v>0</v>
      </c>
      <c r="T200" s="8">
        <v>0</v>
      </c>
      <c r="U200" s="7">
        <v>0</v>
      </c>
      <c r="V200" s="7">
        <v>0</v>
      </c>
      <c r="W200" s="7">
        <v>0</v>
      </c>
      <c r="X200" s="8">
        <v>0</v>
      </c>
      <c r="Y200" s="7">
        <v>0</v>
      </c>
      <c r="Z200" s="7">
        <v>730320</v>
      </c>
    </row>
    <row r="201" spans="1:26" x14ac:dyDescent="0.15">
      <c r="A201" s="4" t="s">
        <v>383</v>
      </c>
      <c r="B201" s="4" t="s">
        <v>384</v>
      </c>
      <c r="C201" s="5">
        <v>0</v>
      </c>
      <c r="D201" s="6">
        <v>0</v>
      </c>
      <c r="E201" s="5">
        <v>3482100</v>
      </c>
      <c r="F201" s="5">
        <v>0</v>
      </c>
      <c r="G201" s="7">
        <v>0</v>
      </c>
      <c r="H201" s="8">
        <v>0</v>
      </c>
      <c r="I201" s="7">
        <v>0</v>
      </c>
      <c r="J201" s="7">
        <v>0</v>
      </c>
      <c r="K201" s="7">
        <v>0</v>
      </c>
      <c r="L201" s="8">
        <v>0</v>
      </c>
      <c r="M201" s="7">
        <v>0</v>
      </c>
      <c r="N201" s="7">
        <v>0</v>
      </c>
      <c r="O201" s="7">
        <v>0</v>
      </c>
      <c r="P201" s="8">
        <v>13363000</v>
      </c>
      <c r="Q201" s="7">
        <v>2203400</v>
      </c>
      <c r="R201" s="7">
        <v>0</v>
      </c>
      <c r="S201" s="7">
        <v>0</v>
      </c>
      <c r="T201" s="8">
        <v>0</v>
      </c>
      <c r="U201" s="7">
        <v>0</v>
      </c>
      <c r="V201" s="7">
        <v>2400600</v>
      </c>
      <c r="W201" s="7">
        <v>0</v>
      </c>
      <c r="X201" s="8">
        <v>0</v>
      </c>
      <c r="Y201" s="7">
        <v>5197800</v>
      </c>
      <c r="Z201" s="7">
        <v>10456000</v>
      </c>
    </row>
    <row r="202" spans="1:26" x14ac:dyDescent="0.15">
      <c r="A202" s="4" t="s">
        <v>385</v>
      </c>
      <c r="B202" s="4" t="s">
        <v>386</v>
      </c>
      <c r="C202" s="5">
        <v>0</v>
      </c>
      <c r="D202" s="6">
        <v>0</v>
      </c>
      <c r="E202" s="5">
        <v>1292500</v>
      </c>
      <c r="F202" s="5">
        <v>0</v>
      </c>
      <c r="G202" s="7">
        <v>0</v>
      </c>
      <c r="H202" s="8">
        <v>0</v>
      </c>
      <c r="I202" s="7">
        <v>0</v>
      </c>
      <c r="J202" s="7">
        <v>0</v>
      </c>
      <c r="K202" s="7">
        <v>0</v>
      </c>
      <c r="L202" s="8">
        <v>15708000</v>
      </c>
      <c r="M202" s="7">
        <v>1487500</v>
      </c>
      <c r="N202" s="7">
        <v>1451500</v>
      </c>
      <c r="O202" s="7">
        <v>0</v>
      </c>
      <c r="P202" s="8">
        <v>0</v>
      </c>
      <c r="Q202" s="7">
        <v>0</v>
      </c>
      <c r="R202" s="7">
        <v>0</v>
      </c>
      <c r="S202" s="7">
        <v>10885000</v>
      </c>
      <c r="T202" s="8">
        <v>22267000</v>
      </c>
      <c r="U202" s="7">
        <v>20578000</v>
      </c>
      <c r="V202" s="7">
        <v>85085000</v>
      </c>
      <c r="W202" s="7">
        <v>50388000</v>
      </c>
      <c r="X202" s="8">
        <v>26072000</v>
      </c>
      <c r="Y202" s="7">
        <v>0</v>
      </c>
      <c r="Z202" s="7">
        <v>13940000</v>
      </c>
    </row>
    <row r="203" spans="1:26" x14ac:dyDescent="0.15">
      <c r="A203" s="4" t="s">
        <v>387</v>
      </c>
      <c r="B203" s="4" t="s">
        <v>388</v>
      </c>
      <c r="C203" s="5">
        <v>0</v>
      </c>
      <c r="D203" s="6">
        <v>9024000</v>
      </c>
      <c r="E203" s="5">
        <v>4998300</v>
      </c>
      <c r="F203" s="5">
        <v>0</v>
      </c>
      <c r="G203" s="7">
        <v>0</v>
      </c>
      <c r="H203" s="8">
        <v>12069000</v>
      </c>
      <c r="I203" s="7">
        <v>3876900</v>
      </c>
      <c r="J203" s="7">
        <v>23543000</v>
      </c>
      <c r="K203" s="7">
        <v>0</v>
      </c>
      <c r="L203" s="8">
        <v>16425000</v>
      </c>
      <c r="M203" s="7">
        <v>14837000</v>
      </c>
      <c r="N203" s="7">
        <v>15221000</v>
      </c>
      <c r="O203" s="7">
        <v>0</v>
      </c>
      <c r="P203" s="8">
        <v>25826000</v>
      </c>
      <c r="Q203" s="7">
        <v>10341000</v>
      </c>
      <c r="R203" s="7">
        <v>23042000</v>
      </c>
      <c r="S203" s="7">
        <v>761210</v>
      </c>
      <c r="T203" s="8">
        <v>14479000</v>
      </c>
      <c r="U203" s="7">
        <v>20854000</v>
      </c>
      <c r="V203" s="7">
        <v>12267000</v>
      </c>
      <c r="W203" s="7">
        <v>0</v>
      </c>
      <c r="X203" s="8">
        <v>15082000</v>
      </c>
      <c r="Y203" s="7">
        <v>33929000</v>
      </c>
      <c r="Z203" s="7">
        <v>29211000</v>
      </c>
    </row>
    <row r="204" spans="1:26" x14ac:dyDescent="0.15">
      <c r="A204" s="4" t="s">
        <v>389</v>
      </c>
      <c r="B204" s="4" t="s">
        <v>390</v>
      </c>
      <c r="C204" s="5">
        <v>9057000</v>
      </c>
      <c r="D204" s="6">
        <v>11886000</v>
      </c>
      <c r="E204" s="5">
        <v>35517000</v>
      </c>
      <c r="F204" s="5">
        <v>0</v>
      </c>
      <c r="G204" s="7">
        <v>4926300</v>
      </c>
      <c r="H204" s="8">
        <v>5449900</v>
      </c>
      <c r="I204" s="7">
        <v>39217000</v>
      </c>
      <c r="J204" s="7">
        <v>29789000</v>
      </c>
      <c r="K204" s="7">
        <v>0</v>
      </c>
      <c r="L204" s="8">
        <v>14158000</v>
      </c>
      <c r="M204" s="7">
        <v>13085000</v>
      </c>
      <c r="N204" s="7">
        <v>14927000</v>
      </c>
      <c r="O204" s="7">
        <v>10347000</v>
      </c>
      <c r="P204" s="8">
        <v>14251000</v>
      </c>
      <c r="Q204" s="7">
        <v>5813900</v>
      </c>
      <c r="R204" s="7">
        <v>3061600</v>
      </c>
      <c r="S204" s="7">
        <v>6168500</v>
      </c>
      <c r="T204" s="8">
        <v>14549000</v>
      </c>
      <c r="U204" s="7">
        <v>20524000</v>
      </c>
      <c r="V204" s="7">
        <v>26886000</v>
      </c>
      <c r="W204" s="7">
        <v>29127000</v>
      </c>
      <c r="X204" s="8">
        <v>2519500</v>
      </c>
      <c r="Y204" s="7">
        <v>23929000</v>
      </c>
      <c r="Z204" s="7">
        <v>32837000</v>
      </c>
    </row>
    <row r="205" spans="1:26" x14ac:dyDescent="0.15">
      <c r="A205" s="4" t="s">
        <v>391</v>
      </c>
      <c r="B205" s="4" t="s">
        <v>392</v>
      </c>
      <c r="C205" s="5">
        <v>0</v>
      </c>
      <c r="D205" s="6">
        <v>88618000</v>
      </c>
      <c r="E205" s="5">
        <v>110260000</v>
      </c>
      <c r="F205" s="5">
        <v>0</v>
      </c>
      <c r="G205" s="7">
        <v>142500000</v>
      </c>
      <c r="H205" s="8">
        <v>138900000</v>
      </c>
      <c r="I205" s="7">
        <v>177730000</v>
      </c>
      <c r="J205" s="7">
        <v>32379000</v>
      </c>
      <c r="K205" s="7">
        <v>321000000</v>
      </c>
      <c r="L205" s="8">
        <v>96629000</v>
      </c>
      <c r="M205" s="7">
        <v>16233000</v>
      </c>
      <c r="N205" s="7">
        <v>99548000</v>
      </c>
      <c r="O205" s="7">
        <v>45326000</v>
      </c>
      <c r="P205" s="8">
        <v>0</v>
      </c>
      <c r="Q205" s="7">
        <v>0</v>
      </c>
      <c r="R205" s="7">
        <v>0</v>
      </c>
      <c r="S205" s="7">
        <v>7984800</v>
      </c>
      <c r="T205" s="8">
        <v>45166000</v>
      </c>
      <c r="U205" s="7">
        <v>24945000</v>
      </c>
      <c r="V205" s="7">
        <v>15859000</v>
      </c>
      <c r="W205" s="7">
        <v>15396000</v>
      </c>
      <c r="X205" s="8">
        <v>20972000</v>
      </c>
      <c r="Y205" s="7">
        <v>8706600</v>
      </c>
      <c r="Z205" s="7">
        <v>16691000</v>
      </c>
    </row>
    <row r="206" spans="1:26" x14ac:dyDescent="0.15">
      <c r="A206" s="4" t="s">
        <v>393</v>
      </c>
      <c r="B206" s="4" t="s">
        <v>394</v>
      </c>
      <c r="C206" s="5">
        <v>94452000</v>
      </c>
      <c r="D206" s="6">
        <v>94498000</v>
      </c>
      <c r="E206" s="5">
        <v>123000000</v>
      </c>
      <c r="F206" s="5">
        <v>0</v>
      </c>
      <c r="G206" s="7">
        <v>134640000</v>
      </c>
      <c r="H206" s="8">
        <v>72389000</v>
      </c>
      <c r="I206" s="7">
        <v>108680000</v>
      </c>
      <c r="J206" s="7">
        <v>58119000</v>
      </c>
      <c r="K206" s="7">
        <v>138700000</v>
      </c>
      <c r="L206" s="8">
        <v>66243000</v>
      </c>
      <c r="M206" s="7">
        <v>121940000</v>
      </c>
      <c r="N206" s="7">
        <v>77893000</v>
      </c>
      <c r="O206" s="7">
        <v>449270</v>
      </c>
      <c r="P206" s="8">
        <v>98008</v>
      </c>
      <c r="Q206" s="7">
        <v>353860</v>
      </c>
      <c r="R206" s="7">
        <v>1279500</v>
      </c>
      <c r="S206" s="7">
        <v>340720</v>
      </c>
      <c r="T206" s="8">
        <v>5817500</v>
      </c>
      <c r="U206" s="7">
        <v>123530</v>
      </c>
      <c r="V206" s="7">
        <v>646740</v>
      </c>
      <c r="W206" s="7">
        <v>2516700</v>
      </c>
      <c r="X206" s="8">
        <v>175820</v>
      </c>
      <c r="Y206" s="7">
        <v>4161900</v>
      </c>
      <c r="Z206" s="7">
        <v>11603000</v>
      </c>
    </row>
    <row r="207" spans="1:26" x14ac:dyDescent="0.15">
      <c r="A207" s="4" t="s">
        <v>395</v>
      </c>
      <c r="B207" s="4" t="s">
        <v>396</v>
      </c>
      <c r="C207" s="5">
        <v>122990000</v>
      </c>
      <c r="D207" s="6">
        <v>144850000</v>
      </c>
      <c r="E207" s="5">
        <v>135170000</v>
      </c>
      <c r="F207" s="5">
        <v>0</v>
      </c>
      <c r="G207" s="7">
        <v>114580000</v>
      </c>
      <c r="H207" s="8">
        <v>83603000</v>
      </c>
      <c r="I207" s="7">
        <v>126250000</v>
      </c>
      <c r="J207" s="7">
        <v>337140000</v>
      </c>
      <c r="K207" s="7">
        <v>136850000</v>
      </c>
      <c r="L207" s="8">
        <v>144620000</v>
      </c>
      <c r="M207" s="7">
        <v>85015000</v>
      </c>
      <c r="N207" s="7">
        <v>206240000</v>
      </c>
      <c r="O207" s="7">
        <v>278650000</v>
      </c>
      <c r="P207" s="8">
        <v>324770000</v>
      </c>
      <c r="Q207" s="7">
        <v>0</v>
      </c>
      <c r="R207" s="7">
        <v>205880000</v>
      </c>
      <c r="S207" s="7">
        <v>201560000</v>
      </c>
      <c r="T207" s="8">
        <v>236940000</v>
      </c>
      <c r="U207" s="7">
        <v>312780000</v>
      </c>
      <c r="V207" s="7">
        <v>348060000</v>
      </c>
      <c r="W207" s="7">
        <v>262930000</v>
      </c>
      <c r="X207" s="8">
        <v>252460000</v>
      </c>
      <c r="Y207" s="7">
        <v>0</v>
      </c>
      <c r="Z207" s="7">
        <v>435890000</v>
      </c>
    </row>
    <row r="208" spans="1:26" x14ac:dyDescent="0.15">
      <c r="A208" s="4" t="s">
        <v>397</v>
      </c>
      <c r="B208" s="4" t="s">
        <v>398</v>
      </c>
      <c r="C208" s="5">
        <v>0</v>
      </c>
      <c r="D208" s="6">
        <v>0</v>
      </c>
      <c r="E208" s="5">
        <v>0</v>
      </c>
      <c r="F208" s="5">
        <v>0</v>
      </c>
      <c r="G208" s="7">
        <v>0</v>
      </c>
      <c r="H208" s="8">
        <v>0</v>
      </c>
      <c r="I208" s="7">
        <v>0</v>
      </c>
      <c r="J208" s="7">
        <v>0</v>
      </c>
      <c r="K208" s="7">
        <v>0</v>
      </c>
      <c r="L208" s="8">
        <v>0</v>
      </c>
      <c r="M208" s="7">
        <v>0</v>
      </c>
      <c r="N208" s="7">
        <v>0</v>
      </c>
      <c r="O208" s="7">
        <v>0</v>
      </c>
      <c r="P208" s="8">
        <v>0</v>
      </c>
      <c r="Q208" s="7">
        <v>0</v>
      </c>
      <c r="R208" s="7">
        <v>0</v>
      </c>
      <c r="S208" s="7">
        <v>0</v>
      </c>
      <c r="T208" s="8">
        <v>0</v>
      </c>
      <c r="U208" s="7">
        <v>0</v>
      </c>
      <c r="V208" s="7">
        <v>0</v>
      </c>
      <c r="W208" s="7">
        <v>0</v>
      </c>
      <c r="X208" s="8">
        <v>0</v>
      </c>
      <c r="Y208" s="7">
        <v>0</v>
      </c>
      <c r="Z208" s="7">
        <v>0</v>
      </c>
    </row>
    <row r="209" spans="1:26" x14ac:dyDescent="0.15">
      <c r="A209" s="4" t="s">
        <v>399</v>
      </c>
      <c r="B209" s="4" t="s">
        <v>400</v>
      </c>
      <c r="C209" s="5">
        <v>0</v>
      </c>
      <c r="D209" s="6">
        <v>0</v>
      </c>
      <c r="E209" s="5">
        <v>0</v>
      </c>
      <c r="F209" s="5">
        <v>0</v>
      </c>
      <c r="G209" s="7">
        <v>0</v>
      </c>
      <c r="H209" s="8">
        <v>0</v>
      </c>
      <c r="I209" s="7">
        <v>0</v>
      </c>
      <c r="J209" s="7">
        <v>0</v>
      </c>
      <c r="K209" s="7">
        <v>0</v>
      </c>
      <c r="L209" s="8">
        <v>0</v>
      </c>
      <c r="M209" s="7">
        <v>0</v>
      </c>
      <c r="N209" s="7">
        <v>0</v>
      </c>
      <c r="O209" s="7">
        <v>0</v>
      </c>
      <c r="P209" s="8">
        <v>0</v>
      </c>
      <c r="Q209" s="7">
        <v>0</v>
      </c>
      <c r="R209" s="7">
        <v>0</v>
      </c>
      <c r="S209" s="7">
        <v>0</v>
      </c>
      <c r="T209" s="8">
        <v>0</v>
      </c>
      <c r="U209" s="7">
        <v>0</v>
      </c>
      <c r="V209" s="7">
        <v>0</v>
      </c>
      <c r="W209" s="7">
        <v>0</v>
      </c>
      <c r="X209" s="8">
        <v>0</v>
      </c>
      <c r="Y209" s="7">
        <v>0</v>
      </c>
      <c r="Z209" s="7">
        <v>0</v>
      </c>
    </row>
    <row r="210" spans="1:26" x14ac:dyDescent="0.15">
      <c r="A210" s="4" t="s">
        <v>401</v>
      </c>
      <c r="B210" s="4" t="s">
        <v>402</v>
      </c>
      <c r="C210" s="5">
        <v>0</v>
      </c>
      <c r="D210" s="6">
        <v>0</v>
      </c>
      <c r="E210" s="5">
        <v>0</v>
      </c>
      <c r="F210" s="5">
        <v>0</v>
      </c>
      <c r="G210" s="7">
        <v>0</v>
      </c>
      <c r="H210" s="8">
        <v>0</v>
      </c>
      <c r="I210" s="7">
        <v>0</v>
      </c>
      <c r="J210" s="7">
        <v>0</v>
      </c>
      <c r="K210" s="7">
        <v>0</v>
      </c>
      <c r="L210" s="8">
        <v>0</v>
      </c>
      <c r="M210" s="7">
        <v>0</v>
      </c>
      <c r="N210" s="7">
        <v>0</v>
      </c>
      <c r="O210" s="7">
        <v>0</v>
      </c>
      <c r="P210" s="8">
        <v>0</v>
      </c>
      <c r="Q210" s="7">
        <v>0</v>
      </c>
      <c r="R210" s="7">
        <v>0</v>
      </c>
      <c r="S210" s="7">
        <v>0</v>
      </c>
      <c r="T210" s="8">
        <v>0</v>
      </c>
      <c r="U210" s="7">
        <v>0</v>
      </c>
      <c r="V210" s="7">
        <v>0</v>
      </c>
      <c r="W210" s="7">
        <v>0</v>
      </c>
      <c r="X210" s="8">
        <v>0</v>
      </c>
      <c r="Y210" s="7">
        <v>0</v>
      </c>
      <c r="Z210" s="7">
        <v>0</v>
      </c>
    </row>
    <row r="211" spans="1:26" x14ac:dyDescent="0.15">
      <c r="A211" s="4" t="s">
        <v>403</v>
      </c>
      <c r="B211" s="4" t="s">
        <v>404</v>
      </c>
      <c r="C211" s="5">
        <v>568790</v>
      </c>
      <c r="D211" s="6">
        <v>0</v>
      </c>
      <c r="E211" s="5">
        <v>0</v>
      </c>
      <c r="F211" s="5">
        <v>0</v>
      </c>
      <c r="G211" s="7">
        <v>0</v>
      </c>
      <c r="H211" s="8">
        <v>0</v>
      </c>
      <c r="I211" s="7">
        <v>0</v>
      </c>
      <c r="J211" s="7">
        <v>0</v>
      </c>
      <c r="K211" s="7">
        <v>0</v>
      </c>
      <c r="L211" s="8">
        <v>1696600</v>
      </c>
      <c r="M211" s="7">
        <v>0</v>
      </c>
      <c r="N211" s="7">
        <v>0</v>
      </c>
      <c r="O211" s="7">
        <v>0</v>
      </c>
      <c r="P211" s="8">
        <v>0</v>
      </c>
      <c r="Q211" s="7">
        <v>0</v>
      </c>
      <c r="R211" s="7">
        <v>0</v>
      </c>
      <c r="S211" s="7">
        <v>0</v>
      </c>
      <c r="T211" s="8">
        <v>0</v>
      </c>
      <c r="U211" s="7">
        <v>0</v>
      </c>
      <c r="V211" s="7">
        <v>0</v>
      </c>
      <c r="W211" s="7">
        <v>0</v>
      </c>
      <c r="X211" s="8">
        <v>0</v>
      </c>
      <c r="Y211" s="7">
        <v>0</v>
      </c>
      <c r="Z211" s="7">
        <v>0</v>
      </c>
    </row>
    <row r="212" spans="1:26" x14ac:dyDescent="0.15">
      <c r="A212" s="4" t="s">
        <v>405</v>
      </c>
      <c r="B212" s="4"/>
      <c r="C212" s="5">
        <v>0</v>
      </c>
      <c r="D212" s="6">
        <v>0</v>
      </c>
      <c r="E212" s="5">
        <v>0</v>
      </c>
      <c r="F212" s="5">
        <v>0</v>
      </c>
      <c r="G212" s="7">
        <v>0</v>
      </c>
      <c r="H212" s="8">
        <v>0</v>
      </c>
      <c r="I212" s="7">
        <v>0</v>
      </c>
      <c r="J212" s="7">
        <v>0</v>
      </c>
      <c r="K212" s="7">
        <v>0</v>
      </c>
      <c r="L212" s="8">
        <v>2101800</v>
      </c>
      <c r="M212" s="7">
        <v>0</v>
      </c>
      <c r="N212" s="7">
        <v>0</v>
      </c>
      <c r="O212" s="7">
        <v>0</v>
      </c>
      <c r="P212" s="8">
        <v>0</v>
      </c>
      <c r="Q212" s="7">
        <v>0</v>
      </c>
      <c r="R212" s="7">
        <v>0</v>
      </c>
      <c r="S212" s="7">
        <v>0</v>
      </c>
      <c r="T212" s="8">
        <v>0</v>
      </c>
      <c r="U212" s="7">
        <v>0</v>
      </c>
      <c r="V212" s="7">
        <v>0</v>
      </c>
      <c r="W212" s="7">
        <v>0</v>
      </c>
      <c r="X212" s="8">
        <v>0</v>
      </c>
      <c r="Y212" s="7">
        <v>0</v>
      </c>
      <c r="Z212" s="7">
        <v>0</v>
      </c>
    </row>
    <row r="213" spans="1:26" x14ac:dyDescent="0.15">
      <c r="A213" s="4" t="s">
        <v>406</v>
      </c>
      <c r="B213" s="4" t="s">
        <v>407</v>
      </c>
      <c r="C213" s="5">
        <v>0</v>
      </c>
      <c r="D213" s="6">
        <v>0</v>
      </c>
      <c r="E213" s="5">
        <v>0</v>
      </c>
      <c r="F213" s="5">
        <v>0</v>
      </c>
      <c r="G213" s="7">
        <v>0</v>
      </c>
      <c r="H213" s="8">
        <v>0</v>
      </c>
      <c r="I213" s="7">
        <v>0</v>
      </c>
      <c r="J213" s="7">
        <v>0</v>
      </c>
      <c r="K213" s="7">
        <v>0</v>
      </c>
      <c r="L213" s="8">
        <v>3804900</v>
      </c>
      <c r="M213" s="7">
        <v>0</v>
      </c>
      <c r="N213" s="7">
        <v>0</v>
      </c>
      <c r="O213" s="7">
        <v>0</v>
      </c>
      <c r="P213" s="8">
        <v>0</v>
      </c>
      <c r="Q213" s="7">
        <v>0</v>
      </c>
      <c r="R213" s="7">
        <v>0</v>
      </c>
      <c r="S213" s="7">
        <v>0</v>
      </c>
      <c r="T213" s="8">
        <v>0</v>
      </c>
      <c r="U213" s="7">
        <v>0</v>
      </c>
      <c r="V213" s="7">
        <v>0</v>
      </c>
      <c r="W213" s="7">
        <v>0</v>
      </c>
      <c r="X213" s="8">
        <v>0</v>
      </c>
      <c r="Y213" s="7">
        <v>0</v>
      </c>
      <c r="Z213" s="7">
        <v>0</v>
      </c>
    </row>
    <row r="214" spans="1:26" x14ac:dyDescent="0.15">
      <c r="A214" s="4" t="s">
        <v>408</v>
      </c>
      <c r="B214" s="4" t="s">
        <v>409</v>
      </c>
      <c r="C214" s="5">
        <v>0</v>
      </c>
      <c r="D214" s="6">
        <v>0</v>
      </c>
      <c r="E214" s="5">
        <v>0</v>
      </c>
      <c r="F214" s="5">
        <v>0</v>
      </c>
      <c r="G214" s="7">
        <v>0</v>
      </c>
      <c r="H214" s="8">
        <v>0</v>
      </c>
      <c r="I214" s="7">
        <v>0</v>
      </c>
      <c r="J214" s="7">
        <v>0</v>
      </c>
      <c r="K214" s="7">
        <v>0</v>
      </c>
      <c r="L214" s="8">
        <v>4352700</v>
      </c>
      <c r="M214" s="7">
        <v>0</v>
      </c>
      <c r="N214" s="7">
        <v>0</v>
      </c>
      <c r="O214" s="7">
        <v>0</v>
      </c>
      <c r="P214" s="8">
        <v>0</v>
      </c>
      <c r="Q214" s="7">
        <v>0</v>
      </c>
      <c r="R214" s="7">
        <v>0</v>
      </c>
      <c r="S214" s="7">
        <v>0</v>
      </c>
      <c r="T214" s="8">
        <v>0</v>
      </c>
      <c r="U214" s="7">
        <v>0</v>
      </c>
      <c r="V214" s="7">
        <v>0</v>
      </c>
      <c r="W214" s="7">
        <v>0</v>
      </c>
      <c r="X214" s="8">
        <v>0</v>
      </c>
      <c r="Y214" s="7">
        <v>0</v>
      </c>
      <c r="Z214" s="7">
        <v>0</v>
      </c>
    </row>
    <row r="215" spans="1:26" x14ac:dyDescent="0.15">
      <c r="A215" s="4" t="s">
        <v>410</v>
      </c>
      <c r="B215" s="4" t="s">
        <v>411</v>
      </c>
      <c r="C215" s="5">
        <v>0</v>
      </c>
      <c r="D215" s="6">
        <v>0</v>
      </c>
      <c r="E215" s="5">
        <v>0</v>
      </c>
      <c r="F215" s="5">
        <v>0</v>
      </c>
      <c r="G215" s="7">
        <v>0</v>
      </c>
      <c r="H215" s="8">
        <v>0</v>
      </c>
      <c r="I215" s="7">
        <v>0</v>
      </c>
      <c r="J215" s="7">
        <v>0</v>
      </c>
      <c r="K215" s="7">
        <v>0</v>
      </c>
      <c r="L215" s="8">
        <v>10025000</v>
      </c>
      <c r="M215" s="7">
        <v>0</v>
      </c>
      <c r="N215" s="7">
        <v>0</v>
      </c>
      <c r="O215" s="7">
        <v>0</v>
      </c>
      <c r="P215" s="8">
        <v>0</v>
      </c>
      <c r="Q215" s="7">
        <v>0</v>
      </c>
      <c r="R215" s="7">
        <v>0</v>
      </c>
      <c r="S215" s="7">
        <v>0</v>
      </c>
      <c r="T215" s="8">
        <v>0</v>
      </c>
      <c r="U215" s="7">
        <v>0</v>
      </c>
      <c r="V215" s="7">
        <v>0</v>
      </c>
      <c r="W215" s="7">
        <v>0</v>
      </c>
      <c r="X215" s="8">
        <v>0</v>
      </c>
      <c r="Y215" s="7">
        <v>0</v>
      </c>
      <c r="Z215" s="7">
        <v>0</v>
      </c>
    </row>
    <row r="216" spans="1:26" x14ac:dyDescent="0.15">
      <c r="A216" s="4" t="s">
        <v>412</v>
      </c>
      <c r="B216" s="4" t="s">
        <v>413</v>
      </c>
      <c r="C216" s="5">
        <v>0</v>
      </c>
      <c r="D216" s="6">
        <v>0</v>
      </c>
      <c r="E216" s="5">
        <v>0</v>
      </c>
      <c r="F216" s="5">
        <v>0</v>
      </c>
      <c r="G216" s="7">
        <v>70078</v>
      </c>
      <c r="H216" s="8">
        <v>0</v>
      </c>
      <c r="I216" s="7">
        <v>0</v>
      </c>
      <c r="J216" s="7">
        <v>0</v>
      </c>
      <c r="K216" s="7">
        <v>2358800</v>
      </c>
      <c r="L216" s="8">
        <v>17267000</v>
      </c>
      <c r="M216" s="7">
        <v>0</v>
      </c>
      <c r="N216" s="7">
        <v>0</v>
      </c>
      <c r="O216" s="7">
        <v>0</v>
      </c>
      <c r="P216" s="8">
        <v>0</v>
      </c>
      <c r="Q216" s="7">
        <v>0</v>
      </c>
      <c r="R216" s="7">
        <v>0</v>
      </c>
      <c r="S216" s="7">
        <v>0</v>
      </c>
      <c r="T216" s="8">
        <v>0</v>
      </c>
      <c r="U216" s="7">
        <v>0</v>
      </c>
      <c r="V216" s="7">
        <v>0</v>
      </c>
      <c r="W216" s="7">
        <v>0</v>
      </c>
      <c r="X216" s="8">
        <v>0</v>
      </c>
      <c r="Y216" s="7">
        <v>0</v>
      </c>
      <c r="Z216" s="7">
        <v>0</v>
      </c>
    </row>
    <row r="217" spans="1:26" x14ac:dyDescent="0.15">
      <c r="A217" s="4" t="s">
        <v>414</v>
      </c>
      <c r="B217" s="4" t="s">
        <v>415</v>
      </c>
      <c r="C217" s="5">
        <v>0</v>
      </c>
      <c r="D217" s="6">
        <v>0</v>
      </c>
      <c r="E217" s="5">
        <v>0</v>
      </c>
      <c r="F217" s="5">
        <v>0</v>
      </c>
      <c r="G217" s="7">
        <v>0</v>
      </c>
      <c r="H217" s="8">
        <v>0</v>
      </c>
      <c r="I217" s="7">
        <v>0</v>
      </c>
      <c r="J217" s="7">
        <v>0</v>
      </c>
      <c r="K217" s="7">
        <v>0</v>
      </c>
      <c r="L217" s="8">
        <v>1439900</v>
      </c>
      <c r="M217" s="7">
        <v>0</v>
      </c>
      <c r="N217" s="7">
        <v>797620</v>
      </c>
      <c r="O217" s="7">
        <v>0</v>
      </c>
      <c r="P217" s="8">
        <v>0</v>
      </c>
      <c r="Q217" s="7">
        <v>0</v>
      </c>
      <c r="R217" s="7">
        <v>0</v>
      </c>
      <c r="S217" s="7">
        <v>0</v>
      </c>
      <c r="T217" s="8">
        <v>0</v>
      </c>
      <c r="U217" s="7">
        <v>0</v>
      </c>
      <c r="V217" s="7">
        <v>0</v>
      </c>
      <c r="W217" s="7">
        <v>0</v>
      </c>
      <c r="X217" s="8">
        <v>0</v>
      </c>
      <c r="Y217" s="7">
        <v>0</v>
      </c>
      <c r="Z217" s="7">
        <v>0</v>
      </c>
    </row>
    <row r="218" spans="1:26" x14ac:dyDescent="0.15">
      <c r="A218" s="4" t="s">
        <v>416</v>
      </c>
      <c r="B218" s="4" t="s">
        <v>417</v>
      </c>
      <c r="C218" s="5">
        <v>0</v>
      </c>
      <c r="D218" s="6">
        <v>0</v>
      </c>
      <c r="E218" s="5">
        <v>0</v>
      </c>
      <c r="F218" s="5">
        <v>0</v>
      </c>
      <c r="G218" s="7">
        <v>96547</v>
      </c>
      <c r="H218" s="8">
        <v>0</v>
      </c>
      <c r="I218" s="7">
        <v>0</v>
      </c>
      <c r="J218" s="7">
        <v>0</v>
      </c>
      <c r="K218" s="7">
        <v>0</v>
      </c>
      <c r="L218" s="8">
        <v>974570</v>
      </c>
      <c r="M218" s="7">
        <v>0</v>
      </c>
      <c r="N218" s="7">
        <v>0</v>
      </c>
      <c r="O218" s="7">
        <v>0</v>
      </c>
      <c r="P218" s="8">
        <v>2568800</v>
      </c>
      <c r="Q218" s="7">
        <v>0</v>
      </c>
      <c r="R218" s="7">
        <v>0</v>
      </c>
      <c r="S218" s="7">
        <v>0</v>
      </c>
      <c r="T218" s="8">
        <v>0</v>
      </c>
      <c r="U218" s="7">
        <v>0</v>
      </c>
      <c r="V218" s="7">
        <v>0</v>
      </c>
      <c r="W218" s="7">
        <v>0</v>
      </c>
      <c r="X218" s="8">
        <v>0</v>
      </c>
      <c r="Y218" s="7">
        <v>0</v>
      </c>
      <c r="Z218" s="7">
        <v>0</v>
      </c>
    </row>
    <row r="219" spans="1:26" x14ac:dyDescent="0.15">
      <c r="A219" s="4" t="s">
        <v>418</v>
      </c>
      <c r="B219" s="4" t="s">
        <v>419</v>
      </c>
      <c r="C219" s="5">
        <v>0</v>
      </c>
      <c r="D219" s="6">
        <v>0</v>
      </c>
      <c r="E219" s="5">
        <v>0</v>
      </c>
      <c r="F219" s="5">
        <v>0</v>
      </c>
      <c r="G219" s="7">
        <v>0</v>
      </c>
      <c r="H219" s="8">
        <v>0</v>
      </c>
      <c r="I219" s="7">
        <v>0</v>
      </c>
      <c r="J219" s="7">
        <v>0</v>
      </c>
      <c r="K219" s="7">
        <v>0</v>
      </c>
      <c r="L219" s="8">
        <v>932040</v>
      </c>
      <c r="M219" s="7">
        <v>0</v>
      </c>
      <c r="N219" s="7">
        <v>0</v>
      </c>
      <c r="O219" s="7">
        <v>0</v>
      </c>
      <c r="P219" s="8">
        <v>0</v>
      </c>
      <c r="Q219" s="7">
        <v>0</v>
      </c>
      <c r="R219" s="7">
        <v>2383800</v>
      </c>
      <c r="S219" s="7">
        <v>0</v>
      </c>
      <c r="T219" s="8">
        <v>0</v>
      </c>
      <c r="U219" s="7">
        <v>0</v>
      </c>
      <c r="V219" s="7">
        <v>0</v>
      </c>
      <c r="W219" s="7">
        <v>0</v>
      </c>
      <c r="X219" s="8">
        <v>0</v>
      </c>
      <c r="Y219" s="7">
        <v>0</v>
      </c>
      <c r="Z219" s="7">
        <v>0</v>
      </c>
    </row>
    <row r="220" spans="1:26" x14ac:dyDescent="0.15">
      <c r="A220" s="4" t="s">
        <v>420</v>
      </c>
      <c r="B220" s="4" t="s">
        <v>421</v>
      </c>
      <c r="C220" s="5">
        <v>0</v>
      </c>
      <c r="D220" s="6">
        <v>0</v>
      </c>
      <c r="E220" s="5">
        <v>0</v>
      </c>
      <c r="F220" s="5">
        <v>0</v>
      </c>
      <c r="G220" s="7">
        <v>0</v>
      </c>
      <c r="H220" s="8">
        <v>0</v>
      </c>
      <c r="I220" s="7">
        <v>0</v>
      </c>
      <c r="J220" s="7">
        <v>0</v>
      </c>
      <c r="K220" s="7">
        <v>0</v>
      </c>
      <c r="L220" s="8">
        <v>0</v>
      </c>
      <c r="M220" s="7">
        <v>0</v>
      </c>
      <c r="N220" s="7">
        <v>0</v>
      </c>
      <c r="O220" s="7">
        <v>350430</v>
      </c>
      <c r="P220" s="8">
        <v>0</v>
      </c>
      <c r="Q220" s="7">
        <v>0</v>
      </c>
      <c r="R220" s="7">
        <v>0</v>
      </c>
      <c r="S220" s="7">
        <v>176970</v>
      </c>
      <c r="T220" s="8">
        <v>0</v>
      </c>
      <c r="U220" s="7">
        <v>128130</v>
      </c>
      <c r="V220" s="7">
        <v>0</v>
      </c>
      <c r="W220" s="7">
        <v>71763</v>
      </c>
      <c r="X220" s="8">
        <v>0</v>
      </c>
      <c r="Y220" s="7">
        <v>0</v>
      </c>
      <c r="Z220" s="7">
        <v>0</v>
      </c>
    </row>
    <row r="221" spans="1:26" x14ac:dyDescent="0.15">
      <c r="A221" s="4" t="s">
        <v>422</v>
      </c>
      <c r="B221" s="4" t="s">
        <v>423</v>
      </c>
      <c r="C221" s="5">
        <v>1720600</v>
      </c>
      <c r="D221" s="6">
        <v>0</v>
      </c>
      <c r="E221" s="5">
        <v>0</v>
      </c>
      <c r="F221" s="5">
        <v>0</v>
      </c>
      <c r="G221" s="7">
        <v>0</v>
      </c>
      <c r="H221" s="8">
        <v>0</v>
      </c>
      <c r="I221" s="7">
        <v>0</v>
      </c>
      <c r="J221" s="7">
        <v>0</v>
      </c>
      <c r="K221" s="7">
        <v>0</v>
      </c>
      <c r="L221" s="8">
        <v>0</v>
      </c>
      <c r="M221" s="7">
        <v>0</v>
      </c>
      <c r="N221" s="7">
        <v>0</v>
      </c>
      <c r="O221" s="7">
        <v>41740000</v>
      </c>
      <c r="P221" s="8">
        <v>4708600</v>
      </c>
      <c r="Q221" s="7">
        <v>5333700</v>
      </c>
      <c r="R221" s="7">
        <v>3138200</v>
      </c>
      <c r="S221" s="7">
        <v>7046100</v>
      </c>
      <c r="T221" s="8">
        <v>0</v>
      </c>
      <c r="U221" s="7">
        <v>1221300</v>
      </c>
      <c r="V221" s="7">
        <v>0</v>
      </c>
      <c r="W221" s="7">
        <v>3014200</v>
      </c>
      <c r="X221" s="8">
        <v>0</v>
      </c>
      <c r="Y221" s="7">
        <v>0</v>
      </c>
      <c r="Z221" s="7">
        <v>0</v>
      </c>
    </row>
    <row r="222" spans="1:26" x14ac:dyDescent="0.15">
      <c r="A222" s="4" t="s">
        <v>424</v>
      </c>
      <c r="B222" s="4" t="s">
        <v>425</v>
      </c>
      <c r="C222" s="5">
        <v>0</v>
      </c>
      <c r="D222" s="6">
        <v>0</v>
      </c>
      <c r="E222" s="5">
        <v>0</v>
      </c>
      <c r="F222" s="5">
        <v>0</v>
      </c>
      <c r="G222" s="7">
        <v>0</v>
      </c>
      <c r="H222" s="8">
        <v>0</v>
      </c>
      <c r="I222" s="7">
        <v>0</v>
      </c>
      <c r="J222" s="7">
        <v>0</v>
      </c>
      <c r="K222" s="7">
        <v>0</v>
      </c>
      <c r="L222" s="8">
        <v>0</v>
      </c>
      <c r="M222" s="7">
        <v>0</v>
      </c>
      <c r="N222" s="7">
        <v>0</v>
      </c>
      <c r="O222" s="7">
        <v>0</v>
      </c>
      <c r="P222" s="8">
        <v>0</v>
      </c>
      <c r="Q222" s="7">
        <v>0</v>
      </c>
      <c r="R222" s="7">
        <v>0</v>
      </c>
      <c r="S222" s="7">
        <v>38117</v>
      </c>
      <c r="T222" s="8">
        <v>0</v>
      </c>
      <c r="U222" s="7">
        <v>0</v>
      </c>
      <c r="V222" s="7">
        <v>90254</v>
      </c>
      <c r="W222" s="7">
        <v>0</v>
      </c>
      <c r="X222" s="8">
        <v>0</v>
      </c>
      <c r="Y222" s="7">
        <v>0</v>
      </c>
      <c r="Z222" s="7">
        <v>0</v>
      </c>
    </row>
    <row r="223" spans="1:26" x14ac:dyDescent="0.15">
      <c r="A223" s="4" t="s">
        <v>426</v>
      </c>
      <c r="B223" s="4" t="s">
        <v>427</v>
      </c>
      <c r="C223" s="5">
        <v>0</v>
      </c>
      <c r="D223" s="6">
        <v>0</v>
      </c>
      <c r="E223" s="5">
        <v>0</v>
      </c>
      <c r="F223" s="5">
        <v>0</v>
      </c>
      <c r="G223" s="7">
        <v>0</v>
      </c>
      <c r="H223" s="8">
        <v>0</v>
      </c>
      <c r="I223" s="7">
        <v>0</v>
      </c>
      <c r="J223" s="7">
        <v>0</v>
      </c>
      <c r="K223" s="7">
        <v>0</v>
      </c>
      <c r="L223" s="8">
        <v>813010</v>
      </c>
      <c r="M223" s="7">
        <v>0</v>
      </c>
      <c r="N223" s="7">
        <v>0</v>
      </c>
      <c r="O223" s="7">
        <v>0</v>
      </c>
      <c r="P223" s="8">
        <v>0</v>
      </c>
      <c r="Q223" s="7">
        <v>0</v>
      </c>
      <c r="R223" s="7">
        <v>0</v>
      </c>
      <c r="S223" s="7">
        <v>0</v>
      </c>
      <c r="T223" s="8">
        <v>0</v>
      </c>
      <c r="U223" s="7">
        <v>0</v>
      </c>
      <c r="V223" s="7">
        <v>1045800</v>
      </c>
      <c r="W223" s="7">
        <v>0</v>
      </c>
      <c r="X223" s="8">
        <v>0</v>
      </c>
      <c r="Y223" s="7">
        <v>0</v>
      </c>
      <c r="Z223" s="7">
        <v>0</v>
      </c>
    </row>
    <row r="224" spans="1:26" x14ac:dyDescent="0.15">
      <c r="A224" s="4" t="s">
        <v>428</v>
      </c>
      <c r="B224" s="4" t="s">
        <v>429</v>
      </c>
      <c r="C224" s="5">
        <v>1851400</v>
      </c>
      <c r="D224" s="6">
        <v>0</v>
      </c>
      <c r="E224" s="5">
        <v>0</v>
      </c>
      <c r="F224" s="5">
        <v>0</v>
      </c>
      <c r="G224" s="7">
        <v>0</v>
      </c>
      <c r="H224" s="8">
        <v>0</v>
      </c>
      <c r="I224" s="7">
        <v>0</v>
      </c>
      <c r="J224" s="7">
        <v>0</v>
      </c>
      <c r="K224" s="7">
        <v>0</v>
      </c>
      <c r="L224" s="8">
        <v>141920000</v>
      </c>
      <c r="M224" s="7">
        <v>0</v>
      </c>
      <c r="N224" s="7">
        <v>0</v>
      </c>
      <c r="O224" s="7">
        <v>0</v>
      </c>
      <c r="P224" s="8">
        <v>9860100</v>
      </c>
      <c r="Q224" s="7">
        <v>1348400</v>
      </c>
      <c r="R224" s="7">
        <v>0</v>
      </c>
      <c r="S224" s="7">
        <v>1362500</v>
      </c>
      <c r="T224" s="8">
        <v>0</v>
      </c>
      <c r="U224" s="7">
        <v>0</v>
      </c>
      <c r="V224" s="7">
        <v>1558300</v>
      </c>
      <c r="W224" s="7">
        <v>2652400</v>
      </c>
      <c r="X224" s="8">
        <v>0</v>
      </c>
      <c r="Y224" s="7">
        <v>0</v>
      </c>
      <c r="Z224" s="7">
        <v>0</v>
      </c>
    </row>
    <row r="225" spans="1:26" x14ac:dyDescent="0.15">
      <c r="A225" s="4" t="s">
        <v>430</v>
      </c>
      <c r="B225" s="4" t="s">
        <v>431</v>
      </c>
      <c r="C225" s="5">
        <v>76746</v>
      </c>
      <c r="D225" s="6">
        <v>0</v>
      </c>
      <c r="E225" s="5">
        <v>0</v>
      </c>
      <c r="F225" s="5">
        <v>0</v>
      </c>
      <c r="G225" s="7">
        <v>0</v>
      </c>
      <c r="H225" s="8">
        <v>0</v>
      </c>
      <c r="I225" s="7">
        <v>0</v>
      </c>
      <c r="J225" s="7">
        <v>0</v>
      </c>
      <c r="K225" s="7">
        <v>0</v>
      </c>
      <c r="L225" s="8">
        <v>0</v>
      </c>
      <c r="M225" s="7">
        <v>0</v>
      </c>
      <c r="N225" s="7">
        <v>0</v>
      </c>
      <c r="O225" s="7">
        <v>2791100</v>
      </c>
      <c r="P225" s="8">
        <v>0</v>
      </c>
      <c r="Q225" s="7">
        <v>0</v>
      </c>
      <c r="R225" s="7">
        <v>0</v>
      </c>
      <c r="S225" s="7">
        <v>0</v>
      </c>
      <c r="T225" s="8">
        <v>0</v>
      </c>
      <c r="U225" s="7">
        <v>0</v>
      </c>
      <c r="V225" s="7">
        <v>0</v>
      </c>
      <c r="W225" s="7">
        <v>0</v>
      </c>
      <c r="X225" s="8">
        <v>103550</v>
      </c>
      <c r="Y225" s="7">
        <v>0</v>
      </c>
      <c r="Z225" s="7">
        <v>0</v>
      </c>
    </row>
    <row r="226" spans="1:26" x14ac:dyDescent="0.15">
      <c r="A226" s="4" t="s">
        <v>432</v>
      </c>
      <c r="B226" s="4" t="s">
        <v>433</v>
      </c>
      <c r="C226" s="5">
        <v>1851300</v>
      </c>
      <c r="D226" s="6">
        <v>0</v>
      </c>
      <c r="E226" s="5">
        <v>0</v>
      </c>
      <c r="F226" s="5">
        <v>0</v>
      </c>
      <c r="G226" s="7">
        <v>0</v>
      </c>
      <c r="H226" s="8">
        <v>0</v>
      </c>
      <c r="I226" s="7">
        <v>0</v>
      </c>
      <c r="J226" s="7">
        <v>0</v>
      </c>
      <c r="K226" s="7">
        <v>0</v>
      </c>
      <c r="L226" s="8">
        <v>0</v>
      </c>
      <c r="M226" s="7">
        <v>0</v>
      </c>
      <c r="N226" s="7">
        <v>0</v>
      </c>
      <c r="O226" s="7">
        <v>1766900</v>
      </c>
      <c r="P226" s="8">
        <v>0</v>
      </c>
      <c r="Q226" s="7">
        <v>0</v>
      </c>
      <c r="R226" s="7">
        <v>207070</v>
      </c>
      <c r="S226" s="7">
        <v>1057200</v>
      </c>
      <c r="T226" s="8">
        <v>695400</v>
      </c>
      <c r="U226" s="7">
        <v>376350</v>
      </c>
      <c r="V226" s="7">
        <v>0</v>
      </c>
      <c r="W226" s="7">
        <v>644890</v>
      </c>
      <c r="X226" s="8">
        <v>245400</v>
      </c>
      <c r="Y226" s="7">
        <v>0</v>
      </c>
      <c r="Z226" s="7">
        <v>0</v>
      </c>
    </row>
    <row r="227" spans="1:26" x14ac:dyDescent="0.15">
      <c r="A227" s="4" t="s">
        <v>434</v>
      </c>
      <c r="B227" s="4" t="s">
        <v>435</v>
      </c>
      <c r="C227" s="5">
        <v>0</v>
      </c>
      <c r="D227" s="6">
        <v>0</v>
      </c>
      <c r="E227" s="5">
        <v>0</v>
      </c>
      <c r="F227" s="5">
        <v>0</v>
      </c>
      <c r="G227" s="7">
        <v>0</v>
      </c>
      <c r="H227" s="8">
        <v>0</v>
      </c>
      <c r="I227" s="7">
        <v>0</v>
      </c>
      <c r="J227" s="7">
        <v>0</v>
      </c>
      <c r="K227" s="7">
        <v>0</v>
      </c>
      <c r="L227" s="8">
        <v>0</v>
      </c>
      <c r="M227" s="7">
        <v>0</v>
      </c>
      <c r="N227" s="7">
        <v>0</v>
      </c>
      <c r="O227" s="7">
        <v>0</v>
      </c>
      <c r="P227" s="8">
        <v>0</v>
      </c>
      <c r="Q227" s="7">
        <v>0</v>
      </c>
      <c r="R227" s="7">
        <v>0</v>
      </c>
      <c r="S227" s="7">
        <v>4935800</v>
      </c>
      <c r="T227" s="8">
        <v>6775400</v>
      </c>
      <c r="U227" s="7">
        <v>8814400</v>
      </c>
      <c r="V227" s="7">
        <v>36886000</v>
      </c>
      <c r="W227" s="7">
        <v>0</v>
      </c>
      <c r="X227" s="8">
        <v>7292100</v>
      </c>
      <c r="Y227" s="7">
        <v>2401400</v>
      </c>
      <c r="Z227" s="7">
        <v>0</v>
      </c>
    </row>
    <row r="228" spans="1:26" x14ac:dyDescent="0.15">
      <c r="A228" s="4" t="s">
        <v>436</v>
      </c>
      <c r="B228" s="4" t="s">
        <v>437</v>
      </c>
      <c r="C228" s="5">
        <v>1573200</v>
      </c>
      <c r="D228" s="6">
        <v>0</v>
      </c>
      <c r="E228" s="5">
        <v>0</v>
      </c>
      <c r="F228" s="5">
        <v>0</v>
      </c>
      <c r="G228" s="7">
        <v>0</v>
      </c>
      <c r="H228" s="8">
        <v>0</v>
      </c>
      <c r="I228" s="7">
        <v>0</v>
      </c>
      <c r="J228" s="7">
        <v>0</v>
      </c>
      <c r="K228" s="7">
        <v>0</v>
      </c>
      <c r="L228" s="8">
        <v>0</v>
      </c>
      <c r="M228" s="7">
        <v>0</v>
      </c>
      <c r="N228" s="7">
        <v>0</v>
      </c>
      <c r="O228" s="7">
        <v>0</v>
      </c>
      <c r="P228" s="8">
        <v>3434400</v>
      </c>
      <c r="Q228" s="7">
        <v>0</v>
      </c>
      <c r="R228" s="7">
        <v>0</v>
      </c>
      <c r="S228" s="7">
        <v>0</v>
      </c>
      <c r="T228" s="8">
        <v>0</v>
      </c>
      <c r="U228" s="7">
        <v>0</v>
      </c>
      <c r="V228" s="7">
        <v>816850</v>
      </c>
      <c r="W228" s="7">
        <v>2047500</v>
      </c>
      <c r="X228" s="8">
        <v>1148900</v>
      </c>
      <c r="Y228" s="7">
        <v>2842900</v>
      </c>
      <c r="Z228" s="7">
        <v>0</v>
      </c>
    </row>
    <row r="229" spans="1:26" x14ac:dyDescent="0.15">
      <c r="A229" s="4" t="s">
        <v>438</v>
      </c>
      <c r="B229" s="4" t="s">
        <v>439</v>
      </c>
      <c r="C229" s="5">
        <v>0</v>
      </c>
      <c r="D229" s="6">
        <v>0</v>
      </c>
      <c r="E229" s="5">
        <v>0</v>
      </c>
      <c r="F229" s="5">
        <v>0</v>
      </c>
      <c r="G229" s="7">
        <v>0</v>
      </c>
      <c r="H229" s="8">
        <v>0</v>
      </c>
      <c r="I229" s="7">
        <v>0</v>
      </c>
      <c r="J229" s="7">
        <v>0</v>
      </c>
      <c r="K229" s="7">
        <v>0</v>
      </c>
      <c r="L229" s="8">
        <v>0</v>
      </c>
      <c r="M229" s="7">
        <v>0</v>
      </c>
      <c r="N229" s="7">
        <v>0</v>
      </c>
      <c r="O229" s="7">
        <v>10817000</v>
      </c>
      <c r="P229" s="8">
        <v>40244000</v>
      </c>
      <c r="Q229" s="7">
        <v>16703000</v>
      </c>
      <c r="R229" s="7">
        <v>14258000</v>
      </c>
      <c r="S229" s="7">
        <v>41603000</v>
      </c>
      <c r="T229" s="8">
        <v>21886000</v>
      </c>
      <c r="U229" s="7">
        <v>18259000</v>
      </c>
      <c r="V229" s="7">
        <v>5468400</v>
      </c>
      <c r="W229" s="7">
        <v>88565000</v>
      </c>
      <c r="X229" s="8">
        <v>13127000</v>
      </c>
      <c r="Y229" s="7">
        <v>8787400</v>
      </c>
      <c r="Z229" s="7">
        <v>0</v>
      </c>
    </row>
    <row r="230" spans="1:26" x14ac:dyDescent="0.15">
      <c r="A230" s="4" t="s">
        <v>440</v>
      </c>
      <c r="B230" s="4" t="s">
        <v>441</v>
      </c>
      <c r="C230" s="5">
        <v>0</v>
      </c>
      <c r="D230" s="6">
        <v>0</v>
      </c>
      <c r="E230" s="5">
        <v>0</v>
      </c>
      <c r="F230" s="5">
        <v>0</v>
      </c>
      <c r="G230" s="7">
        <v>0</v>
      </c>
      <c r="H230" s="8">
        <v>0</v>
      </c>
      <c r="I230" s="7">
        <v>0</v>
      </c>
      <c r="J230" s="7">
        <v>0</v>
      </c>
      <c r="K230" s="7">
        <v>0</v>
      </c>
      <c r="L230" s="8">
        <v>0</v>
      </c>
      <c r="M230" s="7">
        <v>0</v>
      </c>
      <c r="N230" s="7">
        <v>0</v>
      </c>
      <c r="O230" s="7">
        <v>0</v>
      </c>
      <c r="P230" s="8">
        <v>0</v>
      </c>
      <c r="Q230" s="7">
        <v>0</v>
      </c>
      <c r="R230" s="7">
        <v>0</v>
      </c>
      <c r="S230" s="7">
        <v>137870</v>
      </c>
      <c r="T230" s="8">
        <v>0</v>
      </c>
      <c r="U230" s="7">
        <v>0</v>
      </c>
      <c r="V230" s="7">
        <v>74626</v>
      </c>
      <c r="W230" s="7">
        <v>34050</v>
      </c>
      <c r="X230" s="8">
        <v>0</v>
      </c>
      <c r="Y230" s="7">
        <v>0</v>
      </c>
      <c r="Z230" s="7">
        <v>119120</v>
      </c>
    </row>
    <row r="231" spans="1:26" x14ac:dyDescent="0.15">
      <c r="A231" s="4" t="s">
        <v>442</v>
      </c>
      <c r="B231" s="4" t="s">
        <v>443</v>
      </c>
      <c r="C231" s="5">
        <v>0</v>
      </c>
      <c r="D231" s="6">
        <v>0</v>
      </c>
      <c r="E231" s="5">
        <v>0</v>
      </c>
      <c r="F231" s="5">
        <v>0</v>
      </c>
      <c r="G231" s="7">
        <v>0</v>
      </c>
      <c r="H231" s="8">
        <v>0</v>
      </c>
      <c r="I231" s="7">
        <v>0</v>
      </c>
      <c r="J231" s="7">
        <v>0</v>
      </c>
      <c r="K231" s="7">
        <v>0</v>
      </c>
      <c r="L231" s="8">
        <v>0</v>
      </c>
      <c r="M231" s="7">
        <v>0</v>
      </c>
      <c r="N231" s="7">
        <v>0</v>
      </c>
      <c r="O231" s="7">
        <v>0</v>
      </c>
      <c r="P231" s="8">
        <v>0</v>
      </c>
      <c r="Q231" s="7">
        <v>0</v>
      </c>
      <c r="R231" s="7">
        <v>0</v>
      </c>
      <c r="S231" s="7">
        <v>0</v>
      </c>
      <c r="T231" s="8">
        <v>0</v>
      </c>
      <c r="U231" s="7">
        <v>0</v>
      </c>
      <c r="V231" s="7">
        <v>0</v>
      </c>
      <c r="W231" s="7">
        <v>0</v>
      </c>
      <c r="X231" s="8">
        <v>0</v>
      </c>
      <c r="Y231" s="7">
        <v>0</v>
      </c>
      <c r="Z231" s="7">
        <v>148650</v>
      </c>
    </row>
    <row r="232" spans="1:26" x14ac:dyDescent="0.15">
      <c r="A232" s="4" t="s">
        <v>444</v>
      </c>
      <c r="B232" s="4" t="s">
        <v>445</v>
      </c>
      <c r="C232" s="5">
        <v>0</v>
      </c>
      <c r="D232" s="6">
        <v>0</v>
      </c>
      <c r="E232" s="5">
        <v>0</v>
      </c>
      <c r="F232" s="5">
        <v>0</v>
      </c>
      <c r="G232" s="7">
        <v>0</v>
      </c>
      <c r="H232" s="8">
        <v>0</v>
      </c>
      <c r="I232" s="7">
        <v>0</v>
      </c>
      <c r="J232" s="7">
        <v>0</v>
      </c>
      <c r="K232" s="7">
        <v>0</v>
      </c>
      <c r="L232" s="8">
        <v>0</v>
      </c>
      <c r="M232" s="7">
        <v>0</v>
      </c>
      <c r="N232" s="7">
        <v>0</v>
      </c>
      <c r="O232" s="7">
        <v>0</v>
      </c>
      <c r="P232" s="8">
        <v>196940</v>
      </c>
      <c r="Q232" s="7">
        <v>0</v>
      </c>
      <c r="R232" s="7">
        <v>0</v>
      </c>
      <c r="S232" s="7">
        <v>341240</v>
      </c>
      <c r="T232" s="8">
        <v>0</v>
      </c>
      <c r="U232" s="7">
        <v>0</v>
      </c>
      <c r="V232" s="7">
        <v>0</v>
      </c>
      <c r="W232" s="7">
        <v>80622</v>
      </c>
      <c r="X232" s="8">
        <v>0</v>
      </c>
      <c r="Y232" s="7">
        <v>0</v>
      </c>
      <c r="Z232" s="7">
        <v>292920</v>
      </c>
    </row>
    <row r="233" spans="1:26" x14ac:dyDescent="0.15">
      <c r="A233" s="4" t="s">
        <v>446</v>
      </c>
      <c r="B233" s="4" t="s">
        <v>447</v>
      </c>
      <c r="C233" s="5">
        <v>601400</v>
      </c>
      <c r="D233" s="6">
        <v>0</v>
      </c>
      <c r="E233" s="5">
        <v>0</v>
      </c>
      <c r="F233" s="5">
        <v>0</v>
      </c>
      <c r="G233" s="7">
        <v>0</v>
      </c>
      <c r="H233" s="8">
        <v>0</v>
      </c>
      <c r="I233" s="7">
        <v>0</v>
      </c>
      <c r="J233" s="7">
        <v>0</v>
      </c>
      <c r="K233" s="7">
        <v>0</v>
      </c>
      <c r="L233" s="8">
        <v>447300</v>
      </c>
      <c r="M233" s="7">
        <v>0</v>
      </c>
      <c r="N233" s="7">
        <v>0</v>
      </c>
      <c r="O233" s="7">
        <v>0</v>
      </c>
      <c r="P233" s="8">
        <v>76284</v>
      </c>
      <c r="Q233" s="7">
        <v>0</v>
      </c>
      <c r="R233" s="7">
        <v>0</v>
      </c>
      <c r="S233" s="7">
        <v>674570</v>
      </c>
      <c r="T233" s="8">
        <v>0</v>
      </c>
      <c r="U233" s="7">
        <v>0</v>
      </c>
      <c r="V233" s="7">
        <v>160570</v>
      </c>
      <c r="W233" s="7">
        <v>0</v>
      </c>
      <c r="X233" s="8">
        <v>0</v>
      </c>
      <c r="Y233" s="7">
        <v>235440</v>
      </c>
      <c r="Z233" s="7">
        <v>310240</v>
      </c>
    </row>
    <row r="234" spans="1:26" x14ac:dyDescent="0.15">
      <c r="A234" s="4" t="s">
        <v>448</v>
      </c>
      <c r="B234" s="4" t="s">
        <v>449</v>
      </c>
      <c r="C234" s="5">
        <v>0</v>
      </c>
      <c r="D234" s="6">
        <v>0</v>
      </c>
      <c r="E234" s="5">
        <v>0</v>
      </c>
      <c r="F234" s="5">
        <v>0</v>
      </c>
      <c r="G234" s="7">
        <v>0</v>
      </c>
      <c r="H234" s="8">
        <v>1269000</v>
      </c>
      <c r="I234" s="7">
        <v>0</v>
      </c>
      <c r="J234" s="7">
        <v>0</v>
      </c>
      <c r="K234" s="7">
        <v>0</v>
      </c>
      <c r="L234" s="8">
        <v>0</v>
      </c>
      <c r="M234" s="7">
        <v>0</v>
      </c>
      <c r="N234" s="7">
        <v>866980</v>
      </c>
      <c r="O234" s="7">
        <v>0</v>
      </c>
      <c r="P234" s="8">
        <v>241520</v>
      </c>
      <c r="Q234" s="7">
        <v>0</v>
      </c>
      <c r="R234" s="7">
        <v>0</v>
      </c>
      <c r="S234" s="7">
        <v>0</v>
      </c>
      <c r="T234" s="8">
        <v>513990</v>
      </c>
      <c r="U234" s="7">
        <v>599970</v>
      </c>
      <c r="V234" s="7">
        <v>545540</v>
      </c>
      <c r="W234" s="7">
        <v>478940</v>
      </c>
      <c r="X234" s="8">
        <v>615180</v>
      </c>
      <c r="Y234" s="7">
        <v>0</v>
      </c>
      <c r="Z234" s="7">
        <v>371730</v>
      </c>
    </row>
    <row r="235" spans="1:26" x14ac:dyDescent="0.15">
      <c r="A235" s="4" t="s">
        <v>450</v>
      </c>
      <c r="B235" s="4" t="s">
        <v>451</v>
      </c>
      <c r="C235" s="5">
        <v>551940</v>
      </c>
      <c r="D235" s="6">
        <v>0</v>
      </c>
      <c r="E235" s="5">
        <v>0</v>
      </c>
      <c r="F235" s="5">
        <v>0</v>
      </c>
      <c r="G235" s="7">
        <v>0</v>
      </c>
      <c r="H235" s="8">
        <v>0</v>
      </c>
      <c r="I235" s="7">
        <v>0</v>
      </c>
      <c r="J235" s="7">
        <v>0</v>
      </c>
      <c r="K235" s="7">
        <v>0</v>
      </c>
      <c r="L235" s="8">
        <v>0</v>
      </c>
      <c r="M235" s="7">
        <v>0</v>
      </c>
      <c r="N235" s="7">
        <v>1175600</v>
      </c>
      <c r="O235" s="7">
        <v>2500900</v>
      </c>
      <c r="P235" s="8">
        <v>1456300</v>
      </c>
      <c r="Q235" s="7">
        <v>946560</v>
      </c>
      <c r="R235" s="7">
        <v>0</v>
      </c>
      <c r="S235" s="7">
        <v>1082900</v>
      </c>
      <c r="T235" s="8">
        <v>785700</v>
      </c>
      <c r="U235" s="7">
        <v>776070</v>
      </c>
      <c r="V235" s="7">
        <v>418700</v>
      </c>
      <c r="W235" s="7">
        <v>948980</v>
      </c>
      <c r="X235" s="8">
        <v>521060</v>
      </c>
      <c r="Y235" s="7">
        <v>797880</v>
      </c>
      <c r="Z235" s="7">
        <v>373690</v>
      </c>
    </row>
    <row r="236" spans="1:26" x14ac:dyDescent="0.15">
      <c r="A236" s="4" t="s">
        <v>452</v>
      </c>
      <c r="B236" s="4" t="s">
        <v>453</v>
      </c>
      <c r="C236" s="5">
        <v>2361100</v>
      </c>
      <c r="D236" s="6">
        <v>0</v>
      </c>
      <c r="E236" s="5">
        <v>978660</v>
      </c>
      <c r="F236" s="5">
        <v>0</v>
      </c>
      <c r="G236" s="7">
        <v>0</v>
      </c>
      <c r="H236" s="8">
        <v>0</v>
      </c>
      <c r="I236" s="7">
        <v>0</v>
      </c>
      <c r="J236" s="7">
        <v>0</v>
      </c>
      <c r="K236" s="7">
        <v>0</v>
      </c>
      <c r="L236" s="8">
        <v>0</v>
      </c>
      <c r="M236" s="7">
        <v>0</v>
      </c>
      <c r="N236" s="7">
        <v>1630700</v>
      </c>
      <c r="O236" s="7">
        <v>840320</v>
      </c>
      <c r="P236" s="8">
        <v>439800</v>
      </c>
      <c r="Q236" s="7">
        <v>501970</v>
      </c>
      <c r="R236" s="7">
        <v>0</v>
      </c>
      <c r="S236" s="7">
        <v>0</v>
      </c>
      <c r="T236" s="8">
        <v>338410</v>
      </c>
      <c r="U236" s="7">
        <v>0</v>
      </c>
      <c r="V236" s="7">
        <v>223120</v>
      </c>
      <c r="W236" s="7">
        <v>318030</v>
      </c>
      <c r="X236" s="8">
        <v>378670</v>
      </c>
      <c r="Y236" s="7">
        <v>556760</v>
      </c>
      <c r="Z236" s="7">
        <v>489570</v>
      </c>
    </row>
    <row r="237" spans="1:26" x14ac:dyDescent="0.15">
      <c r="A237" s="4" t="s">
        <v>454</v>
      </c>
      <c r="B237" s="4" t="s">
        <v>455</v>
      </c>
      <c r="C237" s="5">
        <v>0</v>
      </c>
      <c r="D237" s="6">
        <v>0</v>
      </c>
      <c r="E237" s="5">
        <v>0</v>
      </c>
      <c r="F237" s="5">
        <v>0</v>
      </c>
      <c r="G237" s="7">
        <v>0</v>
      </c>
      <c r="H237" s="8">
        <v>0</v>
      </c>
      <c r="I237" s="7">
        <v>0</v>
      </c>
      <c r="J237" s="7">
        <v>0</v>
      </c>
      <c r="K237" s="7">
        <v>0</v>
      </c>
      <c r="L237" s="8">
        <v>0</v>
      </c>
      <c r="M237" s="7">
        <v>0</v>
      </c>
      <c r="N237" s="7">
        <v>1168500</v>
      </c>
      <c r="O237" s="7">
        <v>821710</v>
      </c>
      <c r="P237" s="8">
        <v>530280</v>
      </c>
      <c r="Q237" s="7">
        <v>0</v>
      </c>
      <c r="R237" s="7">
        <v>0</v>
      </c>
      <c r="S237" s="7">
        <v>690310</v>
      </c>
      <c r="T237" s="8">
        <v>439880</v>
      </c>
      <c r="U237" s="7">
        <v>428950</v>
      </c>
      <c r="V237" s="7">
        <v>209130</v>
      </c>
      <c r="W237" s="7">
        <v>334460</v>
      </c>
      <c r="X237" s="8">
        <v>366490</v>
      </c>
      <c r="Y237" s="7">
        <v>0</v>
      </c>
      <c r="Z237" s="7">
        <v>521270</v>
      </c>
    </row>
    <row r="238" spans="1:26" x14ac:dyDescent="0.15">
      <c r="A238" s="4" t="s">
        <v>456</v>
      </c>
      <c r="B238" s="4" t="s">
        <v>457</v>
      </c>
      <c r="C238" s="5">
        <v>0</v>
      </c>
      <c r="D238" s="6">
        <v>0</v>
      </c>
      <c r="E238" s="5">
        <v>0</v>
      </c>
      <c r="F238" s="5">
        <v>0</v>
      </c>
      <c r="G238" s="7">
        <v>0</v>
      </c>
      <c r="H238" s="8">
        <v>0</v>
      </c>
      <c r="I238" s="7">
        <v>0</v>
      </c>
      <c r="J238" s="7">
        <v>0</v>
      </c>
      <c r="K238" s="7">
        <v>0</v>
      </c>
      <c r="L238" s="8">
        <v>0</v>
      </c>
      <c r="M238" s="7">
        <v>0</v>
      </c>
      <c r="N238" s="7">
        <v>0</v>
      </c>
      <c r="O238" s="7">
        <v>0</v>
      </c>
      <c r="P238" s="8">
        <v>0</v>
      </c>
      <c r="Q238" s="7">
        <v>0</v>
      </c>
      <c r="R238" s="7">
        <v>0</v>
      </c>
      <c r="S238" s="7">
        <v>1705900</v>
      </c>
      <c r="T238" s="8">
        <v>0</v>
      </c>
      <c r="U238" s="7">
        <v>0</v>
      </c>
      <c r="V238" s="7">
        <v>0</v>
      </c>
      <c r="W238" s="7">
        <v>823050</v>
      </c>
      <c r="X238" s="8">
        <v>920780</v>
      </c>
      <c r="Y238" s="7">
        <v>879620</v>
      </c>
      <c r="Z238" s="7">
        <v>650070</v>
      </c>
    </row>
    <row r="239" spans="1:26" x14ac:dyDescent="0.15">
      <c r="A239" s="4" t="s">
        <v>458</v>
      </c>
      <c r="B239" s="4" t="s">
        <v>459</v>
      </c>
      <c r="C239" s="5">
        <v>0</v>
      </c>
      <c r="D239" s="6">
        <v>0</v>
      </c>
      <c r="E239" s="5">
        <v>0</v>
      </c>
      <c r="F239" s="5">
        <v>0</v>
      </c>
      <c r="G239" s="7">
        <v>0</v>
      </c>
      <c r="H239" s="8">
        <v>0</v>
      </c>
      <c r="I239" s="7">
        <v>0</v>
      </c>
      <c r="J239" s="7">
        <v>0</v>
      </c>
      <c r="K239" s="7">
        <v>0</v>
      </c>
      <c r="L239" s="8">
        <v>0</v>
      </c>
      <c r="M239" s="7">
        <v>0</v>
      </c>
      <c r="N239" s="7">
        <v>1220300</v>
      </c>
      <c r="O239" s="7">
        <v>0</v>
      </c>
      <c r="P239" s="8">
        <v>1077700</v>
      </c>
      <c r="Q239" s="7">
        <v>0</v>
      </c>
      <c r="R239" s="7">
        <v>0</v>
      </c>
      <c r="S239" s="7">
        <v>829560</v>
      </c>
      <c r="T239" s="8">
        <v>0</v>
      </c>
      <c r="U239" s="7">
        <v>185140</v>
      </c>
      <c r="V239" s="7">
        <v>102050</v>
      </c>
      <c r="W239" s="7">
        <v>0</v>
      </c>
      <c r="X239" s="8">
        <v>0</v>
      </c>
      <c r="Y239" s="7">
        <v>0</v>
      </c>
      <c r="Z239" s="7">
        <v>654260</v>
      </c>
    </row>
    <row r="240" spans="1:26" x14ac:dyDescent="0.15">
      <c r="A240" s="4" t="s">
        <v>460</v>
      </c>
      <c r="B240" s="4" t="s">
        <v>461</v>
      </c>
      <c r="C240" s="5">
        <v>0</v>
      </c>
      <c r="D240" s="6">
        <v>0</v>
      </c>
      <c r="E240" s="5">
        <v>0</v>
      </c>
      <c r="F240" s="5">
        <v>0</v>
      </c>
      <c r="G240" s="7">
        <v>0</v>
      </c>
      <c r="H240" s="8">
        <v>0</v>
      </c>
      <c r="I240" s="7">
        <v>0</v>
      </c>
      <c r="J240" s="7">
        <v>0</v>
      </c>
      <c r="K240" s="7">
        <v>0</v>
      </c>
      <c r="L240" s="8">
        <v>0</v>
      </c>
      <c r="M240" s="7">
        <v>0</v>
      </c>
      <c r="N240" s="7">
        <v>725270</v>
      </c>
      <c r="O240" s="7">
        <v>2260600</v>
      </c>
      <c r="P240" s="8">
        <v>3275100</v>
      </c>
      <c r="Q240" s="7">
        <v>1292700</v>
      </c>
      <c r="R240" s="7">
        <v>0</v>
      </c>
      <c r="S240" s="7">
        <v>0</v>
      </c>
      <c r="T240" s="8">
        <v>785320</v>
      </c>
      <c r="U240" s="7">
        <v>1534000</v>
      </c>
      <c r="V240" s="7">
        <v>3574300</v>
      </c>
      <c r="W240" s="7">
        <v>1284000</v>
      </c>
      <c r="X240" s="8">
        <v>1021300</v>
      </c>
      <c r="Y240" s="7">
        <v>1695500</v>
      </c>
      <c r="Z240" s="7">
        <v>734430</v>
      </c>
    </row>
    <row r="241" spans="1:26" x14ac:dyDescent="0.15">
      <c r="A241" s="4" t="s">
        <v>462</v>
      </c>
      <c r="B241" s="4" t="s">
        <v>463</v>
      </c>
      <c r="C241" s="5">
        <v>0</v>
      </c>
      <c r="D241" s="6">
        <v>0</v>
      </c>
      <c r="E241" s="5">
        <v>0</v>
      </c>
      <c r="F241" s="5">
        <v>0</v>
      </c>
      <c r="G241" s="7">
        <v>0</v>
      </c>
      <c r="H241" s="8">
        <v>0</v>
      </c>
      <c r="I241" s="7">
        <v>0</v>
      </c>
      <c r="J241" s="7">
        <v>0</v>
      </c>
      <c r="K241" s="7">
        <v>0</v>
      </c>
      <c r="L241" s="8">
        <v>0</v>
      </c>
      <c r="M241" s="7">
        <v>0</v>
      </c>
      <c r="N241" s="7">
        <v>0</v>
      </c>
      <c r="O241" s="7">
        <v>0</v>
      </c>
      <c r="P241" s="8">
        <v>0</v>
      </c>
      <c r="Q241" s="7">
        <v>0</v>
      </c>
      <c r="R241" s="7">
        <v>0</v>
      </c>
      <c r="S241" s="7">
        <v>180400</v>
      </c>
      <c r="T241" s="8">
        <v>0</v>
      </c>
      <c r="U241" s="7">
        <v>0</v>
      </c>
      <c r="V241" s="7">
        <v>0</v>
      </c>
      <c r="W241" s="7">
        <v>134620</v>
      </c>
      <c r="X241" s="8">
        <v>0</v>
      </c>
      <c r="Y241" s="7">
        <v>443990</v>
      </c>
      <c r="Z241" s="7">
        <v>814510</v>
      </c>
    </row>
    <row r="242" spans="1:26" x14ac:dyDescent="0.15">
      <c r="A242" s="4" t="s">
        <v>464</v>
      </c>
      <c r="B242" s="4" t="s">
        <v>465</v>
      </c>
      <c r="C242" s="5">
        <v>3699700</v>
      </c>
      <c r="D242" s="6">
        <v>0</v>
      </c>
      <c r="E242" s="5">
        <v>0</v>
      </c>
      <c r="F242" s="5">
        <v>0</v>
      </c>
      <c r="G242" s="7">
        <v>0</v>
      </c>
      <c r="H242" s="8">
        <v>0</v>
      </c>
      <c r="I242" s="7">
        <v>0</v>
      </c>
      <c r="J242" s="7">
        <v>0</v>
      </c>
      <c r="K242" s="7">
        <v>0</v>
      </c>
      <c r="L242" s="8">
        <v>2753100</v>
      </c>
      <c r="M242" s="7">
        <v>0</v>
      </c>
      <c r="N242" s="7">
        <v>0</v>
      </c>
      <c r="O242" s="7">
        <v>0</v>
      </c>
      <c r="P242" s="8">
        <v>9737300</v>
      </c>
      <c r="Q242" s="7">
        <v>0</v>
      </c>
      <c r="R242" s="7">
        <v>0</v>
      </c>
      <c r="S242" s="7">
        <v>524300</v>
      </c>
      <c r="T242" s="8">
        <v>0</v>
      </c>
      <c r="U242" s="7">
        <v>5234700</v>
      </c>
      <c r="V242" s="7">
        <v>31206000</v>
      </c>
      <c r="W242" s="7">
        <v>38747000</v>
      </c>
      <c r="X242" s="8">
        <v>0</v>
      </c>
      <c r="Y242" s="7">
        <v>684600</v>
      </c>
      <c r="Z242" s="7">
        <v>824450</v>
      </c>
    </row>
    <row r="243" spans="1:26" x14ac:dyDescent="0.15">
      <c r="A243" s="4" t="s">
        <v>466</v>
      </c>
      <c r="B243" s="4" t="s">
        <v>467</v>
      </c>
      <c r="C243" s="5">
        <v>0</v>
      </c>
      <c r="D243" s="6">
        <v>0</v>
      </c>
      <c r="E243" s="5">
        <v>0</v>
      </c>
      <c r="F243" s="5">
        <v>0</v>
      </c>
      <c r="G243" s="7">
        <v>0</v>
      </c>
      <c r="H243" s="8">
        <v>0</v>
      </c>
      <c r="I243" s="7">
        <v>0</v>
      </c>
      <c r="J243" s="7">
        <v>0</v>
      </c>
      <c r="K243" s="7">
        <v>0</v>
      </c>
      <c r="L243" s="8">
        <v>0</v>
      </c>
      <c r="M243" s="7">
        <v>0</v>
      </c>
      <c r="N243" s="7">
        <v>0</v>
      </c>
      <c r="O243" s="7">
        <v>0</v>
      </c>
      <c r="P243" s="8">
        <v>0</v>
      </c>
      <c r="Q243" s="7">
        <v>0</v>
      </c>
      <c r="R243" s="7">
        <v>0</v>
      </c>
      <c r="S243" s="7">
        <v>0</v>
      </c>
      <c r="T243" s="8">
        <v>703320</v>
      </c>
      <c r="U243" s="7">
        <v>954160</v>
      </c>
      <c r="V243" s="7">
        <v>568770</v>
      </c>
      <c r="W243" s="7">
        <v>886620</v>
      </c>
      <c r="X243" s="8">
        <v>540490</v>
      </c>
      <c r="Y243" s="7">
        <v>693000</v>
      </c>
      <c r="Z243" s="7">
        <v>828800</v>
      </c>
    </row>
    <row r="244" spans="1:26" x14ac:dyDescent="0.15">
      <c r="A244" s="4" t="s">
        <v>468</v>
      </c>
      <c r="B244" s="4" t="s">
        <v>469</v>
      </c>
      <c r="C244" s="5">
        <v>8998700</v>
      </c>
      <c r="D244" s="6">
        <v>1460200</v>
      </c>
      <c r="E244" s="5">
        <v>54346</v>
      </c>
      <c r="F244" s="5">
        <v>0</v>
      </c>
      <c r="G244" s="7">
        <v>0</v>
      </c>
      <c r="H244" s="8">
        <v>0</v>
      </c>
      <c r="I244" s="7">
        <v>0</v>
      </c>
      <c r="J244" s="7">
        <v>0</v>
      </c>
      <c r="K244" s="7">
        <v>0</v>
      </c>
      <c r="L244" s="8">
        <v>0</v>
      </c>
      <c r="M244" s="7">
        <v>0</v>
      </c>
      <c r="N244" s="7">
        <v>0</v>
      </c>
      <c r="O244" s="7">
        <v>0</v>
      </c>
      <c r="P244" s="8">
        <v>4112300</v>
      </c>
      <c r="Q244" s="7">
        <v>1522900</v>
      </c>
      <c r="R244" s="7">
        <v>0</v>
      </c>
      <c r="S244" s="7">
        <v>608660</v>
      </c>
      <c r="T244" s="8">
        <v>0</v>
      </c>
      <c r="U244" s="7">
        <v>0</v>
      </c>
      <c r="V244" s="7">
        <v>4231900</v>
      </c>
      <c r="W244" s="7">
        <v>5790000</v>
      </c>
      <c r="X244" s="8">
        <v>3635100</v>
      </c>
      <c r="Y244" s="7">
        <v>0</v>
      </c>
      <c r="Z244" s="7">
        <v>1013300</v>
      </c>
    </row>
    <row r="245" spans="1:26" x14ac:dyDescent="0.15">
      <c r="A245" s="4" t="s">
        <v>470</v>
      </c>
      <c r="B245" s="4" t="s">
        <v>471</v>
      </c>
      <c r="C245" s="5">
        <v>1315900</v>
      </c>
      <c r="D245" s="6">
        <v>0</v>
      </c>
      <c r="E245" s="5">
        <v>0</v>
      </c>
      <c r="F245" s="5">
        <v>0</v>
      </c>
      <c r="G245" s="7">
        <v>0</v>
      </c>
      <c r="H245" s="8">
        <v>0</v>
      </c>
      <c r="I245" s="7">
        <v>0</v>
      </c>
      <c r="J245" s="7">
        <v>0</v>
      </c>
      <c r="K245" s="7">
        <v>0</v>
      </c>
      <c r="L245" s="8">
        <v>104400000</v>
      </c>
      <c r="M245" s="7">
        <v>0</v>
      </c>
      <c r="N245" s="7">
        <v>0</v>
      </c>
      <c r="O245" s="7">
        <v>0</v>
      </c>
      <c r="P245" s="8">
        <v>6146300</v>
      </c>
      <c r="Q245" s="7">
        <v>0</v>
      </c>
      <c r="R245" s="7">
        <v>0</v>
      </c>
      <c r="S245" s="7">
        <v>1229400</v>
      </c>
      <c r="T245" s="8">
        <v>1359900</v>
      </c>
      <c r="U245" s="7">
        <v>1315700</v>
      </c>
      <c r="V245" s="7">
        <v>2990200</v>
      </c>
      <c r="W245" s="7">
        <v>7431100</v>
      </c>
      <c r="X245" s="8">
        <v>1341100</v>
      </c>
      <c r="Y245" s="7">
        <v>2085800</v>
      </c>
      <c r="Z245" s="7">
        <v>1268000</v>
      </c>
    </row>
    <row r="246" spans="1:26" x14ac:dyDescent="0.15">
      <c r="A246" s="4" t="s">
        <v>472</v>
      </c>
      <c r="B246" s="4" t="s">
        <v>473</v>
      </c>
      <c r="C246" s="5">
        <v>2827300</v>
      </c>
      <c r="D246" s="6">
        <v>0</v>
      </c>
      <c r="E246" s="5">
        <v>0</v>
      </c>
      <c r="F246" s="5">
        <v>0</v>
      </c>
      <c r="G246" s="7">
        <v>0</v>
      </c>
      <c r="H246" s="8">
        <v>0</v>
      </c>
      <c r="I246" s="7">
        <v>0</v>
      </c>
      <c r="J246" s="7">
        <v>0</v>
      </c>
      <c r="K246" s="7">
        <v>0</v>
      </c>
      <c r="L246" s="8">
        <v>68455000</v>
      </c>
      <c r="M246" s="7">
        <v>0</v>
      </c>
      <c r="N246" s="7">
        <v>0</v>
      </c>
      <c r="O246" s="7">
        <v>0</v>
      </c>
      <c r="P246" s="8">
        <v>12819000</v>
      </c>
      <c r="Q246" s="7">
        <v>2609500</v>
      </c>
      <c r="R246" s="7">
        <v>0</v>
      </c>
      <c r="S246" s="7">
        <v>670550</v>
      </c>
      <c r="T246" s="8">
        <v>1078000</v>
      </c>
      <c r="U246" s="7">
        <v>5569300</v>
      </c>
      <c r="V246" s="7">
        <v>9418800</v>
      </c>
      <c r="W246" s="7">
        <v>24680000</v>
      </c>
      <c r="X246" s="8">
        <v>503740</v>
      </c>
      <c r="Y246" s="7">
        <v>2104600</v>
      </c>
      <c r="Z246" s="7">
        <v>1376800</v>
      </c>
    </row>
    <row r="247" spans="1:26" x14ac:dyDescent="0.15">
      <c r="A247" s="4" t="s">
        <v>474</v>
      </c>
      <c r="B247" s="4" t="s">
        <v>475</v>
      </c>
      <c r="C247" s="5">
        <v>1219200</v>
      </c>
      <c r="D247" s="6">
        <v>0</v>
      </c>
      <c r="E247" s="5">
        <v>0</v>
      </c>
      <c r="F247" s="5">
        <v>0</v>
      </c>
      <c r="G247" s="7">
        <v>0</v>
      </c>
      <c r="H247" s="8">
        <v>0</v>
      </c>
      <c r="I247" s="7">
        <v>0</v>
      </c>
      <c r="J247" s="7">
        <v>0</v>
      </c>
      <c r="K247" s="7">
        <v>0</v>
      </c>
      <c r="L247" s="8">
        <v>0</v>
      </c>
      <c r="M247" s="7">
        <v>0</v>
      </c>
      <c r="N247" s="7">
        <v>0</v>
      </c>
      <c r="O247" s="7">
        <v>0</v>
      </c>
      <c r="P247" s="8">
        <v>6308800</v>
      </c>
      <c r="Q247" s="7">
        <v>0</v>
      </c>
      <c r="R247" s="7">
        <v>0</v>
      </c>
      <c r="S247" s="7">
        <v>1914400</v>
      </c>
      <c r="T247" s="8">
        <v>0</v>
      </c>
      <c r="U247" s="7">
        <v>583690</v>
      </c>
      <c r="V247" s="7">
        <v>1587800</v>
      </c>
      <c r="W247" s="7">
        <v>1215800</v>
      </c>
      <c r="X247" s="8">
        <v>0</v>
      </c>
      <c r="Y247" s="7">
        <v>1748000</v>
      </c>
      <c r="Z247" s="7">
        <v>1387400</v>
      </c>
    </row>
    <row r="248" spans="1:26" x14ac:dyDescent="0.15">
      <c r="A248" s="4" t="s">
        <v>476</v>
      </c>
      <c r="B248" s="4" t="s">
        <v>477</v>
      </c>
      <c r="C248" s="5">
        <v>591940</v>
      </c>
      <c r="D248" s="6">
        <v>0</v>
      </c>
      <c r="E248" s="5">
        <v>0</v>
      </c>
      <c r="F248" s="5">
        <v>0</v>
      </c>
      <c r="G248" s="7">
        <v>0</v>
      </c>
      <c r="H248" s="8">
        <v>0</v>
      </c>
      <c r="I248" s="7">
        <v>0</v>
      </c>
      <c r="J248" s="7">
        <v>0</v>
      </c>
      <c r="K248" s="7">
        <v>0</v>
      </c>
      <c r="L248" s="8">
        <v>0</v>
      </c>
      <c r="M248" s="7">
        <v>0</v>
      </c>
      <c r="N248" s="7">
        <v>0</v>
      </c>
      <c r="O248" s="7">
        <v>0</v>
      </c>
      <c r="P248" s="8">
        <v>0</v>
      </c>
      <c r="Q248" s="7">
        <v>0</v>
      </c>
      <c r="R248" s="7">
        <v>0</v>
      </c>
      <c r="S248" s="7">
        <v>1457200</v>
      </c>
      <c r="T248" s="8">
        <v>126050</v>
      </c>
      <c r="U248" s="7">
        <v>70015</v>
      </c>
      <c r="V248" s="7">
        <v>128580</v>
      </c>
      <c r="W248" s="7">
        <v>215290</v>
      </c>
      <c r="X248" s="8">
        <v>153200</v>
      </c>
      <c r="Y248" s="7">
        <v>863000</v>
      </c>
      <c r="Z248" s="7">
        <v>1508000</v>
      </c>
    </row>
    <row r="249" spans="1:26" x14ac:dyDescent="0.15">
      <c r="A249" s="4" t="s">
        <v>478</v>
      </c>
      <c r="B249" s="4" t="s">
        <v>479</v>
      </c>
      <c r="C249" s="5">
        <v>1202100</v>
      </c>
      <c r="D249" s="6">
        <v>0</v>
      </c>
      <c r="E249" s="5">
        <v>0</v>
      </c>
      <c r="F249" s="5">
        <v>0</v>
      </c>
      <c r="G249" s="7">
        <v>0</v>
      </c>
      <c r="H249" s="8">
        <v>0</v>
      </c>
      <c r="I249" s="7">
        <v>0</v>
      </c>
      <c r="J249" s="7">
        <v>0</v>
      </c>
      <c r="K249" s="7">
        <v>0</v>
      </c>
      <c r="L249" s="8">
        <v>0</v>
      </c>
      <c r="M249" s="7">
        <v>0</v>
      </c>
      <c r="N249" s="7">
        <v>0</v>
      </c>
      <c r="O249" s="7">
        <v>0</v>
      </c>
      <c r="P249" s="8">
        <v>0</v>
      </c>
      <c r="Q249" s="7">
        <v>0</v>
      </c>
      <c r="R249" s="7">
        <v>1064900</v>
      </c>
      <c r="S249" s="7">
        <v>0</v>
      </c>
      <c r="T249" s="8">
        <v>0</v>
      </c>
      <c r="U249" s="7">
        <v>1607000</v>
      </c>
      <c r="V249" s="7">
        <v>1370000</v>
      </c>
      <c r="W249" s="7">
        <v>0</v>
      </c>
      <c r="X249" s="8">
        <v>0</v>
      </c>
      <c r="Y249" s="7">
        <v>1732200</v>
      </c>
      <c r="Z249" s="7">
        <v>1582000</v>
      </c>
    </row>
    <row r="250" spans="1:26" x14ac:dyDescent="0.15">
      <c r="A250" s="4" t="s">
        <v>480</v>
      </c>
      <c r="B250" s="4" t="s">
        <v>481</v>
      </c>
      <c r="C250" s="5">
        <v>0</v>
      </c>
      <c r="D250" s="6">
        <v>0</v>
      </c>
      <c r="E250" s="5">
        <v>0</v>
      </c>
      <c r="F250" s="5">
        <v>0</v>
      </c>
      <c r="G250" s="7">
        <v>0</v>
      </c>
      <c r="H250" s="8">
        <v>0</v>
      </c>
      <c r="I250" s="7">
        <v>0</v>
      </c>
      <c r="J250" s="7">
        <v>0</v>
      </c>
      <c r="K250" s="7">
        <v>0</v>
      </c>
      <c r="L250" s="8">
        <v>590370</v>
      </c>
      <c r="M250" s="7">
        <v>0</v>
      </c>
      <c r="N250" s="7">
        <v>0</v>
      </c>
      <c r="O250" s="7">
        <v>0</v>
      </c>
      <c r="P250" s="8">
        <v>0</v>
      </c>
      <c r="Q250" s="7">
        <v>0</v>
      </c>
      <c r="R250" s="7">
        <v>0</v>
      </c>
      <c r="S250" s="7">
        <v>1439100</v>
      </c>
      <c r="T250" s="8">
        <v>1730200</v>
      </c>
      <c r="U250" s="7">
        <v>0</v>
      </c>
      <c r="V250" s="7">
        <v>6886100</v>
      </c>
      <c r="W250" s="7">
        <v>2408500</v>
      </c>
      <c r="X250" s="8">
        <v>1963800</v>
      </c>
      <c r="Y250" s="7">
        <v>0</v>
      </c>
      <c r="Z250" s="7">
        <v>1797900</v>
      </c>
    </row>
    <row r="251" spans="1:26" x14ac:dyDescent="0.15">
      <c r="A251" s="4" t="s">
        <v>482</v>
      </c>
      <c r="B251" s="4" t="s">
        <v>483</v>
      </c>
      <c r="C251" s="5">
        <v>0</v>
      </c>
      <c r="D251" s="6">
        <v>0</v>
      </c>
      <c r="E251" s="5">
        <v>0</v>
      </c>
      <c r="F251" s="5">
        <v>0</v>
      </c>
      <c r="G251" s="7">
        <v>0</v>
      </c>
      <c r="H251" s="8">
        <v>0</v>
      </c>
      <c r="I251" s="7">
        <v>0</v>
      </c>
      <c r="J251" s="7">
        <v>0</v>
      </c>
      <c r="K251" s="7">
        <v>0</v>
      </c>
      <c r="L251" s="8">
        <v>1150600</v>
      </c>
      <c r="M251" s="7">
        <v>0</v>
      </c>
      <c r="N251" s="7">
        <v>0</v>
      </c>
      <c r="O251" s="7">
        <v>0</v>
      </c>
      <c r="P251" s="8">
        <v>3673100</v>
      </c>
      <c r="Q251" s="7">
        <v>0</v>
      </c>
      <c r="R251" s="7">
        <v>0</v>
      </c>
      <c r="S251" s="7">
        <v>606240</v>
      </c>
      <c r="T251" s="8">
        <v>0</v>
      </c>
      <c r="U251" s="7">
        <v>595260</v>
      </c>
      <c r="V251" s="7">
        <v>0</v>
      </c>
      <c r="W251" s="7">
        <v>0</v>
      </c>
      <c r="X251" s="8">
        <v>0</v>
      </c>
      <c r="Y251" s="7">
        <v>1648700</v>
      </c>
      <c r="Z251" s="7">
        <v>1810900</v>
      </c>
    </row>
    <row r="252" spans="1:26" x14ac:dyDescent="0.15">
      <c r="A252" s="4" t="s">
        <v>484</v>
      </c>
      <c r="B252" s="4" t="s">
        <v>485</v>
      </c>
      <c r="C252" s="5">
        <v>3487900</v>
      </c>
      <c r="D252" s="6">
        <v>0</v>
      </c>
      <c r="E252" s="5">
        <v>0</v>
      </c>
      <c r="F252" s="5">
        <v>0</v>
      </c>
      <c r="G252" s="7">
        <v>0</v>
      </c>
      <c r="H252" s="8">
        <v>0</v>
      </c>
      <c r="I252" s="7">
        <v>0</v>
      </c>
      <c r="J252" s="7">
        <v>0</v>
      </c>
      <c r="K252" s="7">
        <v>0</v>
      </c>
      <c r="L252" s="8">
        <v>1924700</v>
      </c>
      <c r="M252" s="7">
        <v>0</v>
      </c>
      <c r="N252" s="7">
        <v>0</v>
      </c>
      <c r="O252" s="7">
        <v>0</v>
      </c>
      <c r="P252" s="8">
        <v>3724400</v>
      </c>
      <c r="Q252" s="7">
        <v>0</v>
      </c>
      <c r="R252" s="7">
        <v>0</v>
      </c>
      <c r="S252" s="7">
        <v>0</v>
      </c>
      <c r="T252" s="8">
        <v>0</v>
      </c>
      <c r="U252" s="7">
        <v>0</v>
      </c>
      <c r="V252" s="7">
        <v>0</v>
      </c>
      <c r="W252" s="7">
        <v>3303600</v>
      </c>
      <c r="X252" s="8">
        <v>0</v>
      </c>
      <c r="Y252" s="7">
        <v>0</v>
      </c>
      <c r="Z252" s="7">
        <v>1936100</v>
      </c>
    </row>
    <row r="253" spans="1:26" x14ac:dyDescent="0.15">
      <c r="A253" s="4" t="s">
        <v>486</v>
      </c>
      <c r="B253" s="4" t="s">
        <v>487</v>
      </c>
      <c r="C253" s="5">
        <v>0</v>
      </c>
      <c r="D253" s="6">
        <v>0</v>
      </c>
      <c r="E253" s="5">
        <v>0</v>
      </c>
      <c r="F253" s="5">
        <v>0</v>
      </c>
      <c r="G253" s="7">
        <v>0</v>
      </c>
      <c r="H253" s="8">
        <v>0</v>
      </c>
      <c r="I253" s="7">
        <v>0</v>
      </c>
      <c r="J253" s="7">
        <v>0</v>
      </c>
      <c r="K253" s="7">
        <v>0</v>
      </c>
      <c r="L253" s="8">
        <v>0</v>
      </c>
      <c r="M253" s="7">
        <v>0</v>
      </c>
      <c r="N253" s="7">
        <v>0</v>
      </c>
      <c r="O253" s="7">
        <v>0</v>
      </c>
      <c r="P253" s="8">
        <v>876380</v>
      </c>
      <c r="Q253" s="7">
        <v>0</v>
      </c>
      <c r="R253" s="7">
        <v>0</v>
      </c>
      <c r="S253" s="7">
        <v>0</v>
      </c>
      <c r="T253" s="8">
        <v>0</v>
      </c>
      <c r="U253" s="7">
        <v>0</v>
      </c>
      <c r="V253" s="7">
        <v>0</v>
      </c>
      <c r="W253" s="7">
        <v>0</v>
      </c>
      <c r="X253" s="8">
        <v>0</v>
      </c>
      <c r="Y253" s="7">
        <v>1396400</v>
      </c>
      <c r="Z253" s="7">
        <v>2111400</v>
      </c>
    </row>
    <row r="254" spans="1:26" x14ac:dyDescent="0.15">
      <c r="A254" s="4" t="s">
        <v>488</v>
      </c>
      <c r="B254" s="4" t="s">
        <v>489</v>
      </c>
      <c r="C254" s="5">
        <v>0</v>
      </c>
      <c r="D254" s="6">
        <v>0</v>
      </c>
      <c r="E254" s="5">
        <v>0</v>
      </c>
      <c r="F254" s="5">
        <v>0</v>
      </c>
      <c r="G254" s="7">
        <v>0</v>
      </c>
      <c r="H254" s="8">
        <v>0</v>
      </c>
      <c r="I254" s="7">
        <v>0</v>
      </c>
      <c r="J254" s="7">
        <v>0</v>
      </c>
      <c r="K254" s="7">
        <v>0</v>
      </c>
      <c r="L254" s="8">
        <v>0</v>
      </c>
      <c r="M254" s="7">
        <v>0</v>
      </c>
      <c r="N254" s="7">
        <v>0</v>
      </c>
      <c r="O254" s="7">
        <v>0</v>
      </c>
      <c r="P254" s="8">
        <v>1152600</v>
      </c>
      <c r="Q254" s="7">
        <v>0</v>
      </c>
      <c r="R254" s="7">
        <v>0</v>
      </c>
      <c r="S254" s="7">
        <v>1067700</v>
      </c>
      <c r="T254" s="8">
        <v>0</v>
      </c>
      <c r="U254" s="7">
        <v>2490300</v>
      </c>
      <c r="V254" s="7">
        <v>1631500</v>
      </c>
      <c r="W254" s="7">
        <v>631950</v>
      </c>
      <c r="X254" s="8">
        <v>0</v>
      </c>
      <c r="Y254" s="7">
        <v>2926400</v>
      </c>
      <c r="Z254" s="7">
        <v>2253500</v>
      </c>
    </row>
    <row r="255" spans="1:26" x14ac:dyDescent="0.15">
      <c r="A255" s="4" t="s">
        <v>490</v>
      </c>
      <c r="B255" s="4" t="s">
        <v>491</v>
      </c>
      <c r="C255" s="5">
        <v>0</v>
      </c>
      <c r="D255" s="6">
        <v>0</v>
      </c>
      <c r="E255" s="5">
        <v>0</v>
      </c>
      <c r="F255" s="5">
        <v>0</v>
      </c>
      <c r="G255" s="7">
        <v>0</v>
      </c>
      <c r="H255" s="8">
        <v>0</v>
      </c>
      <c r="I255" s="7">
        <v>0</v>
      </c>
      <c r="J255" s="7">
        <v>0</v>
      </c>
      <c r="K255" s="7">
        <v>0</v>
      </c>
      <c r="L255" s="8">
        <v>0</v>
      </c>
      <c r="M255" s="7">
        <v>0</v>
      </c>
      <c r="N255" s="7">
        <v>0</v>
      </c>
      <c r="O255" s="7">
        <v>0</v>
      </c>
      <c r="P255" s="8">
        <v>0</v>
      </c>
      <c r="Q255" s="7">
        <v>0</v>
      </c>
      <c r="R255" s="7">
        <v>0</v>
      </c>
      <c r="S255" s="7">
        <v>1486500</v>
      </c>
      <c r="T255" s="8">
        <v>0</v>
      </c>
      <c r="U255" s="7">
        <v>0</v>
      </c>
      <c r="V255" s="7">
        <v>2505700</v>
      </c>
      <c r="W255" s="7">
        <v>2518400</v>
      </c>
      <c r="X255" s="8">
        <v>0</v>
      </c>
      <c r="Y255" s="7">
        <v>1308000</v>
      </c>
      <c r="Z255" s="7">
        <v>2258300</v>
      </c>
    </row>
    <row r="256" spans="1:26" x14ac:dyDescent="0.15">
      <c r="A256" s="4" t="s">
        <v>492</v>
      </c>
      <c r="B256" s="4" t="s">
        <v>493</v>
      </c>
      <c r="C256" s="5">
        <v>0</v>
      </c>
      <c r="D256" s="6">
        <v>0</v>
      </c>
      <c r="E256" s="5">
        <v>0</v>
      </c>
      <c r="F256" s="5">
        <v>0</v>
      </c>
      <c r="G256" s="7">
        <v>0</v>
      </c>
      <c r="H256" s="8">
        <v>0</v>
      </c>
      <c r="I256" s="7">
        <v>0</v>
      </c>
      <c r="J256" s="7">
        <v>0</v>
      </c>
      <c r="K256" s="7">
        <v>0</v>
      </c>
      <c r="L256" s="8">
        <v>0</v>
      </c>
      <c r="M256" s="7">
        <v>0</v>
      </c>
      <c r="N256" s="7">
        <v>0</v>
      </c>
      <c r="O256" s="7">
        <v>0</v>
      </c>
      <c r="P256" s="8">
        <v>1312500</v>
      </c>
      <c r="Q256" s="7">
        <v>0</v>
      </c>
      <c r="R256" s="7">
        <v>0</v>
      </c>
      <c r="S256" s="7">
        <v>995770</v>
      </c>
      <c r="T256" s="8">
        <v>1662100</v>
      </c>
      <c r="U256" s="7">
        <v>0</v>
      </c>
      <c r="V256" s="7">
        <v>112160</v>
      </c>
      <c r="W256" s="7">
        <v>1210600</v>
      </c>
      <c r="X256" s="8">
        <v>0</v>
      </c>
      <c r="Y256" s="7">
        <v>0</v>
      </c>
      <c r="Z256" s="7">
        <v>2356300</v>
      </c>
    </row>
    <row r="257" spans="1:26" x14ac:dyDescent="0.15">
      <c r="A257" s="4" t="s">
        <v>494</v>
      </c>
      <c r="B257" s="4" t="s">
        <v>495</v>
      </c>
      <c r="C257" s="5">
        <v>943950</v>
      </c>
      <c r="D257" s="6">
        <v>0</v>
      </c>
      <c r="E257" s="5">
        <v>0</v>
      </c>
      <c r="F257" s="5">
        <v>0</v>
      </c>
      <c r="G257" s="7">
        <v>0</v>
      </c>
      <c r="H257" s="8">
        <v>0</v>
      </c>
      <c r="I257" s="7">
        <v>0</v>
      </c>
      <c r="J257" s="7">
        <v>0</v>
      </c>
      <c r="K257" s="7">
        <v>0</v>
      </c>
      <c r="L257" s="8">
        <v>1949900</v>
      </c>
      <c r="M257" s="7">
        <v>0</v>
      </c>
      <c r="N257" s="7">
        <v>0</v>
      </c>
      <c r="O257" s="7">
        <v>0</v>
      </c>
      <c r="P257" s="8">
        <v>1819100</v>
      </c>
      <c r="Q257" s="7">
        <v>0</v>
      </c>
      <c r="R257" s="7">
        <v>588450</v>
      </c>
      <c r="S257" s="7">
        <v>0</v>
      </c>
      <c r="T257" s="8">
        <v>1041400</v>
      </c>
      <c r="U257" s="7">
        <v>1620100</v>
      </c>
      <c r="V257" s="7">
        <v>1915200</v>
      </c>
      <c r="W257" s="7">
        <v>1215100</v>
      </c>
      <c r="X257" s="8">
        <v>0</v>
      </c>
      <c r="Y257" s="7">
        <v>3594900</v>
      </c>
      <c r="Z257" s="7">
        <v>2575300</v>
      </c>
    </row>
    <row r="258" spans="1:26" x14ac:dyDescent="0.15">
      <c r="A258" s="4" t="s">
        <v>496</v>
      </c>
      <c r="B258" s="4" t="s">
        <v>497</v>
      </c>
      <c r="C258" s="5">
        <v>0</v>
      </c>
      <c r="D258" s="6">
        <v>0</v>
      </c>
      <c r="E258" s="5">
        <v>0</v>
      </c>
      <c r="F258" s="5">
        <v>0</v>
      </c>
      <c r="G258" s="7">
        <v>0</v>
      </c>
      <c r="H258" s="8">
        <v>0</v>
      </c>
      <c r="I258" s="7">
        <v>0</v>
      </c>
      <c r="J258" s="7">
        <v>0</v>
      </c>
      <c r="K258" s="7">
        <v>0</v>
      </c>
      <c r="L258" s="8">
        <v>0</v>
      </c>
      <c r="M258" s="7">
        <v>0</v>
      </c>
      <c r="N258" s="7">
        <v>0</v>
      </c>
      <c r="O258" s="7">
        <v>0</v>
      </c>
      <c r="P258" s="8">
        <v>0</v>
      </c>
      <c r="Q258" s="7">
        <v>0</v>
      </c>
      <c r="R258" s="7">
        <v>0</v>
      </c>
      <c r="S258" s="7">
        <v>0</v>
      </c>
      <c r="T258" s="8">
        <v>0</v>
      </c>
      <c r="U258" s="7">
        <v>0</v>
      </c>
      <c r="V258" s="7">
        <v>0</v>
      </c>
      <c r="W258" s="7">
        <v>332380</v>
      </c>
      <c r="X258" s="8">
        <v>0</v>
      </c>
      <c r="Y258" s="7">
        <v>0</v>
      </c>
      <c r="Z258" s="7">
        <v>2674700</v>
      </c>
    </row>
    <row r="259" spans="1:26" x14ac:dyDescent="0.15">
      <c r="A259" s="4" t="s">
        <v>498</v>
      </c>
      <c r="B259" s="4" t="s">
        <v>499</v>
      </c>
      <c r="C259" s="5">
        <v>0</v>
      </c>
      <c r="D259" s="6">
        <v>0</v>
      </c>
      <c r="E259" s="5">
        <v>0</v>
      </c>
      <c r="F259" s="5">
        <v>0</v>
      </c>
      <c r="G259" s="7">
        <v>768380</v>
      </c>
      <c r="H259" s="8">
        <v>0</v>
      </c>
      <c r="I259" s="7">
        <v>0</v>
      </c>
      <c r="J259" s="7">
        <v>0</v>
      </c>
      <c r="K259" s="7">
        <v>0</v>
      </c>
      <c r="L259" s="8">
        <v>0</v>
      </c>
      <c r="M259" s="7">
        <v>0</v>
      </c>
      <c r="N259" s="7">
        <v>0</v>
      </c>
      <c r="O259" s="7">
        <v>0</v>
      </c>
      <c r="P259" s="8">
        <v>2289600</v>
      </c>
      <c r="Q259" s="7">
        <v>0</v>
      </c>
      <c r="R259" s="7">
        <v>935540</v>
      </c>
      <c r="S259" s="7">
        <v>1455300</v>
      </c>
      <c r="T259" s="8">
        <v>999800</v>
      </c>
      <c r="U259" s="7">
        <v>1792000</v>
      </c>
      <c r="V259" s="7">
        <v>2438400</v>
      </c>
      <c r="W259" s="7">
        <v>0</v>
      </c>
      <c r="X259" s="8">
        <v>1361900</v>
      </c>
      <c r="Y259" s="7">
        <v>3112600</v>
      </c>
      <c r="Z259" s="7">
        <v>2739000</v>
      </c>
    </row>
    <row r="260" spans="1:26" x14ac:dyDescent="0.15">
      <c r="A260" s="4" t="s">
        <v>500</v>
      </c>
      <c r="B260" s="4" t="s">
        <v>501</v>
      </c>
      <c r="C260" s="5">
        <v>0</v>
      </c>
      <c r="D260" s="6">
        <v>0</v>
      </c>
      <c r="E260" s="5">
        <v>0</v>
      </c>
      <c r="F260" s="5">
        <v>0</v>
      </c>
      <c r="G260" s="7">
        <v>0</v>
      </c>
      <c r="H260" s="8">
        <v>0</v>
      </c>
      <c r="I260" s="7">
        <v>0</v>
      </c>
      <c r="J260" s="7">
        <v>0</v>
      </c>
      <c r="K260" s="7">
        <v>0</v>
      </c>
      <c r="L260" s="8">
        <v>0</v>
      </c>
      <c r="M260" s="7">
        <v>0</v>
      </c>
      <c r="N260" s="7">
        <v>0</v>
      </c>
      <c r="O260" s="7">
        <v>15141000</v>
      </c>
      <c r="P260" s="8">
        <v>8607100</v>
      </c>
      <c r="Q260" s="7">
        <v>8172700</v>
      </c>
      <c r="R260" s="7">
        <v>0</v>
      </c>
      <c r="S260" s="7">
        <v>2578900</v>
      </c>
      <c r="T260" s="8">
        <v>7316900</v>
      </c>
      <c r="U260" s="7">
        <v>2424300</v>
      </c>
      <c r="V260" s="7">
        <v>5206100</v>
      </c>
      <c r="W260" s="7">
        <v>0</v>
      </c>
      <c r="X260" s="8">
        <v>1536500</v>
      </c>
      <c r="Y260" s="7">
        <v>2018600</v>
      </c>
      <c r="Z260" s="7">
        <v>2860700</v>
      </c>
    </row>
    <row r="261" spans="1:26" x14ac:dyDescent="0.15">
      <c r="A261" s="4" t="s">
        <v>502</v>
      </c>
      <c r="B261" s="4" t="s">
        <v>503</v>
      </c>
      <c r="C261" s="5">
        <v>0</v>
      </c>
      <c r="D261" s="6">
        <v>0</v>
      </c>
      <c r="E261" s="5">
        <v>0</v>
      </c>
      <c r="F261" s="5">
        <v>0</v>
      </c>
      <c r="G261" s="7">
        <v>3968200</v>
      </c>
      <c r="H261" s="8">
        <v>1042200</v>
      </c>
      <c r="I261" s="7">
        <v>0</v>
      </c>
      <c r="J261" s="7">
        <v>0</v>
      </c>
      <c r="K261" s="7">
        <v>0</v>
      </c>
      <c r="L261" s="8">
        <v>7004400</v>
      </c>
      <c r="M261" s="7">
        <v>3255800</v>
      </c>
      <c r="N261" s="7">
        <v>2581600</v>
      </c>
      <c r="O261" s="7">
        <v>2708500</v>
      </c>
      <c r="P261" s="8">
        <v>5373500</v>
      </c>
      <c r="Q261" s="7">
        <v>1944400</v>
      </c>
      <c r="R261" s="7">
        <v>2628500</v>
      </c>
      <c r="S261" s="7">
        <v>2707400</v>
      </c>
      <c r="T261" s="8">
        <v>2215100</v>
      </c>
      <c r="U261" s="7">
        <v>3618700</v>
      </c>
      <c r="V261" s="7">
        <v>3448400</v>
      </c>
      <c r="W261" s="7">
        <v>3686400</v>
      </c>
      <c r="X261" s="8">
        <v>2236900</v>
      </c>
      <c r="Y261" s="7">
        <v>4321000</v>
      </c>
      <c r="Z261" s="7">
        <v>3113200</v>
      </c>
    </row>
    <row r="262" spans="1:26" x14ac:dyDescent="0.15">
      <c r="A262" s="4" t="s">
        <v>504</v>
      </c>
      <c r="B262" s="4" t="s">
        <v>505</v>
      </c>
      <c r="C262" s="5">
        <v>1215200</v>
      </c>
      <c r="D262" s="6">
        <v>0</v>
      </c>
      <c r="E262" s="5">
        <v>50271</v>
      </c>
      <c r="F262" s="5">
        <v>0</v>
      </c>
      <c r="G262" s="7">
        <v>949860</v>
      </c>
      <c r="H262" s="8">
        <v>0</v>
      </c>
      <c r="I262" s="7">
        <v>0</v>
      </c>
      <c r="J262" s="7">
        <v>0</v>
      </c>
      <c r="K262" s="7">
        <v>1049900</v>
      </c>
      <c r="L262" s="8">
        <v>2224600</v>
      </c>
      <c r="M262" s="7">
        <v>1136200</v>
      </c>
      <c r="N262" s="7">
        <v>2401200</v>
      </c>
      <c r="O262" s="7">
        <v>0</v>
      </c>
      <c r="P262" s="8">
        <v>4008900</v>
      </c>
      <c r="Q262" s="7">
        <v>2391400</v>
      </c>
      <c r="R262" s="7">
        <v>1296000</v>
      </c>
      <c r="S262" s="7">
        <v>1757600</v>
      </c>
      <c r="T262" s="8">
        <v>0</v>
      </c>
      <c r="U262" s="7">
        <v>2256700</v>
      </c>
      <c r="V262" s="7">
        <v>2289100</v>
      </c>
      <c r="W262" s="7">
        <v>1287200</v>
      </c>
      <c r="X262" s="8">
        <v>1496700</v>
      </c>
      <c r="Y262" s="7">
        <v>3561600</v>
      </c>
      <c r="Z262" s="7">
        <v>3349100</v>
      </c>
    </row>
    <row r="263" spans="1:26" x14ac:dyDescent="0.15">
      <c r="A263" s="4" t="s">
        <v>506</v>
      </c>
      <c r="B263" s="4" t="s">
        <v>507</v>
      </c>
      <c r="C263" s="5">
        <v>1697900</v>
      </c>
      <c r="D263" s="6">
        <v>0</v>
      </c>
      <c r="E263" s="5">
        <v>4853400</v>
      </c>
      <c r="F263" s="5">
        <v>0</v>
      </c>
      <c r="G263" s="7">
        <v>0</v>
      </c>
      <c r="H263" s="8">
        <v>0</v>
      </c>
      <c r="I263" s="7">
        <v>0</v>
      </c>
      <c r="J263" s="7">
        <v>0</v>
      </c>
      <c r="K263" s="7">
        <v>0</v>
      </c>
      <c r="L263" s="8">
        <v>0</v>
      </c>
      <c r="M263" s="7">
        <v>0</v>
      </c>
      <c r="N263" s="7">
        <v>0</v>
      </c>
      <c r="O263" s="7">
        <v>0</v>
      </c>
      <c r="P263" s="8">
        <v>7334300</v>
      </c>
      <c r="Q263" s="7">
        <v>2169100</v>
      </c>
      <c r="R263" s="7">
        <v>0</v>
      </c>
      <c r="S263" s="7">
        <v>4706200</v>
      </c>
      <c r="T263" s="8">
        <v>685110</v>
      </c>
      <c r="U263" s="7">
        <v>2201900</v>
      </c>
      <c r="V263" s="7">
        <v>0</v>
      </c>
      <c r="W263" s="7">
        <v>2631000</v>
      </c>
      <c r="X263" s="8">
        <v>0</v>
      </c>
      <c r="Y263" s="7">
        <v>3331000</v>
      </c>
      <c r="Z263" s="7">
        <v>3378200</v>
      </c>
    </row>
    <row r="264" spans="1:26" x14ac:dyDescent="0.15">
      <c r="A264" s="4" t="s">
        <v>508</v>
      </c>
      <c r="B264" s="4" t="s">
        <v>509</v>
      </c>
      <c r="C264" s="5">
        <v>0</v>
      </c>
      <c r="D264" s="6">
        <v>0</v>
      </c>
      <c r="E264" s="5">
        <v>0</v>
      </c>
      <c r="F264" s="5">
        <v>0</v>
      </c>
      <c r="G264" s="7">
        <v>0</v>
      </c>
      <c r="H264" s="8">
        <v>0</v>
      </c>
      <c r="I264" s="7">
        <v>0</v>
      </c>
      <c r="J264" s="7">
        <v>0</v>
      </c>
      <c r="K264" s="7">
        <v>0</v>
      </c>
      <c r="L264" s="8">
        <v>0</v>
      </c>
      <c r="M264" s="7">
        <v>0</v>
      </c>
      <c r="N264" s="7">
        <v>0</v>
      </c>
      <c r="O264" s="7">
        <v>0</v>
      </c>
      <c r="P264" s="8">
        <v>0</v>
      </c>
      <c r="Q264" s="7">
        <v>0</v>
      </c>
      <c r="R264" s="7">
        <v>0</v>
      </c>
      <c r="S264" s="7">
        <v>5894500</v>
      </c>
      <c r="T264" s="8">
        <v>3584800</v>
      </c>
      <c r="U264" s="7">
        <v>3236300</v>
      </c>
      <c r="V264" s="7">
        <v>1652600</v>
      </c>
      <c r="W264" s="7">
        <v>2764800</v>
      </c>
      <c r="X264" s="8">
        <v>2935300</v>
      </c>
      <c r="Y264" s="7">
        <v>3556900</v>
      </c>
      <c r="Z264" s="7">
        <v>3447700</v>
      </c>
    </row>
    <row r="265" spans="1:26" x14ac:dyDescent="0.15">
      <c r="A265" s="4" t="s">
        <v>510</v>
      </c>
      <c r="B265" s="4" t="s">
        <v>511</v>
      </c>
      <c r="C265" s="5">
        <v>1150300</v>
      </c>
      <c r="D265" s="6">
        <v>0</v>
      </c>
      <c r="E265" s="5">
        <v>0</v>
      </c>
      <c r="F265" s="5">
        <v>0</v>
      </c>
      <c r="G265" s="7">
        <v>0</v>
      </c>
      <c r="H265" s="8">
        <v>0</v>
      </c>
      <c r="I265" s="7">
        <v>0</v>
      </c>
      <c r="J265" s="7">
        <v>0</v>
      </c>
      <c r="K265" s="7">
        <v>0</v>
      </c>
      <c r="L265" s="8">
        <v>1834800</v>
      </c>
      <c r="M265" s="7">
        <v>0</v>
      </c>
      <c r="N265" s="7">
        <v>0</v>
      </c>
      <c r="O265" s="7">
        <v>0</v>
      </c>
      <c r="P265" s="8">
        <v>2114700</v>
      </c>
      <c r="Q265" s="7">
        <v>0</v>
      </c>
      <c r="R265" s="7">
        <v>1025300</v>
      </c>
      <c r="S265" s="7">
        <v>1169400</v>
      </c>
      <c r="T265" s="8">
        <v>0</v>
      </c>
      <c r="U265" s="7">
        <v>1337100</v>
      </c>
      <c r="V265" s="7">
        <v>1623000</v>
      </c>
      <c r="W265" s="7">
        <v>802250</v>
      </c>
      <c r="X265" s="8">
        <v>1056900</v>
      </c>
      <c r="Y265" s="7">
        <v>2910000</v>
      </c>
      <c r="Z265" s="7">
        <v>3512200</v>
      </c>
    </row>
    <row r="266" spans="1:26" x14ac:dyDescent="0.15">
      <c r="A266" s="4" t="s">
        <v>512</v>
      </c>
      <c r="B266" s="4" t="s">
        <v>513</v>
      </c>
      <c r="C266" s="5">
        <v>0</v>
      </c>
      <c r="D266" s="6">
        <v>0</v>
      </c>
      <c r="E266" s="5">
        <v>0</v>
      </c>
      <c r="F266" s="5">
        <v>0</v>
      </c>
      <c r="G266" s="7">
        <v>0</v>
      </c>
      <c r="H266" s="8">
        <v>0</v>
      </c>
      <c r="I266" s="7">
        <v>0</v>
      </c>
      <c r="J266" s="7">
        <v>0</v>
      </c>
      <c r="K266" s="7">
        <v>0</v>
      </c>
      <c r="L266" s="8">
        <v>349290</v>
      </c>
      <c r="M266" s="7">
        <v>0</v>
      </c>
      <c r="N266" s="7">
        <v>0</v>
      </c>
      <c r="O266" s="7">
        <v>0</v>
      </c>
      <c r="P266" s="8">
        <v>2529500</v>
      </c>
      <c r="Q266" s="7">
        <v>1266900</v>
      </c>
      <c r="R266" s="7">
        <v>0</v>
      </c>
      <c r="S266" s="7">
        <v>0</v>
      </c>
      <c r="T266" s="8">
        <v>0</v>
      </c>
      <c r="U266" s="7">
        <v>983750</v>
      </c>
      <c r="V266" s="7">
        <v>967220</v>
      </c>
      <c r="W266" s="7">
        <v>0</v>
      </c>
      <c r="X266" s="8">
        <v>0</v>
      </c>
      <c r="Y266" s="7">
        <v>2862900</v>
      </c>
      <c r="Z266" s="7">
        <v>3688800</v>
      </c>
    </row>
    <row r="267" spans="1:26" x14ac:dyDescent="0.15">
      <c r="A267" s="4" t="s">
        <v>514</v>
      </c>
      <c r="B267" s="4" t="s">
        <v>515</v>
      </c>
      <c r="C267" s="5">
        <v>679350</v>
      </c>
      <c r="D267" s="6">
        <v>0</v>
      </c>
      <c r="E267" s="5">
        <v>496720</v>
      </c>
      <c r="F267" s="5">
        <v>0</v>
      </c>
      <c r="G267" s="7">
        <v>867590</v>
      </c>
      <c r="H267" s="8">
        <v>0</v>
      </c>
      <c r="I267" s="7">
        <v>0</v>
      </c>
      <c r="J267" s="7">
        <v>0</v>
      </c>
      <c r="K267" s="7">
        <v>0</v>
      </c>
      <c r="L267" s="8">
        <v>0</v>
      </c>
      <c r="M267" s="7">
        <v>0</v>
      </c>
      <c r="N267" s="7">
        <v>0</v>
      </c>
      <c r="O267" s="7">
        <v>0</v>
      </c>
      <c r="P267" s="8">
        <v>2649800</v>
      </c>
      <c r="Q267" s="7">
        <v>1231500</v>
      </c>
      <c r="R267" s="7">
        <v>1029600</v>
      </c>
      <c r="S267" s="7">
        <v>2959400</v>
      </c>
      <c r="T267" s="8">
        <v>509420</v>
      </c>
      <c r="U267" s="7">
        <v>0</v>
      </c>
      <c r="V267" s="7">
        <v>1101300</v>
      </c>
      <c r="W267" s="7">
        <v>1425900</v>
      </c>
      <c r="X267" s="8">
        <v>0</v>
      </c>
      <c r="Y267" s="7">
        <v>4837100</v>
      </c>
      <c r="Z267" s="7">
        <v>4417700</v>
      </c>
    </row>
    <row r="268" spans="1:26" x14ac:dyDescent="0.15">
      <c r="A268" s="4" t="s">
        <v>516</v>
      </c>
      <c r="B268" s="4" t="s">
        <v>517</v>
      </c>
      <c r="C268" s="5">
        <v>0</v>
      </c>
      <c r="D268" s="6">
        <v>0</v>
      </c>
      <c r="E268" s="5">
        <v>0</v>
      </c>
      <c r="F268" s="5">
        <v>0</v>
      </c>
      <c r="G268" s="7">
        <v>0</v>
      </c>
      <c r="H268" s="8">
        <v>0</v>
      </c>
      <c r="I268" s="7">
        <v>0</v>
      </c>
      <c r="J268" s="7">
        <v>0</v>
      </c>
      <c r="K268" s="7">
        <v>0</v>
      </c>
      <c r="L268" s="8">
        <v>0</v>
      </c>
      <c r="M268" s="7">
        <v>0</v>
      </c>
      <c r="N268" s="7">
        <v>0</v>
      </c>
      <c r="O268" s="7">
        <v>0</v>
      </c>
      <c r="P268" s="8">
        <v>0</v>
      </c>
      <c r="Q268" s="7">
        <v>0</v>
      </c>
      <c r="R268" s="7">
        <v>0</v>
      </c>
      <c r="S268" s="7">
        <v>1476800</v>
      </c>
      <c r="T268" s="8">
        <v>0</v>
      </c>
      <c r="U268" s="7">
        <v>0</v>
      </c>
      <c r="V268" s="7">
        <v>0</v>
      </c>
      <c r="W268" s="7">
        <v>0</v>
      </c>
      <c r="X268" s="8">
        <v>0</v>
      </c>
      <c r="Y268" s="7">
        <v>0</v>
      </c>
      <c r="Z268" s="7">
        <v>4560500</v>
      </c>
    </row>
    <row r="269" spans="1:26" x14ac:dyDescent="0.15">
      <c r="A269" s="4" t="s">
        <v>518</v>
      </c>
      <c r="B269" s="4" t="s">
        <v>519</v>
      </c>
      <c r="C269" s="5">
        <v>0</v>
      </c>
      <c r="D269" s="6">
        <v>0</v>
      </c>
      <c r="E269" s="5">
        <v>0</v>
      </c>
      <c r="F269" s="5">
        <v>0</v>
      </c>
      <c r="G269" s="7">
        <v>0</v>
      </c>
      <c r="H269" s="8">
        <v>0</v>
      </c>
      <c r="I269" s="7">
        <v>0</v>
      </c>
      <c r="J269" s="7">
        <v>0</v>
      </c>
      <c r="K269" s="7">
        <v>0</v>
      </c>
      <c r="L269" s="8">
        <v>0</v>
      </c>
      <c r="M269" s="7">
        <v>0</v>
      </c>
      <c r="N269" s="7">
        <v>0</v>
      </c>
      <c r="O269" s="7">
        <v>0</v>
      </c>
      <c r="P269" s="8">
        <v>5400400</v>
      </c>
      <c r="Q269" s="7">
        <v>0</v>
      </c>
      <c r="R269" s="7">
        <v>0</v>
      </c>
      <c r="S269" s="7">
        <v>0</v>
      </c>
      <c r="T269" s="8">
        <v>0</v>
      </c>
      <c r="U269" s="7">
        <v>1146000</v>
      </c>
      <c r="V269" s="7">
        <v>1827900</v>
      </c>
      <c r="W269" s="7">
        <v>0</v>
      </c>
      <c r="X269" s="8">
        <v>0</v>
      </c>
      <c r="Y269" s="7">
        <v>3600500</v>
      </c>
      <c r="Z269" s="7">
        <v>5056300</v>
      </c>
    </row>
    <row r="270" spans="1:26" x14ac:dyDescent="0.15">
      <c r="A270" s="4" t="s">
        <v>520</v>
      </c>
      <c r="B270" s="4" t="s">
        <v>521</v>
      </c>
      <c r="C270" s="5">
        <v>0</v>
      </c>
      <c r="D270" s="6">
        <v>0</v>
      </c>
      <c r="E270" s="5">
        <v>0</v>
      </c>
      <c r="F270" s="5">
        <v>0</v>
      </c>
      <c r="G270" s="7">
        <v>0</v>
      </c>
      <c r="H270" s="8">
        <v>0</v>
      </c>
      <c r="I270" s="7">
        <v>0</v>
      </c>
      <c r="J270" s="7">
        <v>0</v>
      </c>
      <c r="K270" s="7">
        <v>0</v>
      </c>
      <c r="L270" s="8">
        <v>372060</v>
      </c>
      <c r="M270" s="7">
        <v>0</v>
      </c>
      <c r="N270" s="7">
        <v>0</v>
      </c>
      <c r="O270" s="7">
        <v>0</v>
      </c>
      <c r="P270" s="8">
        <v>7189100</v>
      </c>
      <c r="Q270" s="7">
        <v>3711800</v>
      </c>
      <c r="R270" s="7">
        <v>3230000</v>
      </c>
      <c r="S270" s="7">
        <v>2657300</v>
      </c>
      <c r="T270" s="8">
        <v>1219500</v>
      </c>
      <c r="U270" s="7">
        <v>0</v>
      </c>
      <c r="V270" s="7">
        <v>0</v>
      </c>
      <c r="W270" s="7">
        <v>2090200</v>
      </c>
      <c r="X270" s="8">
        <v>3346000</v>
      </c>
      <c r="Y270" s="7">
        <v>2218100</v>
      </c>
      <c r="Z270" s="7">
        <v>5168300</v>
      </c>
    </row>
    <row r="271" spans="1:26" x14ac:dyDescent="0.15">
      <c r="A271" s="4" t="s">
        <v>522</v>
      </c>
      <c r="B271" s="4" t="s">
        <v>523</v>
      </c>
      <c r="C271" s="5">
        <v>1368400</v>
      </c>
      <c r="D271" s="6">
        <v>0</v>
      </c>
      <c r="E271" s="5">
        <v>0</v>
      </c>
      <c r="F271" s="5">
        <v>0</v>
      </c>
      <c r="G271" s="7">
        <v>0</v>
      </c>
      <c r="H271" s="8">
        <v>0</v>
      </c>
      <c r="I271" s="7">
        <v>0</v>
      </c>
      <c r="J271" s="7">
        <v>0</v>
      </c>
      <c r="K271" s="7">
        <v>2558300</v>
      </c>
      <c r="L271" s="8">
        <v>1181500</v>
      </c>
      <c r="M271" s="7">
        <v>0</v>
      </c>
      <c r="N271" s="7">
        <v>0</v>
      </c>
      <c r="O271" s="7">
        <v>0</v>
      </c>
      <c r="P271" s="8">
        <v>3747900</v>
      </c>
      <c r="Q271" s="7">
        <v>1883700</v>
      </c>
      <c r="R271" s="7">
        <v>0</v>
      </c>
      <c r="S271" s="7">
        <v>5991400</v>
      </c>
      <c r="T271" s="8">
        <v>2068600</v>
      </c>
      <c r="U271" s="7">
        <v>3964400</v>
      </c>
      <c r="V271" s="7">
        <v>3428200</v>
      </c>
      <c r="W271" s="7">
        <v>2232000</v>
      </c>
      <c r="X271" s="8">
        <v>2467400</v>
      </c>
      <c r="Y271" s="7">
        <v>4523400</v>
      </c>
      <c r="Z271" s="7">
        <v>5344400</v>
      </c>
    </row>
    <row r="272" spans="1:26" x14ac:dyDescent="0.15">
      <c r="A272" s="4" t="s">
        <v>524</v>
      </c>
      <c r="B272" s="4" t="s">
        <v>525</v>
      </c>
      <c r="C272" s="5">
        <v>1476000</v>
      </c>
      <c r="D272" s="6">
        <v>0</v>
      </c>
      <c r="E272" s="5">
        <v>1564300</v>
      </c>
      <c r="F272" s="5">
        <v>0</v>
      </c>
      <c r="G272" s="7">
        <v>0</v>
      </c>
      <c r="H272" s="8">
        <v>0</v>
      </c>
      <c r="I272" s="7">
        <v>0</v>
      </c>
      <c r="J272" s="7">
        <v>0</v>
      </c>
      <c r="K272" s="7">
        <v>0</v>
      </c>
      <c r="L272" s="8">
        <v>0</v>
      </c>
      <c r="M272" s="7">
        <v>0</v>
      </c>
      <c r="N272" s="7">
        <v>0</v>
      </c>
      <c r="O272" s="7">
        <v>0</v>
      </c>
      <c r="P272" s="8">
        <v>19117000</v>
      </c>
      <c r="Q272" s="7">
        <v>0</v>
      </c>
      <c r="R272" s="7">
        <v>0</v>
      </c>
      <c r="S272" s="7">
        <v>5300800</v>
      </c>
      <c r="T272" s="8">
        <v>0</v>
      </c>
      <c r="U272" s="7">
        <v>1103300</v>
      </c>
      <c r="V272" s="7">
        <v>0</v>
      </c>
      <c r="W272" s="7">
        <v>1002400</v>
      </c>
      <c r="X272" s="8">
        <v>0</v>
      </c>
      <c r="Y272" s="7">
        <v>11644000</v>
      </c>
      <c r="Z272" s="7">
        <v>7071900</v>
      </c>
    </row>
    <row r="273" spans="1:26" x14ac:dyDescent="0.15">
      <c r="A273" s="4" t="s">
        <v>526</v>
      </c>
      <c r="B273" s="4" t="s">
        <v>527</v>
      </c>
      <c r="C273" s="5">
        <v>2107400</v>
      </c>
      <c r="D273" s="6">
        <v>0</v>
      </c>
      <c r="E273" s="5">
        <v>0</v>
      </c>
      <c r="F273" s="5">
        <v>0</v>
      </c>
      <c r="G273" s="7">
        <v>0</v>
      </c>
      <c r="H273" s="8">
        <v>0</v>
      </c>
      <c r="I273" s="7">
        <v>0</v>
      </c>
      <c r="J273" s="7">
        <v>0</v>
      </c>
      <c r="K273" s="7">
        <v>0</v>
      </c>
      <c r="L273" s="8">
        <v>0</v>
      </c>
      <c r="M273" s="7">
        <v>0</v>
      </c>
      <c r="N273" s="7">
        <v>1349100</v>
      </c>
      <c r="O273" s="7">
        <v>0</v>
      </c>
      <c r="P273" s="8">
        <v>7903400</v>
      </c>
      <c r="Q273" s="7">
        <v>3399000</v>
      </c>
      <c r="R273" s="7">
        <v>0</v>
      </c>
      <c r="S273" s="7">
        <v>3426800</v>
      </c>
      <c r="T273" s="8">
        <v>0</v>
      </c>
      <c r="U273" s="7">
        <v>2447400</v>
      </c>
      <c r="V273" s="7">
        <v>1724100</v>
      </c>
      <c r="W273" s="7">
        <v>1857200</v>
      </c>
      <c r="X273" s="8">
        <v>1989500</v>
      </c>
      <c r="Y273" s="7">
        <v>6712800</v>
      </c>
      <c r="Z273" s="7">
        <v>7462200</v>
      </c>
    </row>
    <row r="274" spans="1:26" x14ac:dyDescent="0.15">
      <c r="A274" s="4" t="s">
        <v>528</v>
      </c>
      <c r="B274" s="4" t="s">
        <v>529</v>
      </c>
      <c r="C274" s="5">
        <v>0</v>
      </c>
      <c r="D274" s="6">
        <v>0</v>
      </c>
      <c r="E274" s="5">
        <v>0</v>
      </c>
      <c r="F274" s="5">
        <v>0</v>
      </c>
      <c r="G274" s="7">
        <v>0</v>
      </c>
      <c r="H274" s="8">
        <v>0</v>
      </c>
      <c r="I274" s="7">
        <v>0</v>
      </c>
      <c r="J274" s="7">
        <v>0</v>
      </c>
      <c r="K274" s="7">
        <v>0</v>
      </c>
      <c r="L274" s="8">
        <v>177820</v>
      </c>
      <c r="M274" s="7">
        <v>0</v>
      </c>
      <c r="N274" s="7">
        <v>0</v>
      </c>
      <c r="O274" s="7">
        <v>0</v>
      </c>
      <c r="P274" s="8">
        <v>6185200</v>
      </c>
      <c r="Q274" s="7">
        <v>3604800</v>
      </c>
      <c r="R274" s="7">
        <v>0</v>
      </c>
      <c r="S274" s="7">
        <v>4068200</v>
      </c>
      <c r="T274" s="8">
        <v>0</v>
      </c>
      <c r="U274" s="7">
        <v>1750000</v>
      </c>
      <c r="V274" s="7">
        <v>4293600</v>
      </c>
      <c r="W274" s="7">
        <v>1476800</v>
      </c>
      <c r="X274" s="8">
        <v>1293600</v>
      </c>
      <c r="Y274" s="7">
        <v>8108900</v>
      </c>
      <c r="Z274" s="7">
        <v>7602300</v>
      </c>
    </row>
    <row r="275" spans="1:26" x14ac:dyDescent="0.15">
      <c r="A275" s="4" t="s">
        <v>530</v>
      </c>
      <c r="B275" s="4" t="s">
        <v>531</v>
      </c>
      <c r="C275" s="5">
        <v>0</v>
      </c>
      <c r="D275" s="6">
        <v>0</v>
      </c>
      <c r="E275" s="5">
        <v>0</v>
      </c>
      <c r="F275" s="5">
        <v>0</v>
      </c>
      <c r="G275" s="7">
        <v>0</v>
      </c>
      <c r="H275" s="8">
        <v>0</v>
      </c>
      <c r="I275" s="7">
        <v>0</v>
      </c>
      <c r="J275" s="7">
        <v>0</v>
      </c>
      <c r="K275" s="7">
        <v>0</v>
      </c>
      <c r="L275" s="8">
        <v>0</v>
      </c>
      <c r="M275" s="7">
        <v>0</v>
      </c>
      <c r="N275" s="7">
        <v>0</v>
      </c>
      <c r="O275" s="7">
        <v>0</v>
      </c>
      <c r="P275" s="8">
        <v>6226400</v>
      </c>
      <c r="Q275" s="7">
        <v>0</v>
      </c>
      <c r="R275" s="7">
        <v>0</v>
      </c>
      <c r="S275" s="7">
        <v>1734600</v>
      </c>
      <c r="T275" s="8">
        <v>0</v>
      </c>
      <c r="U275" s="7">
        <v>1982300</v>
      </c>
      <c r="V275" s="7">
        <v>1408800</v>
      </c>
      <c r="W275" s="7">
        <v>1829300</v>
      </c>
      <c r="X275" s="8">
        <v>0</v>
      </c>
      <c r="Y275" s="7">
        <v>0</v>
      </c>
      <c r="Z275" s="7">
        <v>7659600</v>
      </c>
    </row>
    <row r="276" spans="1:26" x14ac:dyDescent="0.15">
      <c r="A276" s="4" t="s">
        <v>532</v>
      </c>
      <c r="B276" s="4" t="s">
        <v>533</v>
      </c>
      <c r="C276" s="5">
        <v>0</v>
      </c>
      <c r="D276" s="6">
        <v>0</v>
      </c>
      <c r="E276" s="5">
        <v>0</v>
      </c>
      <c r="F276" s="5">
        <v>0</v>
      </c>
      <c r="G276" s="7">
        <v>0</v>
      </c>
      <c r="H276" s="8">
        <v>0</v>
      </c>
      <c r="I276" s="7">
        <v>0</v>
      </c>
      <c r="J276" s="7">
        <v>0</v>
      </c>
      <c r="K276" s="7">
        <v>0</v>
      </c>
      <c r="L276" s="8">
        <v>680210</v>
      </c>
      <c r="M276" s="7">
        <v>739310</v>
      </c>
      <c r="N276" s="7">
        <v>0</v>
      </c>
      <c r="O276" s="7">
        <v>0</v>
      </c>
      <c r="P276" s="8">
        <v>0</v>
      </c>
      <c r="Q276" s="7">
        <v>0</v>
      </c>
      <c r="R276" s="7">
        <v>0</v>
      </c>
      <c r="S276" s="7">
        <v>3896800</v>
      </c>
      <c r="T276" s="8">
        <v>0</v>
      </c>
      <c r="U276" s="7">
        <v>2915900</v>
      </c>
      <c r="V276" s="7">
        <v>3939000</v>
      </c>
      <c r="W276" s="7">
        <v>2623800</v>
      </c>
      <c r="X276" s="8">
        <v>3110900</v>
      </c>
      <c r="Y276" s="7">
        <v>3577300</v>
      </c>
      <c r="Z276" s="7">
        <v>9609900</v>
      </c>
    </row>
    <row r="277" spans="1:26" x14ac:dyDescent="0.15">
      <c r="A277" s="4" t="s">
        <v>534</v>
      </c>
      <c r="B277" s="4" t="s">
        <v>535</v>
      </c>
      <c r="C277" s="5">
        <v>2654800</v>
      </c>
      <c r="D277" s="6">
        <v>0</v>
      </c>
      <c r="E277" s="5">
        <v>585430</v>
      </c>
      <c r="F277" s="5">
        <v>0</v>
      </c>
      <c r="G277" s="7">
        <v>2097500</v>
      </c>
      <c r="H277" s="8">
        <v>0</v>
      </c>
      <c r="I277" s="7">
        <v>0</v>
      </c>
      <c r="J277" s="7">
        <v>0</v>
      </c>
      <c r="K277" s="7">
        <v>0</v>
      </c>
      <c r="L277" s="8">
        <v>4645800</v>
      </c>
      <c r="M277" s="7">
        <v>488280</v>
      </c>
      <c r="N277" s="7">
        <v>0</v>
      </c>
      <c r="O277" s="7">
        <v>0</v>
      </c>
      <c r="P277" s="8">
        <v>6349900</v>
      </c>
      <c r="Q277" s="7">
        <v>0</v>
      </c>
      <c r="R277" s="7">
        <v>0</v>
      </c>
      <c r="S277" s="7">
        <v>4574400</v>
      </c>
      <c r="T277" s="8">
        <v>0</v>
      </c>
      <c r="U277" s="7">
        <v>0</v>
      </c>
      <c r="V277" s="7">
        <v>0</v>
      </c>
      <c r="W277" s="7">
        <v>0</v>
      </c>
      <c r="X277" s="8">
        <v>0</v>
      </c>
      <c r="Y277" s="7">
        <v>8493600</v>
      </c>
      <c r="Z277" s="7">
        <v>9877400</v>
      </c>
    </row>
    <row r="278" spans="1:26" x14ac:dyDescent="0.15">
      <c r="A278" s="4" t="s">
        <v>536</v>
      </c>
      <c r="B278" s="4" t="s">
        <v>537</v>
      </c>
      <c r="C278" s="5">
        <v>9172100</v>
      </c>
      <c r="D278" s="6">
        <v>0</v>
      </c>
      <c r="E278" s="5">
        <v>375540</v>
      </c>
      <c r="F278" s="5">
        <v>0</v>
      </c>
      <c r="G278" s="7">
        <v>0</v>
      </c>
      <c r="H278" s="8">
        <v>318670</v>
      </c>
      <c r="I278" s="7">
        <v>0</v>
      </c>
      <c r="J278" s="7">
        <v>0</v>
      </c>
      <c r="K278" s="7">
        <v>3554100</v>
      </c>
      <c r="L278" s="8">
        <v>16866000</v>
      </c>
      <c r="M278" s="7">
        <v>3232200</v>
      </c>
      <c r="N278" s="7">
        <v>14185000</v>
      </c>
      <c r="O278" s="7">
        <v>0</v>
      </c>
      <c r="P278" s="8">
        <v>24602000</v>
      </c>
      <c r="Q278" s="7">
        <v>13867000</v>
      </c>
      <c r="R278" s="7">
        <v>5137600</v>
      </c>
      <c r="S278" s="7">
        <v>4299100</v>
      </c>
      <c r="T278" s="8">
        <v>5979200</v>
      </c>
      <c r="U278" s="7">
        <v>12526000</v>
      </c>
      <c r="V278" s="7">
        <v>10052000</v>
      </c>
      <c r="W278" s="7">
        <v>4199800</v>
      </c>
      <c r="X278" s="8">
        <v>3475200</v>
      </c>
      <c r="Y278" s="7">
        <v>32731000</v>
      </c>
      <c r="Z278" s="7">
        <v>13066000</v>
      </c>
    </row>
    <row r="279" spans="1:26" x14ac:dyDescent="0.15">
      <c r="A279" s="4" t="s">
        <v>538</v>
      </c>
      <c r="B279" s="4" t="s">
        <v>539</v>
      </c>
      <c r="C279" s="5">
        <v>5934400</v>
      </c>
      <c r="D279" s="6">
        <v>0</v>
      </c>
      <c r="E279" s="5">
        <v>0</v>
      </c>
      <c r="F279" s="5">
        <v>0</v>
      </c>
      <c r="G279" s="7">
        <v>1414800</v>
      </c>
      <c r="H279" s="8">
        <v>0</v>
      </c>
      <c r="I279" s="7">
        <v>0</v>
      </c>
      <c r="J279" s="7">
        <v>0</v>
      </c>
      <c r="K279" s="7">
        <v>0</v>
      </c>
      <c r="L279" s="8">
        <v>583180</v>
      </c>
      <c r="M279" s="7">
        <v>383410</v>
      </c>
      <c r="N279" s="7">
        <v>0</v>
      </c>
      <c r="O279" s="7">
        <v>0</v>
      </c>
      <c r="P279" s="8">
        <v>9480100</v>
      </c>
      <c r="Q279" s="7">
        <v>2099300</v>
      </c>
      <c r="R279" s="7">
        <v>0</v>
      </c>
      <c r="S279" s="7">
        <v>8437200</v>
      </c>
      <c r="T279" s="8">
        <v>0</v>
      </c>
      <c r="U279" s="7">
        <v>7293800</v>
      </c>
      <c r="V279" s="7">
        <v>1946000</v>
      </c>
      <c r="W279" s="7">
        <v>1622500</v>
      </c>
      <c r="X279" s="8">
        <v>5308700</v>
      </c>
      <c r="Y279" s="7">
        <v>13610000</v>
      </c>
      <c r="Z279" s="7">
        <v>13541000</v>
      </c>
    </row>
    <row r="280" spans="1:26" x14ac:dyDescent="0.15">
      <c r="A280" s="4" t="s">
        <v>540</v>
      </c>
      <c r="B280" s="4" t="s">
        <v>541</v>
      </c>
      <c r="C280" s="5">
        <v>0</v>
      </c>
      <c r="D280" s="6">
        <v>0</v>
      </c>
      <c r="E280" s="5">
        <v>0</v>
      </c>
      <c r="F280" s="5">
        <v>0</v>
      </c>
      <c r="G280" s="7">
        <v>0</v>
      </c>
      <c r="H280" s="8">
        <v>0</v>
      </c>
      <c r="I280" s="7">
        <v>0</v>
      </c>
      <c r="J280" s="7">
        <v>0</v>
      </c>
      <c r="K280" s="7">
        <v>0</v>
      </c>
      <c r="L280" s="8">
        <v>0</v>
      </c>
      <c r="M280" s="7">
        <v>0</v>
      </c>
      <c r="N280" s="7">
        <v>0</v>
      </c>
      <c r="O280" s="7">
        <v>0</v>
      </c>
      <c r="P280" s="8">
        <v>3673500</v>
      </c>
      <c r="Q280" s="7">
        <v>0</v>
      </c>
      <c r="R280" s="7">
        <v>0</v>
      </c>
      <c r="S280" s="7">
        <v>1596200</v>
      </c>
      <c r="T280" s="8">
        <v>0</v>
      </c>
      <c r="U280" s="7">
        <v>1436700</v>
      </c>
      <c r="V280" s="7">
        <v>1518300</v>
      </c>
      <c r="W280" s="7">
        <v>0</v>
      </c>
      <c r="X280" s="8">
        <v>1700600</v>
      </c>
      <c r="Y280" s="7">
        <v>1711700</v>
      </c>
      <c r="Z280" s="7">
        <v>14874000</v>
      </c>
    </row>
    <row r="281" spans="1:26" x14ac:dyDescent="0.15">
      <c r="A281" s="4" t="s">
        <v>542</v>
      </c>
      <c r="B281" s="4" t="s">
        <v>543</v>
      </c>
      <c r="C281" s="5">
        <v>4387800</v>
      </c>
      <c r="D281" s="6">
        <v>0</v>
      </c>
      <c r="E281" s="5">
        <v>110840</v>
      </c>
      <c r="F281" s="5">
        <v>0</v>
      </c>
      <c r="G281" s="7">
        <v>833550</v>
      </c>
      <c r="H281" s="8">
        <v>0</v>
      </c>
      <c r="I281" s="7">
        <v>0</v>
      </c>
      <c r="J281" s="7">
        <v>0</v>
      </c>
      <c r="K281" s="7">
        <v>0</v>
      </c>
      <c r="L281" s="8">
        <v>1513800</v>
      </c>
      <c r="M281" s="7">
        <v>502200</v>
      </c>
      <c r="N281" s="7">
        <v>1838200</v>
      </c>
      <c r="O281" s="7">
        <v>0</v>
      </c>
      <c r="P281" s="8">
        <v>11926000</v>
      </c>
      <c r="Q281" s="7">
        <v>6468700</v>
      </c>
      <c r="R281" s="7">
        <v>1588900</v>
      </c>
      <c r="S281" s="7">
        <v>7075600</v>
      </c>
      <c r="T281" s="8">
        <v>0</v>
      </c>
      <c r="U281" s="7">
        <v>4480000</v>
      </c>
      <c r="V281" s="7">
        <v>4266200</v>
      </c>
      <c r="W281" s="7">
        <v>2588600</v>
      </c>
      <c r="X281" s="8">
        <v>1076200</v>
      </c>
      <c r="Y281" s="7">
        <v>12174000</v>
      </c>
      <c r="Z281" s="7">
        <v>16181000</v>
      </c>
    </row>
    <row r="282" spans="1:26" x14ac:dyDescent="0.15">
      <c r="A282" s="4" t="s">
        <v>544</v>
      </c>
      <c r="B282" s="4" t="s">
        <v>545</v>
      </c>
      <c r="C282" s="5">
        <v>0</v>
      </c>
      <c r="D282" s="6">
        <v>0</v>
      </c>
      <c r="E282" s="5">
        <v>0</v>
      </c>
      <c r="F282" s="5">
        <v>0</v>
      </c>
      <c r="G282" s="7">
        <v>0</v>
      </c>
      <c r="H282" s="8">
        <v>0</v>
      </c>
      <c r="I282" s="7">
        <v>0</v>
      </c>
      <c r="J282" s="7">
        <v>0</v>
      </c>
      <c r="K282" s="7">
        <v>0</v>
      </c>
      <c r="L282" s="8">
        <v>0</v>
      </c>
      <c r="M282" s="7">
        <v>0</v>
      </c>
      <c r="N282" s="7">
        <v>0</v>
      </c>
      <c r="O282" s="7">
        <v>0</v>
      </c>
      <c r="P282" s="8">
        <v>0</v>
      </c>
      <c r="Q282" s="7">
        <v>0</v>
      </c>
      <c r="R282" s="7">
        <v>0</v>
      </c>
      <c r="S282" s="7">
        <v>4000900</v>
      </c>
      <c r="T282" s="8">
        <v>4157600</v>
      </c>
      <c r="U282" s="7">
        <v>3266000</v>
      </c>
      <c r="V282" s="7">
        <v>10482000</v>
      </c>
      <c r="W282" s="7">
        <v>3245600</v>
      </c>
      <c r="X282" s="8">
        <v>8050100</v>
      </c>
      <c r="Y282" s="7">
        <v>6523700</v>
      </c>
      <c r="Z282" s="7">
        <v>21379000</v>
      </c>
    </row>
    <row r="283" spans="1:26" x14ac:dyDescent="0.15">
      <c r="A283" s="4" t="s">
        <v>546</v>
      </c>
      <c r="B283" s="4" t="s">
        <v>547</v>
      </c>
      <c r="C283" s="5">
        <v>0</v>
      </c>
      <c r="D283" s="6">
        <v>0</v>
      </c>
      <c r="E283" s="5">
        <v>0</v>
      </c>
      <c r="F283" s="5">
        <v>0</v>
      </c>
      <c r="G283" s="7">
        <v>0</v>
      </c>
      <c r="H283" s="8">
        <v>0</v>
      </c>
      <c r="I283" s="7">
        <v>0</v>
      </c>
      <c r="J283" s="7">
        <v>0</v>
      </c>
      <c r="K283" s="7">
        <v>0</v>
      </c>
      <c r="L283" s="8">
        <v>0</v>
      </c>
      <c r="M283" s="7">
        <v>0</v>
      </c>
      <c r="N283" s="7">
        <v>0</v>
      </c>
      <c r="O283" s="7">
        <v>9219300</v>
      </c>
      <c r="P283" s="8">
        <v>24591000</v>
      </c>
      <c r="Q283" s="7">
        <v>14862000</v>
      </c>
      <c r="R283" s="7">
        <v>0</v>
      </c>
      <c r="S283" s="7">
        <v>13564000</v>
      </c>
      <c r="T283" s="8">
        <v>0</v>
      </c>
      <c r="U283" s="7">
        <v>11645000</v>
      </c>
      <c r="V283" s="7">
        <v>24709000</v>
      </c>
      <c r="W283" s="7">
        <v>15750000</v>
      </c>
      <c r="X283" s="8">
        <v>0</v>
      </c>
      <c r="Y283" s="7">
        <v>20890000</v>
      </c>
      <c r="Z283" s="7">
        <v>32497000</v>
      </c>
    </row>
    <row r="284" spans="1:26" x14ac:dyDescent="0.15">
      <c r="A284" s="4" t="s">
        <v>548</v>
      </c>
      <c r="B284" s="4" t="s">
        <v>549</v>
      </c>
      <c r="C284" s="5">
        <v>0</v>
      </c>
      <c r="D284" s="6">
        <v>0</v>
      </c>
      <c r="E284" s="5">
        <v>0</v>
      </c>
      <c r="F284" s="5">
        <v>0</v>
      </c>
      <c r="G284" s="7">
        <v>0</v>
      </c>
      <c r="H284" s="8">
        <v>0</v>
      </c>
      <c r="I284" s="7">
        <v>0</v>
      </c>
      <c r="J284" s="7">
        <v>0</v>
      </c>
      <c r="K284" s="7">
        <v>0</v>
      </c>
      <c r="L284" s="8">
        <v>2694200</v>
      </c>
      <c r="M284" s="7">
        <v>0</v>
      </c>
      <c r="N284" s="7">
        <v>0</v>
      </c>
      <c r="O284" s="7">
        <v>0</v>
      </c>
      <c r="P284" s="8">
        <v>1871500</v>
      </c>
      <c r="Q284" s="7">
        <v>0</v>
      </c>
      <c r="R284" s="7">
        <v>0</v>
      </c>
      <c r="S284" s="7">
        <v>0</v>
      </c>
      <c r="T284" s="8">
        <v>0</v>
      </c>
      <c r="U284" s="7">
        <v>0</v>
      </c>
      <c r="V284" s="7">
        <v>0</v>
      </c>
      <c r="W284" s="7">
        <v>0</v>
      </c>
      <c r="X284" s="8">
        <v>0</v>
      </c>
      <c r="Y284" s="7">
        <v>5721500</v>
      </c>
      <c r="Z284" s="7">
        <v>39094000</v>
      </c>
    </row>
    <row r="285" spans="1:26" x14ac:dyDescent="0.15">
      <c r="A285" s="4" t="s">
        <v>550</v>
      </c>
      <c r="B285" s="4" t="s">
        <v>551</v>
      </c>
      <c r="C285" s="5">
        <v>3671500</v>
      </c>
      <c r="D285" s="6">
        <v>0</v>
      </c>
      <c r="E285" s="5">
        <v>0</v>
      </c>
      <c r="F285" s="5">
        <v>0</v>
      </c>
      <c r="G285" s="7">
        <v>3549400</v>
      </c>
      <c r="H285" s="8">
        <v>0</v>
      </c>
      <c r="I285" s="7">
        <v>0</v>
      </c>
      <c r="J285" s="7">
        <v>0</v>
      </c>
      <c r="K285" s="7">
        <v>0</v>
      </c>
      <c r="L285" s="8">
        <v>0</v>
      </c>
      <c r="M285" s="7">
        <v>0</v>
      </c>
      <c r="N285" s="7">
        <v>0</v>
      </c>
      <c r="O285" s="7">
        <v>3197800</v>
      </c>
      <c r="P285" s="8">
        <v>27027000</v>
      </c>
      <c r="Q285" s="7">
        <v>10070000</v>
      </c>
      <c r="R285" s="7">
        <v>2563600</v>
      </c>
      <c r="S285" s="7">
        <v>33376000</v>
      </c>
      <c r="T285" s="8">
        <v>792490</v>
      </c>
      <c r="U285" s="7">
        <v>8180200</v>
      </c>
      <c r="V285" s="7">
        <v>4542600</v>
      </c>
      <c r="W285" s="7">
        <v>8352800</v>
      </c>
      <c r="X285" s="8">
        <v>5708400</v>
      </c>
      <c r="Y285" s="7">
        <v>24617000</v>
      </c>
      <c r="Z285" s="7">
        <v>49103000</v>
      </c>
    </row>
    <row r="286" spans="1:26" x14ac:dyDescent="0.15">
      <c r="A286" s="4" t="s">
        <v>552</v>
      </c>
      <c r="B286" s="4" t="s">
        <v>553</v>
      </c>
      <c r="C286" s="5">
        <v>4369600</v>
      </c>
      <c r="D286" s="6">
        <v>0</v>
      </c>
      <c r="E286" s="5">
        <v>6291300</v>
      </c>
      <c r="F286" s="5">
        <v>0</v>
      </c>
      <c r="G286" s="7">
        <v>0</v>
      </c>
      <c r="H286" s="8">
        <v>0</v>
      </c>
      <c r="I286" s="7">
        <v>0</v>
      </c>
      <c r="J286" s="7">
        <v>0</v>
      </c>
      <c r="K286" s="7">
        <v>0</v>
      </c>
      <c r="L286" s="8">
        <v>904860</v>
      </c>
      <c r="M286" s="7">
        <v>0</v>
      </c>
      <c r="N286" s="7">
        <v>2419800</v>
      </c>
      <c r="O286" s="7">
        <v>5895600</v>
      </c>
      <c r="P286" s="8">
        <v>42453000</v>
      </c>
      <c r="Q286" s="7">
        <v>4905800</v>
      </c>
      <c r="R286" s="7">
        <v>6560400</v>
      </c>
      <c r="S286" s="7">
        <v>29140000</v>
      </c>
      <c r="T286" s="8">
        <v>3609600</v>
      </c>
      <c r="U286" s="7">
        <v>16351000</v>
      </c>
      <c r="V286" s="7">
        <v>15983000</v>
      </c>
      <c r="W286" s="7">
        <v>1753200</v>
      </c>
      <c r="X286" s="8">
        <v>7860000</v>
      </c>
      <c r="Y286" s="7">
        <v>55010000</v>
      </c>
      <c r="Z286" s="7">
        <v>52514000</v>
      </c>
    </row>
    <row r="287" spans="1:26" x14ac:dyDescent="0.15">
      <c r="A287" s="4" t="s">
        <v>554</v>
      </c>
      <c r="B287" s="4" t="s">
        <v>555</v>
      </c>
      <c r="C287" s="5">
        <v>12756000</v>
      </c>
      <c r="D287" s="6">
        <v>0</v>
      </c>
      <c r="E287" s="5">
        <v>86919</v>
      </c>
      <c r="F287" s="5">
        <v>0</v>
      </c>
      <c r="G287" s="7">
        <v>1648800</v>
      </c>
      <c r="H287" s="8">
        <v>0</v>
      </c>
      <c r="I287" s="7">
        <v>0</v>
      </c>
      <c r="J287" s="7">
        <v>0</v>
      </c>
      <c r="K287" s="7">
        <v>0</v>
      </c>
      <c r="L287" s="8">
        <v>11331000</v>
      </c>
      <c r="M287" s="7">
        <v>2765200</v>
      </c>
      <c r="N287" s="7">
        <v>0</v>
      </c>
      <c r="O287" s="7">
        <v>8096900</v>
      </c>
      <c r="P287" s="8">
        <v>64383000</v>
      </c>
      <c r="Q287" s="7">
        <v>28275000</v>
      </c>
      <c r="R287" s="7">
        <v>4895300</v>
      </c>
      <c r="S287" s="7">
        <v>32121000</v>
      </c>
      <c r="T287" s="8">
        <v>4579900</v>
      </c>
      <c r="U287" s="7">
        <v>14555000</v>
      </c>
      <c r="V287" s="7">
        <v>11197000</v>
      </c>
      <c r="W287" s="7">
        <v>16302000</v>
      </c>
      <c r="X287" s="8">
        <v>8678000</v>
      </c>
      <c r="Y287" s="7">
        <v>78164000</v>
      </c>
      <c r="Z287" s="7">
        <v>89811000</v>
      </c>
    </row>
    <row r="288" spans="1:26" x14ac:dyDescent="0.15">
      <c r="A288" s="4" t="s">
        <v>556</v>
      </c>
      <c r="B288" s="4" t="s">
        <v>557</v>
      </c>
      <c r="C288" s="5">
        <v>2327400</v>
      </c>
      <c r="D288" s="6">
        <v>27984000</v>
      </c>
      <c r="E288" s="5">
        <v>0</v>
      </c>
      <c r="F288" s="5">
        <v>0</v>
      </c>
      <c r="G288" s="7">
        <v>18517000</v>
      </c>
      <c r="H288" s="8">
        <v>298420</v>
      </c>
      <c r="I288" s="7">
        <v>0</v>
      </c>
      <c r="J288" s="7">
        <v>0</v>
      </c>
      <c r="K288" s="7">
        <v>17105000</v>
      </c>
      <c r="L288" s="8">
        <v>12297000</v>
      </c>
      <c r="M288" s="7">
        <v>14795000</v>
      </c>
      <c r="N288" s="7">
        <v>39359000</v>
      </c>
      <c r="O288" s="7">
        <v>8979300</v>
      </c>
      <c r="P288" s="8">
        <v>240890000</v>
      </c>
      <c r="Q288" s="7">
        <v>0</v>
      </c>
      <c r="R288" s="7">
        <v>0</v>
      </c>
      <c r="S288" s="7">
        <v>487630000</v>
      </c>
      <c r="T288" s="8">
        <v>761890000</v>
      </c>
      <c r="U288" s="7">
        <v>802220000</v>
      </c>
      <c r="V288" s="7">
        <v>288240000</v>
      </c>
      <c r="W288" s="7">
        <v>0</v>
      </c>
      <c r="X288" s="8">
        <v>902320000</v>
      </c>
      <c r="Y288" s="7">
        <v>0</v>
      </c>
      <c r="Z288" s="7">
        <v>501150000</v>
      </c>
    </row>
    <row r="289" spans="1:26" x14ac:dyDescent="0.15">
      <c r="A289" s="4" t="s">
        <v>558</v>
      </c>
      <c r="B289" s="4" t="s">
        <v>559</v>
      </c>
      <c r="C289" s="5">
        <v>13624000</v>
      </c>
      <c r="D289" s="6">
        <v>880360</v>
      </c>
      <c r="E289" s="5">
        <v>191520</v>
      </c>
      <c r="F289" s="5">
        <v>0</v>
      </c>
      <c r="G289" s="7">
        <v>729170</v>
      </c>
      <c r="H289" s="8">
        <v>0</v>
      </c>
      <c r="I289" s="7">
        <v>55064</v>
      </c>
      <c r="J289" s="7">
        <v>0</v>
      </c>
      <c r="K289" s="7">
        <v>2329500</v>
      </c>
      <c r="L289" s="8">
        <v>2441100</v>
      </c>
      <c r="M289" s="7">
        <v>513560</v>
      </c>
      <c r="N289" s="7">
        <v>40310</v>
      </c>
      <c r="O289" s="7">
        <v>18885000</v>
      </c>
      <c r="P289" s="8">
        <v>47122000</v>
      </c>
      <c r="Q289" s="7">
        <v>28456000</v>
      </c>
      <c r="R289" s="7">
        <v>18676000</v>
      </c>
      <c r="S289" s="7">
        <v>17215000</v>
      </c>
      <c r="T289" s="8">
        <v>8288900</v>
      </c>
      <c r="U289" s="7">
        <v>11184000</v>
      </c>
      <c r="V289" s="7">
        <v>19543000</v>
      </c>
      <c r="W289" s="7">
        <v>16938000</v>
      </c>
      <c r="X289" s="8">
        <v>14214000</v>
      </c>
      <c r="Y289" s="7">
        <v>41895000</v>
      </c>
      <c r="Z289" s="7">
        <v>53810000</v>
      </c>
    </row>
    <row r="290" spans="1:26" x14ac:dyDescent="0.15">
      <c r="A290" s="4" t="s">
        <v>560</v>
      </c>
      <c r="B290" s="4" t="s">
        <v>561</v>
      </c>
      <c r="C290" s="5">
        <v>72579000</v>
      </c>
      <c r="D290" s="6">
        <v>1117400</v>
      </c>
      <c r="E290" s="5">
        <v>70432000</v>
      </c>
      <c r="F290" s="5">
        <v>0</v>
      </c>
      <c r="G290" s="7">
        <v>58206000</v>
      </c>
      <c r="H290" s="8">
        <v>156980</v>
      </c>
      <c r="I290" s="7">
        <v>203910</v>
      </c>
      <c r="J290" s="7">
        <v>0</v>
      </c>
      <c r="K290" s="7">
        <v>2277400</v>
      </c>
      <c r="L290" s="8">
        <v>14560000</v>
      </c>
      <c r="M290" s="7">
        <v>5969600</v>
      </c>
      <c r="N290" s="7">
        <v>24568000</v>
      </c>
      <c r="O290" s="7">
        <v>50221000</v>
      </c>
      <c r="P290" s="8">
        <v>209650000</v>
      </c>
      <c r="Q290" s="7">
        <v>121320000</v>
      </c>
      <c r="R290" s="7">
        <v>44623000</v>
      </c>
      <c r="S290" s="7">
        <v>247250000</v>
      </c>
      <c r="T290" s="8">
        <v>9255500</v>
      </c>
      <c r="U290" s="7">
        <v>100070000</v>
      </c>
      <c r="V290" s="7">
        <v>62873000</v>
      </c>
      <c r="W290" s="7">
        <v>71811000</v>
      </c>
      <c r="X290" s="8">
        <v>44348000</v>
      </c>
      <c r="Y290" s="7">
        <v>235110000</v>
      </c>
      <c r="Z290" s="7">
        <v>301460000</v>
      </c>
    </row>
    <row r="291" spans="1:26" x14ac:dyDescent="0.15">
      <c r="A291" s="4" t="s">
        <v>562</v>
      </c>
      <c r="B291" s="4" t="s">
        <v>563</v>
      </c>
      <c r="C291" s="5">
        <v>2630300</v>
      </c>
      <c r="D291" s="6">
        <v>0</v>
      </c>
      <c r="E291" s="5">
        <v>0</v>
      </c>
      <c r="F291" s="5">
        <v>0</v>
      </c>
      <c r="G291" s="7">
        <v>187930</v>
      </c>
      <c r="H291" s="8">
        <v>0</v>
      </c>
      <c r="I291" s="7">
        <v>218150</v>
      </c>
      <c r="J291" s="7">
        <v>0</v>
      </c>
      <c r="K291" s="7">
        <v>916640</v>
      </c>
      <c r="L291" s="8">
        <v>165800</v>
      </c>
      <c r="M291" s="7">
        <v>1027900</v>
      </c>
      <c r="N291" s="7">
        <v>0</v>
      </c>
      <c r="O291" s="7">
        <v>0</v>
      </c>
      <c r="P291" s="8">
        <v>0</v>
      </c>
      <c r="Q291" s="7">
        <v>0</v>
      </c>
      <c r="R291" s="7">
        <v>0</v>
      </c>
      <c r="S291" s="7">
        <v>346450</v>
      </c>
      <c r="T291" s="8">
        <v>817680</v>
      </c>
      <c r="U291" s="7">
        <v>746620</v>
      </c>
      <c r="V291" s="7">
        <v>1010600</v>
      </c>
      <c r="W291" s="7">
        <v>2886000</v>
      </c>
      <c r="X291" s="8">
        <v>0</v>
      </c>
      <c r="Y291" s="7">
        <v>0</v>
      </c>
      <c r="Z291" s="7">
        <v>2660400</v>
      </c>
    </row>
    <row r="292" spans="1:26" x14ac:dyDescent="0.15">
      <c r="A292" s="4" t="s">
        <v>564</v>
      </c>
      <c r="B292" s="4" t="s">
        <v>565</v>
      </c>
      <c r="C292" s="5">
        <v>12675000</v>
      </c>
      <c r="D292" s="6">
        <v>3718300</v>
      </c>
      <c r="E292" s="5">
        <v>1177500</v>
      </c>
      <c r="F292" s="5">
        <v>0</v>
      </c>
      <c r="G292" s="7">
        <v>3691400</v>
      </c>
      <c r="H292" s="8">
        <v>119550</v>
      </c>
      <c r="I292" s="7">
        <v>228950</v>
      </c>
      <c r="J292" s="7">
        <v>0</v>
      </c>
      <c r="K292" s="7">
        <v>9515100</v>
      </c>
      <c r="L292" s="8">
        <v>12396000</v>
      </c>
      <c r="M292" s="7">
        <v>7764400</v>
      </c>
      <c r="N292" s="7">
        <v>21757000</v>
      </c>
      <c r="O292" s="7">
        <v>39730000</v>
      </c>
      <c r="P292" s="8">
        <v>111410000</v>
      </c>
      <c r="Q292" s="7">
        <v>0</v>
      </c>
      <c r="R292" s="7">
        <v>46655000</v>
      </c>
      <c r="S292" s="7">
        <v>23037000</v>
      </c>
      <c r="T292" s="8">
        <v>35302000</v>
      </c>
      <c r="U292" s="7">
        <v>66766000</v>
      </c>
      <c r="V292" s="7">
        <v>120820000</v>
      </c>
      <c r="W292" s="7">
        <v>73342000</v>
      </c>
      <c r="X292" s="8">
        <v>57669000</v>
      </c>
      <c r="Y292" s="7">
        <v>115200000</v>
      </c>
      <c r="Z292" s="7">
        <v>93101000</v>
      </c>
    </row>
    <row r="293" spans="1:26" x14ac:dyDescent="0.15">
      <c r="A293" s="4" t="s">
        <v>566</v>
      </c>
      <c r="B293" s="4" t="s">
        <v>567</v>
      </c>
      <c r="C293" s="5">
        <v>3427800</v>
      </c>
      <c r="D293" s="6">
        <v>0</v>
      </c>
      <c r="E293" s="5">
        <v>92395</v>
      </c>
      <c r="F293" s="5">
        <v>0</v>
      </c>
      <c r="G293" s="7">
        <v>1252000</v>
      </c>
      <c r="H293" s="8">
        <v>0</v>
      </c>
      <c r="I293" s="7">
        <v>541300</v>
      </c>
      <c r="J293" s="7">
        <v>0</v>
      </c>
      <c r="K293" s="7">
        <v>0</v>
      </c>
      <c r="L293" s="8">
        <v>21558000</v>
      </c>
      <c r="M293" s="7">
        <v>412190</v>
      </c>
      <c r="N293" s="7">
        <v>1462500</v>
      </c>
      <c r="O293" s="7">
        <v>0</v>
      </c>
      <c r="P293" s="8">
        <v>21945000</v>
      </c>
      <c r="Q293" s="7">
        <v>11856000</v>
      </c>
      <c r="R293" s="7">
        <v>2313300</v>
      </c>
      <c r="S293" s="7">
        <v>13188000</v>
      </c>
      <c r="T293" s="8">
        <v>0</v>
      </c>
      <c r="U293" s="7">
        <v>8152900</v>
      </c>
      <c r="V293" s="7">
        <v>8416300</v>
      </c>
      <c r="W293" s="7">
        <v>2536200</v>
      </c>
      <c r="X293" s="8">
        <v>3036900</v>
      </c>
      <c r="Y293" s="7">
        <v>25148000</v>
      </c>
      <c r="Z293" s="7">
        <v>27087000</v>
      </c>
    </row>
    <row r="294" spans="1:26" x14ac:dyDescent="0.15">
      <c r="A294" s="4" t="s">
        <v>568</v>
      </c>
      <c r="B294" s="4" t="s">
        <v>569</v>
      </c>
      <c r="C294" s="5">
        <v>6761100</v>
      </c>
      <c r="D294" s="6">
        <v>0</v>
      </c>
      <c r="E294" s="5">
        <v>11123000</v>
      </c>
      <c r="F294" s="5">
        <v>0</v>
      </c>
      <c r="G294" s="7">
        <v>2200300</v>
      </c>
      <c r="H294" s="8">
        <v>0</v>
      </c>
      <c r="I294" s="7">
        <v>593000</v>
      </c>
      <c r="J294" s="7">
        <v>0</v>
      </c>
      <c r="K294" s="7">
        <v>787060</v>
      </c>
      <c r="L294" s="8">
        <v>14963000</v>
      </c>
      <c r="M294" s="7">
        <v>7202200</v>
      </c>
      <c r="N294" s="7">
        <v>5513000</v>
      </c>
      <c r="O294" s="7">
        <v>4525600</v>
      </c>
      <c r="P294" s="8">
        <v>74109000</v>
      </c>
      <c r="Q294" s="7">
        <v>23039000</v>
      </c>
      <c r="R294" s="7">
        <v>2034800</v>
      </c>
      <c r="S294" s="7">
        <v>24195000</v>
      </c>
      <c r="T294" s="8">
        <v>1212900</v>
      </c>
      <c r="U294" s="7">
        <v>14205000</v>
      </c>
      <c r="V294" s="7">
        <v>5816400</v>
      </c>
      <c r="W294" s="7">
        <v>6376600</v>
      </c>
      <c r="X294" s="8">
        <v>12882000</v>
      </c>
      <c r="Y294" s="7">
        <v>34173000</v>
      </c>
      <c r="Z294" s="7">
        <v>62576000</v>
      </c>
    </row>
    <row r="295" spans="1:26" x14ac:dyDescent="0.15">
      <c r="A295" s="4" t="s">
        <v>570</v>
      </c>
      <c r="B295" s="4" t="s">
        <v>571</v>
      </c>
      <c r="C295" s="5">
        <v>6103100</v>
      </c>
      <c r="D295" s="6">
        <v>0</v>
      </c>
      <c r="E295" s="5">
        <v>106320</v>
      </c>
      <c r="F295" s="5">
        <v>0</v>
      </c>
      <c r="G295" s="7">
        <v>984780</v>
      </c>
      <c r="H295" s="8">
        <v>240530</v>
      </c>
      <c r="I295" s="7">
        <v>745370</v>
      </c>
      <c r="J295" s="7">
        <v>0</v>
      </c>
      <c r="K295" s="7">
        <v>0</v>
      </c>
      <c r="L295" s="8">
        <v>1537900</v>
      </c>
      <c r="M295" s="7">
        <v>0</v>
      </c>
      <c r="N295" s="7">
        <v>917650</v>
      </c>
      <c r="O295" s="7">
        <v>0</v>
      </c>
      <c r="P295" s="8">
        <v>15641000</v>
      </c>
      <c r="Q295" s="7">
        <v>2643700</v>
      </c>
      <c r="R295" s="7">
        <v>849400</v>
      </c>
      <c r="S295" s="7">
        <v>2508200</v>
      </c>
      <c r="T295" s="8">
        <v>922790</v>
      </c>
      <c r="U295" s="7">
        <v>2442800</v>
      </c>
      <c r="V295" s="7">
        <v>2347200</v>
      </c>
      <c r="W295" s="7">
        <v>2848700</v>
      </c>
      <c r="X295" s="8">
        <v>1919200</v>
      </c>
      <c r="Y295" s="7">
        <v>4581600</v>
      </c>
      <c r="Z295" s="7">
        <v>4857100</v>
      </c>
    </row>
    <row r="296" spans="1:26" x14ac:dyDescent="0.15">
      <c r="A296" s="4" t="s">
        <v>572</v>
      </c>
      <c r="B296" s="4" t="s">
        <v>573</v>
      </c>
      <c r="C296" s="5">
        <v>2791400</v>
      </c>
      <c r="D296" s="6">
        <v>0</v>
      </c>
      <c r="E296" s="5">
        <v>0</v>
      </c>
      <c r="F296" s="5">
        <v>0</v>
      </c>
      <c r="G296" s="7">
        <v>54087</v>
      </c>
      <c r="H296" s="8">
        <v>0</v>
      </c>
      <c r="I296" s="7">
        <v>802600</v>
      </c>
      <c r="J296" s="7">
        <v>0</v>
      </c>
      <c r="K296" s="7">
        <v>3944900</v>
      </c>
      <c r="L296" s="8">
        <v>6815700</v>
      </c>
      <c r="M296" s="7">
        <v>5428400</v>
      </c>
      <c r="N296" s="7">
        <v>12628000</v>
      </c>
      <c r="O296" s="7">
        <v>4168000</v>
      </c>
      <c r="P296" s="8">
        <v>0</v>
      </c>
      <c r="Q296" s="7">
        <v>5663600</v>
      </c>
      <c r="R296" s="7">
        <v>12714000</v>
      </c>
      <c r="S296" s="7">
        <v>3767700</v>
      </c>
      <c r="T296" s="8">
        <v>9070700</v>
      </c>
      <c r="U296" s="7">
        <v>22150000</v>
      </c>
      <c r="V296" s="7">
        <v>19688000</v>
      </c>
      <c r="W296" s="7">
        <v>10338000</v>
      </c>
      <c r="X296" s="8">
        <v>8914600</v>
      </c>
      <c r="Y296" s="7">
        <v>16998000</v>
      </c>
      <c r="Z296" s="7">
        <v>22787000</v>
      </c>
    </row>
    <row r="297" spans="1:26" x14ac:dyDescent="0.15">
      <c r="A297" s="4" t="s">
        <v>574</v>
      </c>
      <c r="B297" s="4" t="s">
        <v>575</v>
      </c>
      <c r="C297" s="5">
        <v>29173000</v>
      </c>
      <c r="D297" s="6">
        <v>611870</v>
      </c>
      <c r="E297" s="5">
        <v>2851300</v>
      </c>
      <c r="F297" s="5">
        <v>0</v>
      </c>
      <c r="G297" s="7">
        <v>762540</v>
      </c>
      <c r="H297" s="8">
        <v>0</v>
      </c>
      <c r="I297" s="7">
        <v>1625400</v>
      </c>
      <c r="J297" s="7">
        <v>0</v>
      </c>
      <c r="K297" s="7">
        <v>1812500</v>
      </c>
      <c r="L297" s="8">
        <v>12683000</v>
      </c>
      <c r="M297" s="7">
        <v>11474000</v>
      </c>
      <c r="N297" s="7">
        <v>1830300</v>
      </c>
      <c r="O297" s="7">
        <v>7677900</v>
      </c>
      <c r="P297" s="8">
        <v>169270000</v>
      </c>
      <c r="Q297" s="7">
        <v>51592000</v>
      </c>
      <c r="R297" s="7">
        <v>22514000</v>
      </c>
      <c r="S297" s="7">
        <v>65400000</v>
      </c>
      <c r="T297" s="8">
        <v>14358000</v>
      </c>
      <c r="U297" s="7">
        <v>30222000</v>
      </c>
      <c r="V297" s="7">
        <v>52761000</v>
      </c>
      <c r="W297" s="7">
        <v>32621000</v>
      </c>
      <c r="X297" s="8">
        <v>27290000</v>
      </c>
      <c r="Y297" s="7">
        <v>70738000</v>
      </c>
      <c r="Z297" s="7">
        <v>103410000</v>
      </c>
    </row>
    <row r="298" spans="1:26" x14ac:dyDescent="0.15">
      <c r="A298" s="4" t="s">
        <v>576</v>
      </c>
      <c r="B298" s="4" t="s">
        <v>577</v>
      </c>
      <c r="C298" s="5">
        <v>0</v>
      </c>
      <c r="D298" s="6">
        <v>2000200</v>
      </c>
      <c r="E298" s="5">
        <v>0</v>
      </c>
      <c r="F298" s="5">
        <v>0</v>
      </c>
      <c r="G298" s="7">
        <v>12460000</v>
      </c>
      <c r="H298" s="8">
        <v>3136300</v>
      </c>
      <c r="I298" s="7">
        <v>2626900</v>
      </c>
      <c r="J298" s="7">
        <v>0</v>
      </c>
      <c r="K298" s="7">
        <v>88454000</v>
      </c>
      <c r="L298" s="8">
        <v>0</v>
      </c>
      <c r="M298" s="7">
        <v>0</v>
      </c>
      <c r="N298" s="7">
        <v>0</v>
      </c>
      <c r="O298" s="7">
        <v>3223700</v>
      </c>
      <c r="P298" s="8">
        <v>0</v>
      </c>
      <c r="Q298" s="7">
        <v>0</v>
      </c>
      <c r="R298" s="7">
        <v>0</v>
      </c>
      <c r="S298" s="7">
        <v>10219000</v>
      </c>
      <c r="T298" s="8">
        <v>0</v>
      </c>
      <c r="U298" s="7">
        <v>0</v>
      </c>
      <c r="V298" s="7">
        <v>0</v>
      </c>
      <c r="W298" s="7">
        <v>8490200</v>
      </c>
      <c r="X298" s="8">
        <v>4186500</v>
      </c>
      <c r="Y298" s="7">
        <v>3888500</v>
      </c>
      <c r="Z298" s="7">
        <v>12487000</v>
      </c>
    </row>
    <row r="299" spans="1:26" x14ac:dyDescent="0.15">
      <c r="A299" s="4" t="s">
        <v>578</v>
      </c>
      <c r="B299" s="4" t="s">
        <v>579</v>
      </c>
      <c r="C299" s="5">
        <v>40616000</v>
      </c>
      <c r="D299" s="6">
        <v>0</v>
      </c>
      <c r="E299" s="5">
        <v>8760000</v>
      </c>
      <c r="F299" s="5">
        <v>0</v>
      </c>
      <c r="G299" s="7">
        <v>13012000</v>
      </c>
      <c r="H299" s="8">
        <v>1609400</v>
      </c>
      <c r="I299" s="7">
        <v>2788600</v>
      </c>
      <c r="J299" s="7">
        <v>0</v>
      </c>
      <c r="K299" s="7">
        <v>8722200</v>
      </c>
      <c r="L299" s="8">
        <v>14254000</v>
      </c>
      <c r="M299" s="7">
        <v>12697000</v>
      </c>
      <c r="N299" s="7">
        <v>2671300</v>
      </c>
      <c r="O299" s="7">
        <v>15591000</v>
      </c>
      <c r="P299" s="8">
        <v>181030000</v>
      </c>
      <c r="Q299" s="7">
        <v>82836000</v>
      </c>
      <c r="R299" s="7">
        <v>27450000</v>
      </c>
      <c r="S299" s="7">
        <v>87034000</v>
      </c>
      <c r="T299" s="8">
        <v>7037900</v>
      </c>
      <c r="U299" s="7">
        <v>46298000</v>
      </c>
      <c r="V299" s="7">
        <v>36059000</v>
      </c>
      <c r="W299" s="7">
        <v>25992000</v>
      </c>
      <c r="X299" s="8">
        <v>24848000</v>
      </c>
      <c r="Y299" s="7">
        <v>191410000</v>
      </c>
      <c r="Z299" s="7">
        <v>204720000</v>
      </c>
    </row>
    <row r="300" spans="1:26" x14ac:dyDescent="0.15">
      <c r="A300" s="4" t="s">
        <v>580</v>
      </c>
      <c r="B300" s="4" t="s">
        <v>581</v>
      </c>
      <c r="C300" s="5">
        <v>49635000</v>
      </c>
      <c r="D300" s="6">
        <v>7556400</v>
      </c>
      <c r="E300" s="5">
        <v>13323000</v>
      </c>
      <c r="F300" s="5">
        <v>0</v>
      </c>
      <c r="G300" s="7">
        <v>12415000</v>
      </c>
      <c r="H300" s="8">
        <v>16786000</v>
      </c>
      <c r="I300" s="7">
        <v>16053000</v>
      </c>
      <c r="J300" s="7">
        <v>0</v>
      </c>
      <c r="K300" s="7">
        <v>5030600</v>
      </c>
      <c r="L300" s="8">
        <v>792310000</v>
      </c>
      <c r="M300" s="7">
        <v>16532000</v>
      </c>
      <c r="N300" s="7">
        <v>3431700</v>
      </c>
      <c r="O300" s="7">
        <v>0</v>
      </c>
      <c r="P300" s="8">
        <v>272920000</v>
      </c>
      <c r="Q300" s="7">
        <v>86681000</v>
      </c>
      <c r="R300" s="7">
        <v>104650000</v>
      </c>
      <c r="S300" s="7">
        <v>8247200</v>
      </c>
      <c r="T300" s="8">
        <v>45966000</v>
      </c>
      <c r="U300" s="7">
        <v>120300000</v>
      </c>
      <c r="V300" s="7">
        <v>230440000</v>
      </c>
      <c r="W300" s="7">
        <v>302000000</v>
      </c>
      <c r="X300" s="8">
        <v>58786000</v>
      </c>
      <c r="Y300" s="7">
        <v>208690000</v>
      </c>
      <c r="Z300" s="7">
        <v>181570000</v>
      </c>
    </row>
    <row r="301" spans="1:26" x14ac:dyDescent="0.15">
      <c r="A301" s="4" t="s">
        <v>582</v>
      </c>
      <c r="B301" s="4" t="s">
        <v>583</v>
      </c>
      <c r="C301" s="5">
        <v>1266500</v>
      </c>
      <c r="D301" s="6">
        <v>0</v>
      </c>
      <c r="E301" s="5">
        <v>0</v>
      </c>
      <c r="F301" s="5">
        <v>0</v>
      </c>
      <c r="G301" s="7">
        <v>0</v>
      </c>
      <c r="H301" s="8">
        <v>0</v>
      </c>
      <c r="I301" s="7">
        <v>0</v>
      </c>
      <c r="J301" s="7">
        <v>18451</v>
      </c>
      <c r="K301" s="7">
        <v>0</v>
      </c>
      <c r="L301" s="8">
        <v>0</v>
      </c>
      <c r="M301" s="7">
        <v>0</v>
      </c>
      <c r="N301" s="7">
        <v>0</v>
      </c>
      <c r="O301" s="7">
        <v>0</v>
      </c>
      <c r="P301" s="8">
        <v>2297000</v>
      </c>
      <c r="Q301" s="7">
        <v>0</v>
      </c>
      <c r="R301" s="7">
        <v>0</v>
      </c>
      <c r="S301" s="7">
        <v>3914400</v>
      </c>
      <c r="T301" s="8">
        <v>0</v>
      </c>
      <c r="U301" s="7">
        <v>0</v>
      </c>
      <c r="V301" s="7">
        <v>0</v>
      </c>
      <c r="W301" s="7">
        <v>3051100</v>
      </c>
      <c r="X301" s="8">
        <v>3368500</v>
      </c>
      <c r="Y301" s="7">
        <v>0</v>
      </c>
      <c r="Z301" s="7">
        <v>17418000</v>
      </c>
    </row>
    <row r="302" spans="1:26" x14ac:dyDescent="0.15">
      <c r="A302" s="4" t="s">
        <v>584</v>
      </c>
      <c r="B302" s="4" t="s">
        <v>585</v>
      </c>
      <c r="C302" s="5">
        <v>1673100</v>
      </c>
      <c r="D302" s="6">
        <v>0</v>
      </c>
      <c r="E302" s="5">
        <v>0</v>
      </c>
      <c r="F302" s="5">
        <v>0</v>
      </c>
      <c r="G302" s="7">
        <v>54609</v>
      </c>
      <c r="H302" s="8">
        <v>0</v>
      </c>
      <c r="I302" s="7">
        <v>0</v>
      </c>
      <c r="J302" s="7">
        <v>27913</v>
      </c>
      <c r="K302" s="7">
        <v>0</v>
      </c>
      <c r="L302" s="8">
        <v>3509900</v>
      </c>
      <c r="M302" s="7">
        <v>1590400</v>
      </c>
      <c r="N302" s="7">
        <v>656940</v>
      </c>
      <c r="O302" s="7">
        <v>1350700</v>
      </c>
      <c r="P302" s="8">
        <v>11269000</v>
      </c>
      <c r="Q302" s="7">
        <v>4094800</v>
      </c>
      <c r="R302" s="7">
        <v>3114000</v>
      </c>
      <c r="S302" s="7">
        <v>1459600</v>
      </c>
      <c r="T302" s="8">
        <v>727960</v>
      </c>
      <c r="U302" s="7">
        <v>3569200</v>
      </c>
      <c r="V302" s="7">
        <v>7142300</v>
      </c>
      <c r="W302" s="7">
        <v>0</v>
      </c>
      <c r="X302" s="8">
        <v>1333300</v>
      </c>
      <c r="Y302" s="7">
        <v>10183000</v>
      </c>
      <c r="Z302" s="7">
        <v>12812000</v>
      </c>
    </row>
    <row r="303" spans="1:26" x14ac:dyDescent="0.15">
      <c r="A303" s="4" t="s">
        <v>586</v>
      </c>
      <c r="B303" s="4" t="s">
        <v>587</v>
      </c>
      <c r="C303" s="5">
        <v>6173300</v>
      </c>
      <c r="D303" s="6">
        <v>0</v>
      </c>
      <c r="E303" s="5">
        <v>6500600</v>
      </c>
      <c r="F303" s="5">
        <v>0</v>
      </c>
      <c r="G303" s="7">
        <v>0</v>
      </c>
      <c r="H303" s="8">
        <v>0</v>
      </c>
      <c r="I303" s="7">
        <v>0</v>
      </c>
      <c r="J303" s="7">
        <v>46253</v>
      </c>
      <c r="K303" s="7">
        <v>0</v>
      </c>
      <c r="L303" s="8">
        <v>37576000</v>
      </c>
      <c r="M303" s="7">
        <v>0</v>
      </c>
      <c r="N303" s="7">
        <v>0</v>
      </c>
      <c r="O303" s="7">
        <v>0</v>
      </c>
      <c r="P303" s="8">
        <v>20995000</v>
      </c>
      <c r="Q303" s="7">
        <v>12133000</v>
      </c>
      <c r="R303" s="7">
        <v>3073400</v>
      </c>
      <c r="S303" s="7">
        <v>15625000</v>
      </c>
      <c r="T303" s="8">
        <v>557720</v>
      </c>
      <c r="U303" s="7">
        <v>15573000</v>
      </c>
      <c r="V303" s="7">
        <v>5824600</v>
      </c>
      <c r="W303" s="7">
        <v>4933700</v>
      </c>
      <c r="X303" s="8">
        <v>8279000</v>
      </c>
      <c r="Y303" s="7">
        <v>37572000</v>
      </c>
      <c r="Z303" s="7">
        <v>34542000</v>
      </c>
    </row>
    <row r="304" spans="1:26" x14ac:dyDescent="0.15">
      <c r="A304" s="4" t="s">
        <v>588</v>
      </c>
      <c r="B304" s="4" t="s">
        <v>589</v>
      </c>
      <c r="C304" s="5">
        <v>24961000</v>
      </c>
      <c r="D304" s="6">
        <v>0</v>
      </c>
      <c r="E304" s="5">
        <v>2630600</v>
      </c>
      <c r="F304" s="5">
        <v>0</v>
      </c>
      <c r="G304" s="7">
        <v>3645100</v>
      </c>
      <c r="H304" s="8">
        <v>763480</v>
      </c>
      <c r="I304" s="7">
        <v>270440</v>
      </c>
      <c r="J304" s="7">
        <v>91680</v>
      </c>
      <c r="K304" s="7">
        <v>1455700</v>
      </c>
      <c r="L304" s="8">
        <v>9771900</v>
      </c>
      <c r="M304" s="7">
        <v>7746400</v>
      </c>
      <c r="N304" s="7">
        <v>5258100</v>
      </c>
      <c r="O304" s="7">
        <v>2892100</v>
      </c>
      <c r="P304" s="8">
        <v>70220000</v>
      </c>
      <c r="Q304" s="7">
        <v>35779000</v>
      </c>
      <c r="R304" s="7">
        <v>13134000</v>
      </c>
      <c r="S304" s="7">
        <v>54115000</v>
      </c>
      <c r="T304" s="8">
        <v>0</v>
      </c>
      <c r="U304" s="7">
        <v>31152000</v>
      </c>
      <c r="V304" s="7">
        <v>32300000</v>
      </c>
      <c r="W304" s="7">
        <v>16230000</v>
      </c>
      <c r="X304" s="8">
        <v>17674000</v>
      </c>
      <c r="Y304" s="7">
        <v>80553000</v>
      </c>
      <c r="Z304" s="7">
        <v>109440000</v>
      </c>
    </row>
    <row r="305" spans="1:26" x14ac:dyDescent="0.15">
      <c r="A305" s="4" t="s">
        <v>590</v>
      </c>
      <c r="B305" s="4" t="s">
        <v>591</v>
      </c>
      <c r="C305" s="5">
        <v>36513000</v>
      </c>
      <c r="D305" s="6">
        <v>3730200</v>
      </c>
      <c r="E305" s="5">
        <v>13025000</v>
      </c>
      <c r="F305" s="5">
        <v>29050</v>
      </c>
      <c r="G305" s="7">
        <v>22525000</v>
      </c>
      <c r="H305" s="8">
        <v>6586500</v>
      </c>
      <c r="I305" s="7">
        <v>0</v>
      </c>
      <c r="J305" s="7">
        <v>92732</v>
      </c>
      <c r="K305" s="7">
        <v>2579200</v>
      </c>
      <c r="L305" s="8">
        <v>32120000</v>
      </c>
      <c r="M305" s="7">
        <v>14645000</v>
      </c>
      <c r="N305" s="7">
        <v>9499500</v>
      </c>
      <c r="O305" s="7">
        <v>27650000</v>
      </c>
      <c r="P305" s="8">
        <v>227950000</v>
      </c>
      <c r="Q305" s="7">
        <v>98740000</v>
      </c>
      <c r="R305" s="7">
        <v>37571000</v>
      </c>
      <c r="S305" s="7">
        <v>105060000</v>
      </c>
      <c r="T305" s="8">
        <v>8557500</v>
      </c>
      <c r="U305" s="7">
        <v>61877000</v>
      </c>
      <c r="V305" s="7">
        <v>55395000</v>
      </c>
      <c r="W305" s="7">
        <v>34422000</v>
      </c>
      <c r="X305" s="8">
        <v>40635000</v>
      </c>
      <c r="Y305" s="7">
        <v>199820000</v>
      </c>
      <c r="Z305" s="7">
        <v>216430000</v>
      </c>
    </row>
    <row r="306" spans="1:26" x14ac:dyDescent="0.15">
      <c r="A306" s="4" t="s">
        <v>592</v>
      </c>
      <c r="B306" s="4" t="s">
        <v>593</v>
      </c>
      <c r="C306" s="5">
        <v>6793200</v>
      </c>
      <c r="D306" s="6">
        <v>0</v>
      </c>
      <c r="E306" s="5">
        <v>114620</v>
      </c>
      <c r="F306" s="5">
        <v>0</v>
      </c>
      <c r="G306" s="7">
        <v>4462600</v>
      </c>
      <c r="H306" s="8">
        <v>0</v>
      </c>
      <c r="I306" s="7">
        <v>2908000</v>
      </c>
      <c r="J306" s="7">
        <v>136240</v>
      </c>
      <c r="K306" s="7">
        <v>0</v>
      </c>
      <c r="L306" s="8">
        <v>5360500</v>
      </c>
      <c r="M306" s="7">
        <v>1506100</v>
      </c>
      <c r="N306" s="7">
        <v>0</v>
      </c>
      <c r="O306" s="7">
        <v>0</v>
      </c>
      <c r="P306" s="8">
        <v>21533000</v>
      </c>
      <c r="Q306" s="7">
        <v>10530000</v>
      </c>
      <c r="R306" s="7">
        <v>8902300</v>
      </c>
      <c r="S306" s="7">
        <v>6424100</v>
      </c>
      <c r="T306" s="8">
        <v>1107400</v>
      </c>
      <c r="U306" s="7">
        <v>15528000</v>
      </c>
      <c r="V306" s="7">
        <v>10371000</v>
      </c>
      <c r="W306" s="7">
        <v>3074900</v>
      </c>
      <c r="X306" s="8">
        <v>1926900</v>
      </c>
      <c r="Y306" s="7">
        <v>22602000</v>
      </c>
      <c r="Z306" s="7">
        <v>18485000</v>
      </c>
    </row>
    <row r="307" spans="1:26" x14ac:dyDescent="0.15">
      <c r="A307" s="4" t="s">
        <v>594</v>
      </c>
      <c r="B307" s="4" t="s">
        <v>595</v>
      </c>
      <c r="C307" s="5">
        <v>19063000</v>
      </c>
      <c r="D307" s="6">
        <v>786340</v>
      </c>
      <c r="E307" s="5">
        <v>2128000</v>
      </c>
      <c r="F307" s="5">
        <v>0</v>
      </c>
      <c r="G307" s="7">
        <v>8077800</v>
      </c>
      <c r="H307" s="8">
        <v>0</v>
      </c>
      <c r="I307" s="7">
        <v>1233700</v>
      </c>
      <c r="J307" s="7">
        <v>186750</v>
      </c>
      <c r="K307" s="7">
        <v>4072800</v>
      </c>
      <c r="L307" s="8">
        <v>0</v>
      </c>
      <c r="M307" s="7">
        <v>5119700</v>
      </c>
      <c r="N307" s="7">
        <v>2189200</v>
      </c>
      <c r="O307" s="7">
        <v>2960500</v>
      </c>
      <c r="P307" s="8">
        <v>4139900</v>
      </c>
      <c r="Q307" s="7">
        <v>0</v>
      </c>
      <c r="R307" s="7">
        <v>1482800</v>
      </c>
      <c r="S307" s="7">
        <v>15757000</v>
      </c>
      <c r="T307" s="8">
        <v>14886000</v>
      </c>
      <c r="U307" s="7">
        <v>9167600</v>
      </c>
      <c r="V307" s="7">
        <v>11270000</v>
      </c>
      <c r="W307" s="7">
        <v>14059000</v>
      </c>
      <c r="X307" s="8">
        <v>11885000</v>
      </c>
      <c r="Y307" s="7">
        <v>20682000</v>
      </c>
      <c r="Z307" s="7">
        <v>22999000</v>
      </c>
    </row>
    <row r="308" spans="1:26" x14ac:dyDescent="0.15">
      <c r="A308" s="4" t="s">
        <v>596</v>
      </c>
      <c r="B308" s="4"/>
      <c r="C308" s="5">
        <v>28957000</v>
      </c>
      <c r="D308" s="6">
        <v>10111000</v>
      </c>
      <c r="E308" s="5">
        <v>1457900</v>
      </c>
      <c r="F308" s="5">
        <v>0</v>
      </c>
      <c r="G308" s="7">
        <v>10553000</v>
      </c>
      <c r="H308" s="8">
        <v>283650</v>
      </c>
      <c r="I308" s="7">
        <v>2100800</v>
      </c>
      <c r="J308" s="7">
        <v>221200</v>
      </c>
      <c r="K308" s="7">
        <v>2759700</v>
      </c>
      <c r="L308" s="8">
        <v>22676000</v>
      </c>
      <c r="M308" s="7">
        <v>10965000</v>
      </c>
      <c r="N308" s="7">
        <v>12559000</v>
      </c>
      <c r="O308" s="7">
        <v>9009600</v>
      </c>
      <c r="P308" s="8">
        <v>8579900</v>
      </c>
      <c r="Q308" s="7">
        <v>6014800</v>
      </c>
      <c r="R308" s="7">
        <v>3845700</v>
      </c>
      <c r="S308" s="7">
        <v>5840800</v>
      </c>
      <c r="T308" s="8">
        <v>6721800</v>
      </c>
      <c r="U308" s="7">
        <v>9280100</v>
      </c>
      <c r="V308" s="7">
        <v>8782400</v>
      </c>
      <c r="W308" s="7">
        <v>8507500</v>
      </c>
      <c r="X308" s="8">
        <v>6347500</v>
      </c>
      <c r="Y308" s="7">
        <v>5207200</v>
      </c>
      <c r="Z308" s="7">
        <v>6783900</v>
      </c>
    </row>
    <row r="309" spans="1:26" x14ac:dyDescent="0.15">
      <c r="A309" s="4" t="s">
        <v>597</v>
      </c>
      <c r="B309" s="4" t="s">
        <v>598</v>
      </c>
      <c r="C309" s="5">
        <v>0</v>
      </c>
      <c r="D309" s="6">
        <v>0</v>
      </c>
      <c r="E309" s="5">
        <v>0</v>
      </c>
      <c r="F309" s="5">
        <v>0</v>
      </c>
      <c r="G309" s="7">
        <v>0</v>
      </c>
      <c r="H309" s="8">
        <v>0</v>
      </c>
      <c r="I309" s="7">
        <v>0</v>
      </c>
      <c r="J309" s="7">
        <v>269610</v>
      </c>
      <c r="K309" s="7">
        <v>0</v>
      </c>
      <c r="L309" s="8">
        <v>0</v>
      </c>
      <c r="M309" s="7">
        <v>0</v>
      </c>
      <c r="N309" s="7">
        <v>717940</v>
      </c>
      <c r="O309" s="7">
        <v>3347500</v>
      </c>
      <c r="P309" s="8">
        <v>912490</v>
      </c>
      <c r="Q309" s="7">
        <v>1827000</v>
      </c>
      <c r="R309" s="7">
        <v>0</v>
      </c>
      <c r="S309" s="7">
        <v>1383600</v>
      </c>
      <c r="T309" s="8">
        <v>1258900</v>
      </c>
      <c r="U309" s="7">
        <v>0</v>
      </c>
      <c r="V309" s="7">
        <v>1285500</v>
      </c>
      <c r="W309" s="7">
        <v>1584800</v>
      </c>
      <c r="X309" s="8">
        <v>1421600</v>
      </c>
      <c r="Y309" s="7">
        <v>2490700</v>
      </c>
      <c r="Z309" s="7">
        <v>1767200</v>
      </c>
    </row>
    <row r="310" spans="1:26" x14ac:dyDescent="0.15">
      <c r="A310" s="4" t="s">
        <v>599</v>
      </c>
      <c r="B310" s="4" t="s">
        <v>600</v>
      </c>
      <c r="C310" s="5">
        <v>565750</v>
      </c>
      <c r="D310" s="6">
        <v>0</v>
      </c>
      <c r="E310" s="5">
        <v>0</v>
      </c>
      <c r="F310" s="5">
        <v>0</v>
      </c>
      <c r="G310" s="7">
        <v>0</v>
      </c>
      <c r="H310" s="8">
        <v>0</v>
      </c>
      <c r="I310" s="7">
        <v>0</v>
      </c>
      <c r="J310" s="7">
        <v>500320</v>
      </c>
      <c r="K310" s="7">
        <v>0</v>
      </c>
      <c r="L310" s="8">
        <v>0</v>
      </c>
      <c r="M310" s="7">
        <v>0</v>
      </c>
      <c r="N310" s="7">
        <v>0</v>
      </c>
      <c r="O310" s="7">
        <v>0</v>
      </c>
      <c r="P310" s="8">
        <v>5045800</v>
      </c>
      <c r="Q310" s="7">
        <v>0</v>
      </c>
      <c r="R310" s="7">
        <v>0</v>
      </c>
      <c r="S310" s="7">
        <v>29137000</v>
      </c>
      <c r="T310" s="8">
        <v>17619000</v>
      </c>
      <c r="U310" s="7">
        <v>8988800</v>
      </c>
      <c r="V310" s="7">
        <v>47237000</v>
      </c>
      <c r="W310" s="7">
        <v>38700000</v>
      </c>
      <c r="X310" s="8">
        <v>20175000</v>
      </c>
      <c r="Y310" s="7">
        <v>29082000</v>
      </c>
      <c r="Z310" s="7">
        <v>29149000</v>
      </c>
    </row>
    <row r="311" spans="1:26" x14ac:dyDescent="0.15">
      <c r="A311" s="4" t="s">
        <v>601</v>
      </c>
      <c r="B311" s="4" t="s">
        <v>602</v>
      </c>
      <c r="C311" s="5">
        <v>3937000</v>
      </c>
      <c r="D311" s="6">
        <v>3023600</v>
      </c>
      <c r="E311" s="5">
        <v>10133000</v>
      </c>
      <c r="F311" s="5">
        <v>0</v>
      </c>
      <c r="G311" s="7">
        <v>6786700</v>
      </c>
      <c r="H311" s="8">
        <v>3864600</v>
      </c>
      <c r="I311" s="7">
        <v>4617000</v>
      </c>
      <c r="J311" s="7">
        <v>506600</v>
      </c>
      <c r="K311" s="7">
        <v>10252000</v>
      </c>
      <c r="L311" s="8">
        <v>1229400</v>
      </c>
      <c r="M311" s="7">
        <v>7769000</v>
      </c>
      <c r="N311" s="7">
        <v>2256400</v>
      </c>
      <c r="O311" s="7">
        <v>10806000</v>
      </c>
      <c r="P311" s="8">
        <v>17588000</v>
      </c>
      <c r="Q311" s="7">
        <v>4490400</v>
      </c>
      <c r="R311" s="7">
        <v>455370</v>
      </c>
      <c r="S311" s="7">
        <v>17898000</v>
      </c>
      <c r="T311" s="8">
        <v>10972000</v>
      </c>
      <c r="U311" s="7">
        <v>16041000</v>
      </c>
      <c r="V311" s="7">
        <v>713050</v>
      </c>
      <c r="W311" s="7">
        <v>31186000</v>
      </c>
      <c r="X311" s="8">
        <v>18927000</v>
      </c>
      <c r="Y311" s="7">
        <v>22279000</v>
      </c>
      <c r="Z311" s="7">
        <v>1708300</v>
      </c>
    </row>
    <row r="312" spans="1:26" x14ac:dyDescent="0.15">
      <c r="A312" s="4" t="s">
        <v>603</v>
      </c>
      <c r="B312" s="4" t="s">
        <v>604</v>
      </c>
      <c r="C312" s="5">
        <v>0</v>
      </c>
      <c r="D312" s="6">
        <v>0</v>
      </c>
      <c r="E312" s="5">
        <v>0</v>
      </c>
      <c r="F312" s="5">
        <v>0</v>
      </c>
      <c r="G312" s="7">
        <v>0</v>
      </c>
      <c r="H312" s="8">
        <v>0</v>
      </c>
      <c r="I312" s="7">
        <v>0</v>
      </c>
      <c r="J312" s="7">
        <v>663160</v>
      </c>
      <c r="K312" s="7">
        <v>0</v>
      </c>
      <c r="L312" s="8">
        <v>0</v>
      </c>
      <c r="M312" s="7">
        <v>0</v>
      </c>
      <c r="N312" s="7">
        <v>0</v>
      </c>
      <c r="O312" s="7">
        <v>0</v>
      </c>
      <c r="P312" s="8">
        <v>0</v>
      </c>
      <c r="Q312" s="7">
        <v>0</v>
      </c>
      <c r="R312" s="7">
        <v>0</v>
      </c>
      <c r="S312" s="7">
        <v>0</v>
      </c>
      <c r="T312" s="8">
        <v>0</v>
      </c>
      <c r="U312" s="7">
        <v>0</v>
      </c>
      <c r="V312" s="7">
        <v>0</v>
      </c>
      <c r="W312" s="7">
        <v>0</v>
      </c>
      <c r="X312" s="8">
        <v>0</v>
      </c>
      <c r="Y312" s="7">
        <v>0</v>
      </c>
      <c r="Z312" s="7">
        <v>0</v>
      </c>
    </row>
    <row r="313" spans="1:26" x14ac:dyDescent="0.15">
      <c r="A313" s="4" t="s">
        <v>605</v>
      </c>
      <c r="B313" s="4" t="s">
        <v>606</v>
      </c>
      <c r="C313" s="5">
        <v>5030100</v>
      </c>
      <c r="D313" s="6">
        <v>3682600</v>
      </c>
      <c r="E313" s="5">
        <v>0</v>
      </c>
      <c r="F313" s="5">
        <v>0</v>
      </c>
      <c r="G313" s="7">
        <v>0</v>
      </c>
      <c r="H313" s="8">
        <v>0</v>
      </c>
      <c r="I313" s="7">
        <v>0</v>
      </c>
      <c r="J313" s="7">
        <v>752780</v>
      </c>
      <c r="K313" s="7">
        <v>9285700</v>
      </c>
      <c r="L313" s="8">
        <v>8774300</v>
      </c>
      <c r="M313" s="7">
        <v>0</v>
      </c>
      <c r="N313" s="7">
        <v>9657500</v>
      </c>
      <c r="O313" s="7">
        <v>0</v>
      </c>
      <c r="P313" s="8">
        <v>0</v>
      </c>
      <c r="Q313" s="7">
        <v>0</v>
      </c>
      <c r="R313" s="7">
        <v>0</v>
      </c>
      <c r="S313" s="7">
        <v>0</v>
      </c>
      <c r="T313" s="8">
        <v>0</v>
      </c>
      <c r="U313" s="7">
        <v>1858700</v>
      </c>
      <c r="V313" s="7">
        <v>7643400</v>
      </c>
      <c r="W313" s="7">
        <v>1040000</v>
      </c>
      <c r="X313" s="8">
        <v>1995200</v>
      </c>
      <c r="Y313" s="7">
        <v>0</v>
      </c>
      <c r="Z313" s="7">
        <v>1989600</v>
      </c>
    </row>
    <row r="314" spans="1:26" x14ac:dyDescent="0.15">
      <c r="A314" s="4" t="s">
        <v>607</v>
      </c>
      <c r="B314" s="4" t="s">
        <v>608</v>
      </c>
      <c r="C314" s="5">
        <v>15730000</v>
      </c>
      <c r="D314" s="6">
        <v>0</v>
      </c>
      <c r="E314" s="5">
        <v>13926000</v>
      </c>
      <c r="F314" s="5">
        <v>0</v>
      </c>
      <c r="G314" s="7">
        <v>4577000</v>
      </c>
      <c r="H314" s="8">
        <v>1805400</v>
      </c>
      <c r="I314" s="7">
        <v>1366400</v>
      </c>
      <c r="J314" s="7">
        <v>764990</v>
      </c>
      <c r="K314" s="7">
        <v>6878200</v>
      </c>
      <c r="L314" s="8">
        <v>38751000</v>
      </c>
      <c r="M314" s="7">
        <v>8459900</v>
      </c>
      <c r="N314" s="7">
        <v>7450900</v>
      </c>
      <c r="O314" s="7">
        <v>7098200</v>
      </c>
      <c r="P314" s="8">
        <v>104880000</v>
      </c>
      <c r="Q314" s="7">
        <v>37601000</v>
      </c>
      <c r="R314" s="7">
        <v>15350000</v>
      </c>
      <c r="S314" s="7">
        <v>67684000</v>
      </c>
      <c r="T314" s="8">
        <v>2693700</v>
      </c>
      <c r="U314" s="7">
        <v>16809000</v>
      </c>
      <c r="V314" s="7">
        <v>19424000</v>
      </c>
      <c r="W314" s="7">
        <v>24076000</v>
      </c>
      <c r="X314" s="8">
        <v>28898000</v>
      </c>
      <c r="Y314" s="7">
        <v>30445000</v>
      </c>
      <c r="Z314" s="7">
        <v>158320000</v>
      </c>
    </row>
    <row r="315" spans="1:26" x14ac:dyDescent="0.15">
      <c r="A315" s="4" t="s">
        <v>609</v>
      </c>
      <c r="B315" s="4" t="s">
        <v>610</v>
      </c>
      <c r="C315" s="5">
        <v>7830200</v>
      </c>
      <c r="D315" s="6">
        <v>0</v>
      </c>
      <c r="E315" s="5">
        <v>3660600</v>
      </c>
      <c r="F315" s="5">
        <v>0</v>
      </c>
      <c r="G315" s="7">
        <v>35583</v>
      </c>
      <c r="H315" s="8">
        <v>0</v>
      </c>
      <c r="I315" s="7">
        <v>1687500</v>
      </c>
      <c r="J315" s="7">
        <v>906680</v>
      </c>
      <c r="K315" s="7">
        <v>919340</v>
      </c>
      <c r="L315" s="8">
        <v>6932700</v>
      </c>
      <c r="M315" s="7">
        <v>2204800</v>
      </c>
      <c r="N315" s="7">
        <v>2810400</v>
      </c>
      <c r="O315" s="7">
        <v>0</v>
      </c>
      <c r="P315" s="8">
        <v>20731000</v>
      </c>
      <c r="Q315" s="7">
        <v>3261900</v>
      </c>
      <c r="R315" s="7">
        <v>3814400</v>
      </c>
      <c r="S315" s="7">
        <v>3931900</v>
      </c>
      <c r="T315" s="8">
        <v>2578300</v>
      </c>
      <c r="U315" s="7">
        <v>2231000</v>
      </c>
      <c r="V315" s="7">
        <v>6389900</v>
      </c>
      <c r="W315" s="7">
        <v>1961600</v>
      </c>
      <c r="X315" s="8">
        <v>2364900</v>
      </c>
      <c r="Y315" s="7">
        <v>13555000</v>
      </c>
      <c r="Z315" s="7">
        <v>12048000</v>
      </c>
    </row>
    <row r="316" spans="1:26" x14ac:dyDescent="0.15">
      <c r="A316" s="4" t="s">
        <v>611</v>
      </c>
      <c r="B316" s="4" t="s">
        <v>612</v>
      </c>
      <c r="C316" s="5">
        <v>58765000</v>
      </c>
      <c r="D316" s="6">
        <v>2773900</v>
      </c>
      <c r="E316" s="5">
        <v>382470</v>
      </c>
      <c r="F316" s="5">
        <v>0</v>
      </c>
      <c r="G316" s="7">
        <v>7256200</v>
      </c>
      <c r="H316" s="8">
        <v>193590</v>
      </c>
      <c r="I316" s="7">
        <v>345130</v>
      </c>
      <c r="J316" s="7">
        <v>1095300</v>
      </c>
      <c r="K316" s="7">
        <v>7041800</v>
      </c>
      <c r="L316" s="8">
        <v>4164700</v>
      </c>
      <c r="M316" s="7">
        <v>7724600</v>
      </c>
      <c r="N316" s="7">
        <v>22329000</v>
      </c>
      <c r="O316" s="7">
        <v>26068000</v>
      </c>
      <c r="P316" s="8">
        <v>64709000</v>
      </c>
      <c r="Q316" s="7">
        <v>32272000</v>
      </c>
      <c r="R316" s="7">
        <v>22159000</v>
      </c>
      <c r="S316" s="7">
        <v>22547000</v>
      </c>
      <c r="T316" s="8">
        <v>53475000</v>
      </c>
      <c r="U316" s="7">
        <v>58080000</v>
      </c>
      <c r="V316" s="7">
        <v>59442000</v>
      </c>
      <c r="W316" s="7">
        <v>68920000</v>
      </c>
      <c r="X316" s="8">
        <v>31571000</v>
      </c>
      <c r="Y316" s="7">
        <v>69090000</v>
      </c>
      <c r="Z316" s="7">
        <v>49929000</v>
      </c>
    </row>
    <row r="317" spans="1:26" x14ac:dyDescent="0.15">
      <c r="A317" s="4" t="s">
        <v>613</v>
      </c>
      <c r="B317" s="4" t="s">
        <v>614</v>
      </c>
      <c r="C317" s="5">
        <v>2148000</v>
      </c>
      <c r="D317" s="6">
        <v>0</v>
      </c>
      <c r="E317" s="5">
        <v>68824</v>
      </c>
      <c r="F317" s="5">
        <v>0</v>
      </c>
      <c r="G317" s="7">
        <v>0</v>
      </c>
      <c r="H317" s="8">
        <v>0</v>
      </c>
      <c r="I317" s="7">
        <v>69776</v>
      </c>
      <c r="J317" s="7">
        <v>1141700</v>
      </c>
      <c r="K317" s="7">
        <v>0</v>
      </c>
      <c r="L317" s="8">
        <v>7169300</v>
      </c>
      <c r="M317" s="7">
        <v>2645300</v>
      </c>
      <c r="N317" s="7">
        <v>5533000</v>
      </c>
      <c r="O317" s="7">
        <v>5176000</v>
      </c>
      <c r="P317" s="8">
        <v>48622000</v>
      </c>
      <c r="Q317" s="7">
        <v>8473900</v>
      </c>
      <c r="R317" s="7">
        <v>1587500</v>
      </c>
      <c r="S317" s="7">
        <v>2171200</v>
      </c>
      <c r="T317" s="8">
        <v>1541000</v>
      </c>
      <c r="U317" s="7">
        <v>21401000</v>
      </c>
      <c r="V317" s="7">
        <v>14502000</v>
      </c>
      <c r="W317" s="7">
        <v>4214100</v>
      </c>
      <c r="X317" s="8">
        <v>2812900</v>
      </c>
      <c r="Y317" s="7">
        <v>29092000</v>
      </c>
      <c r="Z317" s="7">
        <v>57716000</v>
      </c>
    </row>
    <row r="318" spans="1:26" x14ac:dyDescent="0.15">
      <c r="A318" s="4" t="s">
        <v>615</v>
      </c>
      <c r="B318" s="4" t="s">
        <v>616</v>
      </c>
      <c r="C318" s="5">
        <v>1922600</v>
      </c>
      <c r="D318" s="6">
        <v>0</v>
      </c>
      <c r="E318" s="5">
        <v>767180</v>
      </c>
      <c r="F318" s="5">
        <v>0</v>
      </c>
      <c r="G318" s="7">
        <v>0</v>
      </c>
      <c r="H318" s="8">
        <v>85965</v>
      </c>
      <c r="I318" s="7">
        <v>0</v>
      </c>
      <c r="J318" s="7">
        <v>1175800</v>
      </c>
      <c r="K318" s="7">
        <v>2731100</v>
      </c>
      <c r="L318" s="8">
        <v>0</v>
      </c>
      <c r="M318" s="7">
        <v>4822900</v>
      </c>
      <c r="N318" s="7">
        <v>3793000</v>
      </c>
      <c r="O318" s="7">
        <v>0</v>
      </c>
      <c r="P318" s="8">
        <v>0</v>
      </c>
      <c r="Q318" s="7">
        <v>0</v>
      </c>
      <c r="R318" s="7">
        <v>0</v>
      </c>
      <c r="S318" s="7">
        <v>0</v>
      </c>
      <c r="T318" s="8">
        <v>0</v>
      </c>
      <c r="U318" s="7">
        <v>0</v>
      </c>
      <c r="V318" s="7">
        <v>0</v>
      </c>
      <c r="W318" s="7">
        <v>0</v>
      </c>
      <c r="X318" s="8">
        <v>0</v>
      </c>
      <c r="Y318" s="7">
        <v>0</v>
      </c>
      <c r="Z318" s="7">
        <v>0</v>
      </c>
    </row>
    <row r="319" spans="1:26" x14ac:dyDescent="0.15">
      <c r="A319" s="4" t="s">
        <v>617</v>
      </c>
      <c r="B319" s="4" t="s">
        <v>618</v>
      </c>
      <c r="C319" s="5">
        <v>6152500</v>
      </c>
      <c r="D319" s="6">
        <v>3275500</v>
      </c>
      <c r="E319" s="5">
        <v>143990</v>
      </c>
      <c r="F319" s="5">
        <v>0</v>
      </c>
      <c r="G319" s="7">
        <v>3206100</v>
      </c>
      <c r="H319" s="8">
        <v>9903800</v>
      </c>
      <c r="I319" s="7">
        <v>3486800</v>
      </c>
      <c r="J319" s="7">
        <v>1293900</v>
      </c>
      <c r="K319" s="7">
        <v>0</v>
      </c>
      <c r="L319" s="8">
        <v>7505600</v>
      </c>
      <c r="M319" s="7">
        <v>50418</v>
      </c>
      <c r="N319" s="7">
        <v>0</v>
      </c>
      <c r="O319" s="7">
        <v>20825000</v>
      </c>
      <c r="P319" s="8">
        <v>17064000</v>
      </c>
      <c r="Q319" s="7">
        <v>13996000</v>
      </c>
      <c r="R319" s="7">
        <v>10731000</v>
      </c>
      <c r="S319" s="7">
        <v>24211000</v>
      </c>
      <c r="T319" s="8">
        <v>34354000</v>
      </c>
      <c r="U319" s="7">
        <v>35606000</v>
      </c>
      <c r="V319" s="7">
        <v>31557000</v>
      </c>
      <c r="W319" s="7">
        <v>39891000</v>
      </c>
      <c r="X319" s="8">
        <v>27548000</v>
      </c>
      <c r="Y319" s="7">
        <v>22995000</v>
      </c>
      <c r="Z319" s="7">
        <v>31098000</v>
      </c>
    </row>
    <row r="320" spans="1:26" x14ac:dyDescent="0.15">
      <c r="A320" s="4" t="s">
        <v>619</v>
      </c>
      <c r="B320" s="4" t="s">
        <v>620</v>
      </c>
      <c r="C320" s="5">
        <v>3038700</v>
      </c>
      <c r="D320" s="6">
        <v>0</v>
      </c>
      <c r="E320" s="5">
        <v>8073100</v>
      </c>
      <c r="F320" s="5">
        <v>0</v>
      </c>
      <c r="G320" s="7">
        <v>4125900</v>
      </c>
      <c r="H320" s="8">
        <v>0</v>
      </c>
      <c r="I320" s="7">
        <v>3271000</v>
      </c>
      <c r="J320" s="7">
        <v>1551200</v>
      </c>
      <c r="K320" s="7">
        <v>0</v>
      </c>
      <c r="L320" s="8">
        <v>963830</v>
      </c>
      <c r="M320" s="7">
        <v>973790</v>
      </c>
      <c r="N320" s="7">
        <v>2327000</v>
      </c>
      <c r="O320" s="7">
        <v>3763400</v>
      </c>
      <c r="P320" s="8">
        <v>577990</v>
      </c>
      <c r="Q320" s="7">
        <v>1111200</v>
      </c>
      <c r="R320" s="7">
        <v>0</v>
      </c>
      <c r="S320" s="7">
        <v>6478900</v>
      </c>
      <c r="T320" s="8">
        <v>1491800</v>
      </c>
      <c r="U320" s="7">
        <v>1820000</v>
      </c>
      <c r="V320" s="7">
        <v>1986400</v>
      </c>
      <c r="W320" s="7">
        <v>2605500</v>
      </c>
      <c r="X320" s="8">
        <v>1811200</v>
      </c>
      <c r="Y320" s="7">
        <v>6968900</v>
      </c>
      <c r="Z320" s="7">
        <v>4656500</v>
      </c>
    </row>
    <row r="321" spans="1:26" x14ac:dyDescent="0.15">
      <c r="A321" s="4" t="s">
        <v>621</v>
      </c>
      <c r="B321" s="4" t="s">
        <v>622</v>
      </c>
      <c r="C321" s="5">
        <v>80042000</v>
      </c>
      <c r="D321" s="6">
        <v>5297900</v>
      </c>
      <c r="E321" s="5">
        <v>735560</v>
      </c>
      <c r="F321" s="5">
        <v>0</v>
      </c>
      <c r="G321" s="7">
        <v>47070000</v>
      </c>
      <c r="H321" s="8">
        <v>15578000</v>
      </c>
      <c r="I321" s="7">
        <v>6575700</v>
      </c>
      <c r="J321" s="7">
        <v>1667700</v>
      </c>
      <c r="K321" s="7">
        <v>18279000</v>
      </c>
      <c r="L321" s="8">
        <v>49582000</v>
      </c>
      <c r="M321" s="7">
        <v>40957000</v>
      </c>
      <c r="N321" s="7">
        <v>3440800</v>
      </c>
      <c r="O321" s="7">
        <v>52078000</v>
      </c>
      <c r="P321" s="8">
        <v>264580000</v>
      </c>
      <c r="Q321" s="7">
        <v>91917000</v>
      </c>
      <c r="R321" s="7">
        <v>47760000</v>
      </c>
      <c r="S321" s="7">
        <v>136260000</v>
      </c>
      <c r="T321" s="8">
        <v>3966700</v>
      </c>
      <c r="U321" s="7">
        <v>79932000</v>
      </c>
      <c r="V321" s="7">
        <v>67682000</v>
      </c>
      <c r="W321" s="7">
        <v>41621000</v>
      </c>
      <c r="X321" s="8">
        <v>62284000</v>
      </c>
      <c r="Y321" s="7">
        <v>258420000</v>
      </c>
      <c r="Z321" s="7">
        <v>323430000</v>
      </c>
    </row>
    <row r="322" spans="1:26" x14ac:dyDescent="0.15">
      <c r="A322" s="4" t="s">
        <v>623</v>
      </c>
      <c r="B322" s="4" t="s">
        <v>624</v>
      </c>
      <c r="C322" s="5">
        <v>10287000</v>
      </c>
      <c r="D322" s="6">
        <v>2308900</v>
      </c>
      <c r="E322" s="5">
        <v>2455000</v>
      </c>
      <c r="F322" s="5">
        <v>0</v>
      </c>
      <c r="G322" s="7">
        <v>1862300</v>
      </c>
      <c r="H322" s="8">
        <v>3129300</v>
      </c>
      <c r="I322" s="7">
        <v>0</v>
      </c>
      <c r="J322" s="7">
        <v>1755500</v>
      </c>
      <c r="K322" s="7">
        <v>0</v>
      </c>
      <c r="L322" s="8">
        <v>14869000</v>
      </c>
      <c r="M322" s="7">
        <v>2673500</v>
      </c>
      <c r="N322" s="7">
        <v>0</v>
      </c>
      <c r="O322" s="7">
        <v>0</v>
      </c>
      <c r="P322" s="8">
        <v>2003000</v>
      </c>
      <c r="Q322" s="7">
        <v>0</v>
      </c>
      <c r="R322" s="7">
        <v>0</v>
      </c>
      <c r="S322" s="7">
        <v>126960</v>
      </c>
      <c r="T322" s="8">
        <v>4564400</v>
      </c>
      <c r="U322" s="7">
        <v>4154400</v>
      </c>
      <c r="V322" s="7">
        <v>2726600</v>
      </c>
      <c r="W322" s="7">
        <v>6627800</v>
      </c>
      <c r="X322" s="8">
        <v>2462000</v>
      </c>
      <c r="Y322" s="7">
        <v>115130</v>
      </c>
      <c r="Z322" s="7">
        <v>11839000</v>
      </c>
    </row>
    <row r="323" spans="1:26" x14ac:dyDescent="0.15">
      <c r="A323" s="4" t="s">
        <v>625</v>
      </c>
      <c r="B323" s="4" t="s">
        <v>626</v>
      </c>
      <c r="C323" s="5">
        <v>3581000</v>
      </c>
      <c r="D323" s="6">
        <v>0</v>
      </c>
      <c r="E323" s="5">
        <v>2468000</v>
      </c>
      <c r="F323" s="5">
        <v>0</v>
      </c>
      <c r="G323" s="7">
        <v>57505</v>
      </c>
      <c r="H323" s="8">
        <v>0</v>
      </c>
      <c r="I323" s="7">
        <v>0</v>
      </c>
      <c r="J323" s="7">
        <v>1784800</v>
      </c>
      <c r="K323" s="7">
        <v>4977400</v>
      </c>
      <c r="L323" s="8">
        <v>60733000</v>
      </c>
      <c r="M323" s="7">
        <v>4561900</v>
      </c>
      <c r="N323" s="7">
        <v>377790</v>
      </c>
      <c r="O323" s="7">
        <v>121950000</v>
      </c>
      <c r="P323" s="8">
        <v>241290000</v>
      </c>
      <c r="Q323" s="7">
        <v>222230000</v>
      </c>
      <c r="R323" s="7">
        <v>391260000</v>
      </c>
      <c r="S323" s="7">
        <v>174010000</v>
      </c>
      <c r="T323" s="8">
        <v>134300000</v>
      </c>
      <c r="U323" s="7">
        <v>205660000</v>
      </c>
      <c r="V323" s="7">
        <v>1028000000</v>
      </c>
      <c r="W323" s="7">
        <v>294770000</v>
      </c>
      <c r="X323" s="8">
        <v>255600000</v>
      </c>
      <c r="Y323" s="7">
        <v>357710000</v>
      </c>
      <c r="Z323" s="7">
        <v>381760000</v>
      </c>
    </row>
    <row r="324" spans="1:26" x14ac:dyDescent="0.15">
      <c r="A324" s="4" t="s">
        <v>627</v>
      </c>
      <c r="B324" s="4" t="s">
        <v>628</v>
      </c>
      <c r="C324" s="5">
        <v>9168300000</v>
      </c>
      <c r="D324" s="6">
        <v>4411800000</v>
      </c>
      <c r="E324" s="5">
        <v>53224000</v>
      </c>
      <c r="F324" s="5">
        <v>6163300</v>
      </c>
      <c r="G324" s="7">
        <v>140910000</v>
      </c>
      <c r="H324" s="8">
        <v>10138000</v>
      </c>
      <c r="I324" s="7">
        <v>9278000</v>
      </c>
      <c r="J324" s="7">
        <v>1829300</v>
      </c>
      <c r="K324" s="7">
        <v>1662800000</v>
      </c>
      <c r="L324" s="8">
        <v>9907500000</v>
      </c>
      <c r="M324" s="7">
        <v>192380000</v>
      </c>
      <c r="N324" s="7">
        <v>114210000</v>
      </c>
      <c r="O324" s="7">
        <v>27277000000</v>
      </c>
      <c r="P324" s="8">
        <v>13345000000</v>
      </c>
      <c r="Q324" s="7">
        <v>13934000000</v>
      </c>
      <c r="R324" s="7">
        <v>39115000000</v>
      </c>
      <c r="S324" s="7">
        <v>12141000000</v>
      </c>
      <c r="T324" s="8">
        <v>21052000000</v>
      </c>
      <c r="U324" s="7">
        <v>30060000000</v>
      </c>
      <c r="V324" s="7">
        <v>11909000000</v>
      </c>
      <c r="W324" s="7">
        <v>11127000000</v>
      </c>
      <c r="X324" s="8">
        <v>18526000000</v>
      </c>
      <c r="Y324" s="7">
        <v>12767000000</v>
      </c>
      <c r="Z324" s="7">
        <v>32183000000</v>
      </c>
    </row>
    <row r="325" spans="1:26" x14ac:dyDescent="0.15">
      <c r="A325" s="4" t="s">
        <v>629</v>
      </c>
      <c r="B325" s="4" t="s">
        <v>630</v>
      </c>
      <c r="C325" s="5">
        <v>2770200</v>
      </c>
      <c r="D325" s="6">
        <v>0</v>
      </c>
      <c r="E325" s="5">
        <v>0</v>
      </c>
      <c r="F325" s="5">
        <v>0</v>
      </c>
      <c r="G325" s="7">
        <v>0</v>
      </c>
      <c r="H325" s="8">
        <v>0</v>
      </c>
      <c r="I325" s="7">
        <v>0</v>
      </c>
      <c r="J325" s="7">
        <v>1870500</v>
      </c>
      <c r="K325" s="7">
        <v>0</v>
      </c>
      <c r="L325" s="8">
        <v>0</v>
      </c>
      <c r="M325" s="7">
        <v>0</v>
      </c>
      <c r="N325" s="7">
        <v>3095500</v>
      </c>
      <c r="O325" s="7">
        <v>3022900</v>
      </c>
      <c r="P325" s="8">
        <v>2322800</v>
      </c>
      <c r="Q325" s="7">
        <v>1613800</v>
      </c>
      <c r="R325" s="7">
        <v>0</v>
      </c>
      <c r="S325" s="7">
        <v>3843200</v>
      </c>
      <c r="T325" s="8">
        <v>1621000</v>
      </c>
      <c r="U325" s="7">
        <v>2312600</v>
      </c>
      <c r="V325" s="7">
        <v>1194700</v>
      </c>
      <c r="W325" s="7">
        <v>3105000</v>
      </c>
      <c r="X325" s="8">
        <v>1737800</v>
      </c>
      <c r="Y325" s="7">
        <v>2458100</v>
      </c>
      <c r="Z325" s="7">
        <v>2619400</v>
      </c>
    </row>
    <row r="326" spans="1:26" x14ac:dyDescent="0.15">
      <c r="A326" s="4" t="s">
        <v>631</v>
      </c>
      <c r="B326" s="4" t="s">
        <v>632</v>
      </c>
      <c r="C326" s="5">
        <v>22643000</v>
      </c>
      <c r="D326" s="6">
        <v>5137600</v>
      </c>
      <c r="E326" s="5">
        <v>12543000</v>
      </c>
      <c r="F326" s="5">
        <v>0</v>
      </c>
      <c r="G326" s="7">
        <v>23240000</v>
      </c>
      <c r="H326" s="8">
        <v>14375000</v>
      </c>
      <c r="I326" s="7">
        <v>15048000</v>
      </c>
      <c r="J326" s="7">
        <v>2122600</v>
      </c>
      <c r="K326" s="7">
        <v>16418000</v>
      </c>
      <c r="L326" s="8">
        <v>23896000</v>
      </c>
      <c r="M326" s="7">
        <v>8358400</v>
      </c>
      <c r="N326" s="7">
        <v>5501000</v>
      </c>
      <c r="O326" s="7">
        <v>54932000</v>
      </c>
      <c r="P326" s="8">
        <v>42088000</v>
      </c>
      <c r="Q326" s="7">
        <v>39063000</v>
      </c>
      <c r="R326" s="7">
        <v>39481000</v>
      </c>
      <c r="S326" s="7">
        <v>42148000</v>
      </c>
      <c r="T326" s="8">
        <v>44457000</v>
      </c>
      <c r="U326" s="7">
        <v>37153000</v>
      </c>
      <c r="V326" s="7">
        <v>25426000</v>
      </c>
      <c r="W326" s="7">
        <v>43923000</v>
      </c>
      <c r="X326" s="8">
        <v>35466000</v>
      </c>
      <c r="Y326" s="7">
        <v>47490000</v>
      </c>
      <c r="Z326" s="7">
        <v>44919000</v>
      </c>
    </row>
    <row r="327" spans="1:26" x14ac:dyDescent="0.15">
      <c r="A327" s="4" t="s">
        <v>633</v>
      </c>
      <c r="B327" s="4" t="s">
        <v>634</v>
      </c>
      <c r="C327" s="5">
        <v>3595400</v>
      </c>
      <c r="D327" s="6">
        <v>0</v>
      </c>
      <c r="E327" s="5">
        <v>0</v>
      </c>
      <c r="F327" s="5">
        <v>0</v>
      </c>
      <c r="G327" s="7">
        <v>0</v>
      </c>
      <c r="H327" s="8">
        <v>0</v>
      </c>
      <c r="I327" s="7">
        <v>0</v>
      </c>
      <c r="J327" s="7">
        <v>2161000</v>
      </c>
      <c r="K327" s="7">
        <v>1747000</v>
      </c>
      <c r="L327" s="8">
        <v>0</v>
      </c>
      <c r="M327" s="7">
        <v>0</v>
      </c>
      <c r="N327" s="7">
        <v>0</v>
      </c>
      <c r="O327" s="7">
        <v>49267000</v>
      </c>
      <c r="P327" s="8">
        <v>42730000</v>
      </c>
      <c r="Q327" s="7">
        <v>51159000</v>
      </c>
      <c r="R327" s="7">
        <v>39967000</v>
      </c>
      <c r="S327" s="7">
        <v>37664000</v>
      </c>
      <c r="T327" s="8">
        <v>30144000</v>
      </c>
      <c r="U327" s="7">
        <v>28605000</v>
      </c>
      <c r="V327" s="7">
        <v>39559000</v>
      </c>
      <c r="W327" s="7">
        <v>43221000</v>
      </c>
      <c r="X327" s="8">
        <v>27519000</v>
      </c>
      <c r="Y327" s="7">
        <v>59994000</v>
      </c>
      <c r="Z327" s="7">
        <v>50850000</v>
      </c>
    </row>
    <row r="328" spans="1:26" x14ac:dyDescent="0.15">
      <c r="A328" s="4" t="s">
        <v>635</v>
      </c>
      <c r="B328" s="4" t="s">
        <v>636</v>
      </c>
      <c r="C328" s="5">
        <v>2794500</v>
      </c>
      <c r="D328" s="6">
        <v>0</v>
      </c>
      <c r="E328" s="5">
        <v>0</v>
      </c>
      <c r="F328" s="5">
        <v>0</v>
      </c>
      <c r="G328" s="7">
        <v>0</v>
      </c>
      <c r="H328" s="8">
        <v>0</v>
      </c>
      <c r="I328" s="7">
        <v>145320</v>
      </c>
      <c r="J328" s="7">
        <v>2301100</v>
      </c>
      <c r="K328" s="7">
        <v>1535600</v>
      </c>
      <c r="L328" s="8">
        <v>5997200</v>
      </c>
      <c r="M328" s="7">
        <v>750440</v>
      </c>
      <c r="N328" s="7">
        <v>3183900</v>
      </c>
      <c r="O328" s="7">
        <v>6481000</v>
      </c>
      <c r="P328" s="8">
        <v>14097000</v>
      </c>
      <c r="Q328" s="7">
        <v>5003700</v>
      </c>
      <c r="R328" s="7">
        <v>7001800</v>
      </c>
      <c r="S328" s="7">
        <v>10314000</v>
      </c>
      <c r="T328" s="8">
        <v>18371000</v>
      </c>
      <c r="U328" s="7">
        <v>18606000</v>
      </c>
      <c r="V328" s="7">
        <v>21159000</v>
      </c>
      <c r="W328" s="7">
        <v>13595000</v>
      </c>
      <c r="X328" s="8">
        <v>10664000</v>
      </c>
      <c r="Y328" s="7">
        <v>4999400</v>
      </c>
      <c r="Z328" s="7">
        <v>8691000</v>
      </c>
    </row>
    <row r="329" spans="1:26" x14ac:dyDescent="0.15">
      <c r="A329" s="4" t="s">
        <v>637</v>
      </c>
      <c r="B329" s="4" t="s">
        <v>638</v>
      </c>
      <c r="C329" s="5">
        <v>12022000</v>
      </c>
      <c r="D329" s="6">
        <v>9609400</v>
      </c>
      <c r="E329" s="5">
        <v>3815900</v>
      </c>
      <c r="F329" s="5">
        <v>0</v>
      </c>
      <c r="G329" s="7">
        <v>12212000</v>
      </c>
      <c r="H329" s="8">
        <v>5035100</v>
      </c>
      <c r="I329" s="7">
        <v>5527800</v>
      </c>
      <c r="J329" s="7">
        <v>2368400</v>
      </c>
      <c r="K329" s="7">
        <v>30603000</v>
      </c>
      <c r="L329" s="8">
        <v>5772200</v>
      </c>
      <c r="M329" s="7">
        <v>10377000</v>
      </c>
      <c r="N329" s="7">
        <v>2860000</v>
      </c>
      <c r="O329" s="7">
        <v>1055100</v>
      </c>
      <c r="P329" s="8">
        <v>14394000</v>
      </c>
      <c r="Q329" s="7">
        <v>4644200</v>
      </c>
      <c r="R329" s="7">
        <v>3776100</v>
      </c>
      <c r="S329" s="7">
        <v>2038200</v>
      </c>
      <c r="T329" s="8">
        <v>31687000</v>
      </c>
      <c r="U329" s="7">
        <v>21011000</v>
      </c>
      <c r="V329" s="7">
        <v>16932000</v>
      </c>
      <c r="W329" s="7">
        <v>3133000</v>
      </c>
      <c r="X329" s="8">
        <v>12975000</v>
      </c>
      <c r="Y329" s="7">
        <v>25040000</v>
      </c>
      <c r="Z329" s="7">
        <v>35199000</v>
      </c>
    </row>
    <row r="330" spans="1:26" x14ac:dyDescent="0.15">
      <c r="A330" s="4" t="s">
        <v>639</v>
      </c>
      <c r="B330" s="4" t="s">
        <v>640</v>
      </c>
      <c r="C330" s="5">
        <v>19219000</v>
      </c>
      <c r="D330" s="6">
        <v>0</v>
      </c>
      <c r="E330" s="5">
        <v>1516300</v>
      </c>
      <c r="F330" s="5">
        <v>0</v>
      </c>
      <c r="G330" s="7">
        <v>2543200</v>
      </c>
      <c r="H330" s="8">
        <v>130080</v>
      </c>
      <c r="I330" s="7">
        <v>7811800</v>
      </c>
      <c r="J330" s="7">
        <v>2719300</v>
      </c>
      <c r="K330" s="7">
        <v>8789300</v>
      </c>
      <c r="L330" s="8">
        <v>34801000</v>
      </c>
      <c r="M330" s="7">
        <v>9154400</v>
      </c>
      <c r="N330" s="7">
        <v>13051000</v>
      </c>
      <c r="O330" s="7">
        <v>4614600</v>
      </c>
      <c r="P330" s="8">
        <v>38211000</v>
      </c>
      <c r="Q330" s="7">
        <v>20115000</v>
      </c>
      <c r="R330" s="7">
        <v>22038000</v>
      </c>
      <c r="S330" s="7">
        <v>28944000</v>
      </c>
      <c r="T330" s="8">
        <v>13882000</v>
      </c>
      <c r="U330" s="7">
        <v>34426000</v>
      </c>
      <c r="V330" s="7">
        <v>37690000</v>
      </c>
      <c r="W330" s="7">
        <v>12207000</v>
      </c>
      <c r="X330" s="8">
        <v>22319000</v>
      </c>
      <c r="Y330" s="7">
        <v>82116000</v>
      </c>
      <c r="Z330" s="7">
        <v>82986000</v>
      </c>
    </row>
    <row r="331" spans="1:26" x14ac:dyDescent="0.15">
      <c r="A331" s="4" t="s">
        <v>641</v>
      </c>
      <c r="B331" s="4" t="s">
        <v>642</v>
      </c>
      <c r="C331" s="5">
        <v>2242400</v>
      </c>
      <c r="D331" s="6">
        <v>0</v>
      </c>
      <c r="E331" s="5">
        <v>0</v>
      </c>
      <c r="F331" s="5">
        <v>0</v>
      </c>
      <c r="G331" s="7">
        <v>0</v>
      </c>
      <c r="H331" s="8">
        <v>0</v>
      </c>
      <c r="I331" s="7">
        <v>0</v>
      </c>
      <c r="J331" s="7">
        <v>2773900</v>
      </c>
      <c r="K331" s="7">
        <v>0</v>
      </c>
      <c r="L331" s="8">
        <v>1707200</v>
      </c>
      <c r="M331" s="7">
        <v>0</v>
      </c>
      <c r="N331" s="7">
        <v>5305200</v>
      </c>
      <c r="O331" s="7">
        <v>0</v>
      </c>
      <c r="P331" s="8">
        <v>1360400</v>
      </c>
      <c r="Q331" s="7">
        <v>724400</v>
      </c>
      <c r="R331" s="7">
        <v>0</v>
      </c>
      <c r="S331" s="7">
        <v>8433900</v>
      </c>
      <c r="T331" s="8">
        <v>4208700</v>
      </c>
      <c r="U331" s="7">
        <v>7217000</v>
      </c>
      <c r="V331" s="7">
        <v>10532000</v>
      </c>
      <c r="W331" s="7">
        <v>2046700</v>
      </c>
      <c r="X331" s="8">
        <v>16655000</v>
      </c>
      <c r="Y331" s="7">
        <v>8814400</v>
      </c>
      <c r="Z331" s="7">
        <v>6572200</v>
      </c>
    </row>
    <row r="332" spans="1:26" x14ac:dyDescent="0.15">
      <c r="A332" s="4" t="s">
        <v>643</v>
      </c>
      <c r="B332" s="4" t="s">
        <v>644</v>
      </c>
      <c r="C332" s="5">
        <v>3788800</v>
      </c>
      <c r="D332" s="6">
        <v>2459100</v>
      </c>
      <c r="E332" s="5">
        <v>0</v>
      </c>
      <c r="F332" s="5">
        <v>0</v>
      </c>
      <c r="G332" s="7">
        <v>4816200</v>
      </c>
      <c r="H332" s="8">
        <v>0</v>
      </c>
      <c r="I332" s="7">
        <v>2810600</v>
      </c>
      <c r="J332" s="7">
        <v>2813800</v>
      </c>
      <c r="K332" s="7">
        <v>21414000</v>
      </c>
      <c r="L332" s="8">
        <v>0</v>
      </c>
      <c r="M332" s="7">
        <v>17808000</v>
      </c>
      <c r="N332" s="7">
        <v>5982600</v>
      </c>
      <c r="O332" s="7">
        <v>0</v>
      </c>
      <c r="P332" s="8">
        <v>1470100</v>
      </c>
      <c r="Q332" s="7">
        <v>0</v>
      </c>
      <c r="R332" s="7">
        <v>0</v>
      </c>
      <c r="S332" s="7">
        <v>659120</v>
      </c>
      <c r="T332" s="8">
        <v>4543600</v>
      </c>
      <c r="U332" s="7">
        <v>5999300</v>
      </c>
      <c r="V332" s="7">
        <v>4719600</v>
      </c>
      <c r="W332" s="7">
        <v>0</v>
      </c>
      <c r="X332" s="8">
        <v>4832700</v>
      </c>
      <c r="Y332" s="7">
        <v>6948500</v>
      </c>
      <c r="Z332" s="7">
        <v>3877200</v>
      </c>
    </row>
    <row r="333" spans="1:26" x14ac:dyDescent="0.15">
      <c r="A333" s="4" t="s">
        <v>645</v>
      </c>
      <c r="B333" s="4" t="s">
        <v>646</v>
      </c>
      <c r="C333" s="5">
        <v>14969000</v>
      </c>
      <c r="D333" s="6">
        <v>26440000</v>
      </c>
      <c r="E333" s="5">
        <v>2024400</v>
      </c>
      <c r="F333" s="5">
        <v>0</v>
      </c>
      <c r="G333" s="7">
        <v>8200200</v>
      </c>
      <c r="H333" s="8">
        <v>5176700</v>
      </c>
      <c r="I333" s="7">
        <v>34133000</v>
      </c>
      <c r="J333" s="7">
        <v>4231000</v>
      </c>
      <c r="K333" s="7">
        <v>2000100</v>
      </c>
      <c r="L333" s="8">
        <v>368210000</v>
      </c>
      <c r="M333" s="7">
        <v>9699100</v>
      </c>
      <c r="N333" s="7">
        <v>1936800</v>
      </c>
      <c r="O333" s="7">
        <v>0</v>
      </c>
      <c r="P333" s="8">
        <v>3752300</v>
      </c>
      <c r="Q333" s="7">
        <v>1527200</v>
      </c>
      <c r="R333" s="7">
        <v>3405200</v>
      </c>
      <c r="S333" s="7">
        <v>338670000</v>
      </c>
      <c r="T333" s="8">
        <v>30034000</v>
      </c>
      <c r="U333" s="7">
        <v>41506000</v>
      </c>
      <c r="V333" s="7">
        <v>153950000</v>
      </c>
      <c r="W333" s="7">
        <v>47099000</v>
      </c>
      <c r="X333" s="8">
        <v>59866000</v>
      </c>
      <c r="Y333" s="7">
        <v>28381000</v>
      </c>
      <c r="Z333" s="7">
        <v>66075000</v>
      </c>
    </row>
    <row r="334" spans="1:26" x14ac:dyDescent="0.15">
      <c r="A334" s="4" t="s">
        <v>647</v>
      </c>
      <c r="B334" s="4" t="s">
        <v>648</v>
      </c>
      <c r="C334" s="5">
        <v>25173</v>
      </c>
      <c r="D334" s="6">
        <v>0</v>
      </c>
      <c r="E334" s="5">
        <v>2183400</v>
      </c>
      <c r="F334" s="5">
        <v>0</v>
      </c>
      <c r="G334" s="7">
        <v>0</v>
      </c>
      <c r="H334" s="8">
        <v>1324800</v>
      </c>
      <c r="I334" s="7">
        <v>1627400</v>
      </c>
      <c r="J334" s="7">
        <v>5712300</v>
      </c>
      <c r="K334" s="7">
        <v>0</v>
      </c>
      <c r="L334" s="8">
        <v>2583400</v>
      </c>
      <c r="M334" s="7">
        <v>1529200</v>
      </c>
      <c r="N334" s="7">
        <v>3925300</v>
      </c>
      <c r="O334" s="7">
        <v>0</v>
      </c>
      <c r="P334" s="8">
        <v>0</v>
      </c>
      <c r="Q334" s="7">
        <v>0</v>
      </c>
      <c r="R334" s="7">
        <v>37301</v>
      </c>
      <c r="S334" s="7">
        <v>0</v>
      </c>
      <c r="T334" s="8">
        <v>0</v>
      </c>
      <c r="U334" s="7">
        <v>0</v>
      </c>
      <c r="V334" s="7">
        <v>0</v>
      </c>
      <c r="W334" s="7">
        <v>94530</v>
      </c>
      <c r="X334" s="8">
        <v>0</v>
      </c>
      <c r="Y334" s="7">
        <v>0</v>
      </c>
      <c r="Z334" s="7">
        <v>0</v>
      </c>
    </row>
    <row r="335" spans="1:26" x14ac:dyDescent="0.15">
      <c r="A335" s="4" t="s">
        <v>649</v>
      </c>
      <c r="B335" s="4" t="s">
        <v>650</v>
      </c>
      <c r="C335" s="5">
        <v>10634000</v>
      </c>
      <c r="D335" s="6">
        <v>36706000</v>
      </c>
      <c r="E335" s="5">
        <v>10437000</v>
      </c>
      <c r="F335" s="5">
        <v>0</v>
      </c>
      <c r="G335" s="7">
        <v>0</v>
      </c>
      <c r="H335" s="8">
        <v>3259900</v>
      </c>
      <c r="I335" s="7">
        <v>0</v>
      </c>
      <c r="J335" s="7">
        <v>8258800</v>
      </c>
      <c r="K335" s="7">
        <v>9235500</v>
      </c>
      <c r="L335" s="8">
        <v>37686000</v>
      </c>
      <c r="M335" s="7">
        <v>16415000</v>
      </c>
      <c r="N335" s="7">
        <v>1494800</v>
      </c>
      <c r="O335" s="7">
        <v>3517300</v>
      </c>
      <c r="P335" s="8">
        <v>0</v>
      </c>
      <c r="Q335" s="7">
        <v>0</v>
      </c>
      <c r="R335" s="7">
        <v>0</v>
      </c>
      <c r="S335" s="7">
        <v>761500</v>
      </c>
      <c r="T335" s="8">
        <v>318930</v>
      </c>
      <c r="U335" s="7">
        <v>1146200</v>
      </c>
      <c r="V335" s="7">
        <v>0</v>
      </c>
      <c r="W335" s="7">
        <v>787160</v>
      </c>
      <c r="X335" s="8">
        <v>0</v>
      </c>
      <c r="Y335" s="7">
        <v>0</v>
      </c>
      <c r="Z335" s="7">
        <v>3806800</v>
      </c>
    </row>
    <row r="336" spans="1:26" x14ac:dyDescent="0.15">
      <c r="A336" s="4" t="s">
        <v>651</v>
      </c>
      <c r="B336" s="4" t="s">
        <v>652</v>
      </c>
      <c r="C336" s="5">
        <v>23878000</v>
      </c>
      <c r="D336" s="6">
        <v>6312300</v>
      </c>
      <c r="E336" s="5">
        <v>16905000</v>
      </c>
      <c r="F336" s="5">
        <v>50770</v>
      </c>
      <c r="G336" s="7">
        <v>3566900</v>
      </c>
      <c r="H336" s="8">
        <v>3317900</v>
      </c>
      <c r="I336" s="7">
        <v>3625200</v>
      </c>
      <c r="J336" s="7">
        <v>9456800</v>
      </c>
      <c r="K336" s="7">
        <v>10534000</v>
      </c>
      <c r="L336" s="8">
        <v>34117000</v>
      </c>
      <c r="M336" s="7">
        <v>4553100</v>
      </c>
      <c r="N336" s="7">
        <v>9463200</v>
      </c>
      <c r="O336" s="7">
        <v>21085000</v>
      </c>
      <c r="P336" s="8">
        <v>7597000</v>
      </c>
      <c r="Q336" s="7">
        <v>12641000</v>
      </c>
      <c r="R336" s="7">
        <v>9021500</v>
      </c>
      <c r="S336" s="7">
        <v>41311000</v>
      </c>
      <c r="T336" s="8">
        <v>45035000</v>
      </c>
      <c r="U336" s="7">
        <v>14206000</v>
      </c>
      <c r="V336" s="7">
        <v>8570900</v>
      </c>
      <c r="W336" s="7">
        <v>39289000</v>
      </c>
      <c r="X336" s="8">
        <v>33582000</v>
      </c>
      <c r="Y336" s="7">
        <v>34562000</v>
      </c>
      <c r="Z336" s="7">
        <v>45738000</v>
      </c>
    </row>
    <row r="337" spans="1:26" x14ac:dyDescent="0.15">
      <c r="A337" s="4" t="s">
        <v>653</v>
      </c>
      <c r="B337" s="4" t="s">
        <v>654</v>
      </c>
      <c r="C337" s="5">
        <v>24028000</v>
      </c>
      <c r="D337" s="6">
        <v>51110000</v>
      </c>
      <c r="E337" s="5">
        <v>19974000</v>
      </c>
      <c r="F337" s="5">
        <v>0</v>
      </c>
      <c r="G337" s="7">
        <v>41843000</v>
      </c>
      <c r="H337" s="8">
        <v>14515000</v>
      </c>
      <c r="I337" s="7">
        <v>10804000</v>
      </c>
      <c r="J337" s="7">
        <v>12813000</v>
      </c>
      <c r="K337" s="7">
        <v>70947000</v>
      </c>
      <c r="L337" s="8">
        <v>105030000</v>
      </c>
      <c r="M337" s="7">
        <v>37806000</v>
      </c>
      <c r="N337" s="7">
        <v>44975000</v>
      </c>
      <c r="O337" s="7">
        <v>1567000</v>
      </c>
      <c r="P337" s="8">
        <v>1249400</v>
      </c>
      <c r="Q337" s="7">
        <v>4811800</v>
      </c>
      <c r="R337" s="7">
        <v>3940400</v>
      </c>
      <c r="S337" s="7">
        <v>367730</v>
      </c>
      <c r="T337" s="8">
        <v>952600</v>
      </c>
      <c r="U337" s="7">
        <v>12864000</v>
      </c>
      <c r="V337" s="7">
        <v>29553000</v>
      </c>
      <c r="W337" s="7">
        <v>5465200</v>
      </c>
      <c r="X337" s="8">
        <v>10749000</v>
      </c>
      <c r="Y337" s="7">
        <v>24449000</v>
      </c>
      <c r="Z337" s="7">
        <v>24463000</v>
      </c>
    </row>
    <row r="338" spans="1:26" x14ac:dyDescent="0.15">
      <c r="A338" s="4" t="s">
        <v>655</v>
      </c>
      <c r="B338" s="4" t="s">
        <v>656</v>
      </c>
      <c r="C338" s="5">
        <v>52728000</v>
      </c>
      <c r="D338" s="6">
        <v>31257000</v>
      </c>
      <c r="E338" s="5">
        <v>219010</v>
      </c>
      <c r="F338" s="5">
        <v>0</v>
      </c>
      <c r="G338" s="7">
        <v>8448500</v>
      </c>
      <c r="H338" s="8">
        <v>0</v>
      </c>
      <c r="I338" s="7">
        <v>15819000</v>
      </c>
      <c r="J338" s="7">
        <v>15348000</v>
      </c>
      <c r="K338" s="7">
        <v>18317000</v>
      </c>
      <c r="L338" s="8">
        <v>33101000</v>
      </c>
      <c r="M338" s="7">
        <v>2749200</v>
      </c>
      <c r="N338" s="7">
        <v>16204000</v>
      </c>
      <c r="O338" s="7">
        <v>20737000</v>
      </c>
      <c r="P338" s="8">
        <v>49882000</v>
      </c>
      <c r="Q338" s="7">
        <v>49505000</v>
      </c>
      <c r="R338" s="7">
        <v>79601000</v>
      </c>
      <c r="S338" s="7">
        <v>14835000</v>
      </c>
      <c r="T338" s="8">
        <v>65988000</v>
      </c>
      <c r="U338" s="7">
        <v>79717000</v>
      </c>
      <c r="V338" s="7">
        <v>92603000</v>
      </c>
      <c r="W338" s="7">
        <v>42756000</v>
      </c>
      <c r="X338" s="8">
        <v>61052000</v>
      </c>
      <c r="Y338" s="7">
        <v>81456000</v>
      </c>
      <c r="Z338" s="7">
        <v>104330000</v>
      </c>
    </row>
    <row r="339" spans="1:26" x14ac:dyDescent="0.15">
      <c r="A339" s="4" t="s">
        <v>657</v>
      </c>
      <c r="B339" s="4" t="s">
        <v>658</v>
      </c>
      <c r="C339" s="5">
        <v>191250000</v>
      </c>
      <c r="D339" s="6">
        <v>28144000</v>
      </c>
      <c r="E339" s="5">
        <v>553260000</v>
      </c>
      <c r="F339" s="5">
        <v>322260</v>
      </c>
      <c r="G339" s="7">
        <v>131530000</v>
      </c>
      <c r="H339" s="8">
        <v>64517000</v>
      </c>
      <c r="I339" s="7">
        <v>78688000</v>
      </c>
      <c r="J339" s="7">
        <v>37155000</v>
      </c>
      <c r="K339" s="7">
        <v>94303000</v>
      </c>
      <c r="L339" s="8">
        <v>106990000</v>
      </c>
      <c r="M339" s="7">
        <v>87279000</v>
      </c>
      <c r="N339" s="7">
        <v>94237000</v>
      </c>
      <c r="O339" s="7">
        <v>154700000</v>
      </c>
      <c r="P339" s="8">
        <v>310470000</v>
      </c>
      <c r="Q339" s="7">
        <v>247160000</v>
      </c>
      <c r="R339" s="7">
        <v>898650000</v>
      </c>
      <c r="S339" s="7">
        <v>291610000</v>
      </c>
      <c r="T339" s="8">
        <v>178400000</v>
      </c>
      <c r="U339" s="7">
        <v>238090000</v>
      </c>
      <c r="V339" s="7">
        <v>281800000</v>
      </c>
      <c r="W339" s="7">
        <v>234620000</v>
      </c>
      <c r="X339" s="8">
        <v>205150000</v>
      </c>
      <c r="Y339" s="7">
        <v>461170000</v>
      </c>
      <c r="Z339" s="7">
        <v>398090000</v>
      </c>
    </row>
    <row r="340" spans="1:26" x14ac:dyDescent="0.15">
      <c r="A340" s="4" t="s">
        <v>659</v>
      </c>
      <c r="B340" s="4" t="s">
        <v>660</v>
      </c>
      <c r="C340" s="5">
        <v>2862200</v>
      </c>
      <c r="D340" s="6">
        <v>0</v>
      </c>
      <c r="E340" s="5">
        <v>45206000</v>
      </c>
      <c r="F340" s="5">
        <v>71921</v>
      </c>
      <c r="G340" s="7">
        <v>6642900</v>
      </c>
      <c r="H340" s="8">
        <v>34486000</v>
      </c>
      <c r="I340" s="7">
        <v>52082000</v>
      </c>
      <c r="J340" s="7">
        <v>52854000</v>
      </c>
      <c r="K340" s="7">
        <v>12800000</v>
      </c>
      <c r="L340" s="8">
        <v>4117900</v>
      </c>
      <c r="M340" s="7">
        <v>15348000</v>
      </c>
      <c r="N340" s="7">
        <v>7068900</v>
      </c>
      <c r="O340" s="7">
        <v>17445000</v>
      </c>
      <c r="P340" s="8">
        <v>19017000</v>
      </c>
      <c r="Q340" s="7">
        <v>6347200</v>
      </c>
      <c r="R340" s="7">
        <v>26104000</v>
      </c>
      <c r="S340" s="7">
        <v>34528000</v>
      </c>
      <c r="T340" s="8">
        <v>58428000</v>
      </c>
      <c r="U340" s="7">
        <v>51494000</v>
      </c>
      <c r="V340" s="7">
        <v>59540000</v>
      </c>
      <c r="W340" s="7">
        <v>46686000</v>
      </c>
      <c r="X340" s="8">
        <v>31751000</v>
      </c>
      <c r="Y340" s="7">
        <v>40878000</v>
      </c>
      <c r="Z340" s="7">
        <v>50945000</v>
      </c>
    </row>
    <row r="341" spans="1:26" x14ac:dyDescent="0.15">
      <c r="A341" s="4" t="s">
        <v>661</v>
      </c>
      <c r="B341" s="4" t="s">
        <v>662</v>
      </c>
      <c r="C341" s="5">
        <v>234380000</v>
      </c>
      <c r="D341" s="6">
        <v>134140000</v>
      </c>
      <c r="E341" s="5">
        <v>352380000</v>
      </c>
      <c r="F341" s="5">
        <v>235290</v>
      </c>
      <c r="G341" s="7">
        <v>266680000</v>
      </c>
      <c r="H341" s="8">
        <v>118740000</v>
      </c>
      <c r="I341" s="7">
        <v>199830000</v>
      </c>
      <c r="J341" s="7">
        <v>70579000</v>
      </c>
      <c r="K341" s="7">
        <v>219530000</v>
      </c>
      <c r="L341" s="8">
        <v>1420000000</v>
      </c>
      <c r="M341" s="7">
        <v>306140000</v>
      </c>
      <c r="N341" s="7">
        <v>388540000</v>
      </c>
      <c r="O341" s="7">
        <v>844960000</v>
      </c>
      <c r="P341" s="8">
        <v>3732400000</v>
      </c>
      <c r="Q341" s="7">
        <v>1397900000</v>
      </c>
      <c r="R341" s="7">
        <v>1209200000</v>
      </c>
      <c r="S341" s="7">
        <v>2153800000</v>
      </c>
      <c r="T341" s="8">
        <v>1153700000</v>
      </c>
      <c r="U341" s="7">
        <v>1742900000</v>
      </c>
      <c r="V341" s="7">
        <v>3832900000</v>
      </c>
      <c r="W341" s="7">
        <v>2371100000</v>
      </c>
      <c r="X341" s="8">
        <v>1687300000</v>
      </c>
      <c r="Y341" s="7">
        <v>2734800000</v>
      </c>
      <c r="Z341" s="7">
        <v>2708400000</v>
      </c>
    </row>
    <row r="342" spans="1:26" x14ac:dyDescent="0.15">
      <c r="A342" s="4" t="s">
        <v>663</v>
      </c>
      <c r="B342" s="4" t="s">
        <v>664</v>
      </c>
      <c r="C342" s="5">
        <v>285700000</v>
      </c>
      <c r="D342" s="6">
        <v>202120000</v>
      </c>
      <c r="E342" s="5">
        <v>175510000</v>
      </c>
      <c r="F342" s="5">
        <v>66167</v>
      </c>
      <c r="G342" s="7">
        <v>205840000</v>
      </c>
      <c r="H342" s="8">
        <v>102700000</v>
      </c>
      <c r="I342" s="7">
        <v>125120000</v>
      </c>
      <c r="J342" s="7">
        <v>98914000</v>
      </c>
      <c r="K342" s="7">
        <v>222090000</v>
      </c>
      <c r="L342" s="8">
        <v>154010000</v>
      </c>
      <c r="M342" s="7">
        <v>126930000</v>
      </c>
      <c r="N342" s="7">
        <v>201870000</v>
      </c>
      <c r="O342" s="7">
        <v>516450000</v>
      </c>
      <c r="P342" s="8">
        <v>632350000</v>
      </c>
      <c r="Q342" s="7">
        <v>321370000</v>
      </c>
      <c r="R342" s="7">
        <v>357470000</v>
      </c>
      <c r="S342" s="7">
        <v>292670000</v>
      </c>
      <c r="T342" s="8">
        <v>426150000</v>
      </c>
      <c r="U342" s="7">
        <v>401240000</v>
      </c>
      <c r="V342" s="7">
        <v>419740000</v>
      </c>
      <c r="W342" s="7">
        <v>469590000</v>
      </c>
      <c r="X342" s="8">
        <v>477210000</v>
      </c>
      <c r="Y342" s="7">
        <v>504790000</v>
      </c>
      <c r="Z342" s="7">
        <v>639820000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3555-69D0-0F4E-B939-0C23944AA6D6}">
  <dimension ref="A1:BQ345"/>
  <sheetViews>
    <sheetView tabSelected="1" workbookViewId="0">
      <selection activeCell="A6" sqref="A6"/>
    </sheetView>
  </sheetViews>
  <sheetFormatPr baseColWidth="10" defaultRowHeight="16" x14ac:dyDescent="0.2"/>
  <cols>
    <col min="1" max="1" width="40.33203125" customWidth="1"/>
    <col min="2" max="2" width="17.33203125" customWidth="1"/>
    <col min="3" max="3" width="12" customWidth="1"/>
    <col min="4" max="4" width="17.33203125" customWidth="1"/>
    <col min="5" max="6" width="12.83203125" bestFit="1" customWidth="1"/>
    <col min="7" max="8" width="14" bestFit="1" customWidth="1"/>
    <col min="9" max="11" width="12.83203125" bestFit="1" customWidth="1"/>
    <col min="12" max="17" width="11" bestFit="1" customWidth="1"/>
    <col min="18" max="18" width="14" bestFit="1" customWidth="1"/>
    <col min="19" max="20" width="12.83203125" bestFit="1" customWidth="1"/>
    <col min="21" max="21" width="14" bestFit="1" customWidth="1"/>
    <col min="22" max="24" width="12.83203125" bestFit="1" customWidth="1"/>
    <col min="25" max="30" width="11" bestFit="1" customWidth="1"/>
    <col min="31" max="34" width="14" bestFit="1" customWidth="1"/>
    <col min="35" max="37" width="12.83203125" bestFit="1" customWidth="1"/>
    <col min="38" max="43" width="11" bestFit="1" customWidth="1"/>
    <col min="44" max="47" width="14" bestFit="1" customWidth="1"/>
    <col min="48" max="50" width="12.83203125" bestFit="1" customWidth="1"/>
    <col min="51" max="56" width="11" bestFit="1" customWidth="1"/>
    <col min="57" max="60" width="14" bestFit="1" customWidth="1"/>
    <col min="61" max="63" width="12.83203125" bestFit="1" customWidth="1"/>
    <col min="64" max="68" width="11" bestFit="1" customWidth="1"/>
    <col min="69" max="69" width="13.6640625" style="51" customWidth="1"/>
  </cols>
  <sheetData>
    <row r="1" spans="1:69" ht="18" x14ac:dyDescent="0.2">
      <c r="A1" s="18" t="s">
        <v>767</v>
      </c>
    </row>
    <row r="2" spans="1:69" x14ac:dyDescent="0.2">
      <c r="A2" s="1" t="s">
        <v>759</v>
      </c>
    </row>
    <row r="3" spans="1:69" x14ac:dyDescent="0.2">
      <c r="A3" s="1" t="s">
        <v>694</v>
      </c>
    </row>
    <row r="4" spans="1:69" x14ac:dyDescent="0.2">
      <c r="A4" s="1" t="s">
        <v>695</v>
      </c>
    </row>
    <row r="5" spans="1:69" x14ac:dyDescent="0.2">
      <c r="A5" s="1" t="s">
        <v>770</v>
      </c>
    </row>
    <row r="6" spans="1:69" x14ac:dyDescent="0.2">
      <c r="A6" s="1" t="s">
        <v>771</v>
      </c>
    </row>
    <row r="7" spans="1:69" x14ac:dyDescent="0.2">
      <c r="A7" s="1" t="s">
        <v>768</v>
      </c>
    </row>
    <row r="8" spans="1:69" x14ac:dyDescent="0.2">
      <c r="A8" s="1" t="s">
        <v>769</v>
      </c>
    </row>
    <row r="9" spans="1:69" x14ac:dyDescent="0.2">
      <c r="A9" s="14" t="s">
        <v>772</v>
      </c>
    </row>
    <row r="10" spans="1:69" x14ac:dyDescent="0.2">
      <c r="BQ10" s="53" t="s">
        <v>764</v>
      </c>
    </row>
    <row r="11" spans="1:69" x14ac:dyDescent="0.2">
      <c r="A11" s="2" t="s">
        <v>0</v>
      </c>
      <c r="B11" s="2" t="s">
        <v>1</v>
      </c>
      <c r="C11" s="2" t="s">
        <v>697</v>
      </c>
      <c r="D11" s="2" t="s">
        <v>672</v>
      </c>
      <c r="E11" s="2" t="s">
        <v>673</v>
      </c>
      <c r="F11" s="2" t="s">
        <v>674</v>
      </c>
      <c r="G11" s="2" t="s">
        <v>675</v>
      </c>
      <c r="H11" s="8" t="s">
        <v>698</v>
      </c>
      <c r="I11" s="7" t="s">
        <v>699</v>
      </c>
      <c r="J11" s="2" t="s">
        <v>700</v>
      </c>
      <c r="K11" s="19" t="s">
        <v>701</v>
      </c>
      <c r="L11" s="19" t="s">
        <v>702</v>
      </c>
      <c r="M11" s="19" t="s">
        <v>703</v>
      </c>
      <c r="N11" s="20" t="s">
        <v>704</v>
      </c>
      <c r="O11" s="21" t="s">
        <v>705</v>
      </c>
      <c r="P11" s="22" t="s">
        <v>706</v>
      </c>
      <c r="Q11" s="2" t="s">
        <v>676</v>
      </c>
      <c r="R11" s="2" t="s">
        <v>677</v>
      </c>
      <c r="S11" s="2" t="s">
        <v>678</v>
      </c>
      <c r="T11" s="2" t="s">
        <v>679</v>
      </c>
      <c r="U11" s="8" t="s">
        <v>698</v>
      </c>
      <c r="V11" s="7" t="s">
        <v>707</v>
      </c>
      <c r="W11" s="2" t="s">
        <v>708</v>
      </c>
      <c r="X11" s="19" t="s">
        <v>701</v>
      </c>
      <c r="Y11" s="19" t="s">
        <v>702</v>
      </c>
      <c r="Z11" s="19" t="s">
        <v>703</v>
      </c>
      <c r="AA11" s="20" t="s">
        <v>709</v>
      </c>
      <c r="AB11" s="21" t="s">
        <v>710</v>
      </c>
      <c r="AC11" s="22" t="s">
        <v>711</v>
      </c>
      <c r="AD11" s="2" t="s">
        <v>712</v>
      </c>
      <c r="AE11" s="2" t="s">
        <v>680</v>
      </c>
      <c r="AF11" s="2" t="s">
        <v>681</v>
      </c>
      <c r="AG11" s="2" t="s">
        <v>682</v>
      </c>
      <c r="AH11" s="8" t="s">
        <v>698</v>
      </c>
      <c r="AI11" s="7" t="s">
        <v>707</v>
      </c>
      <c r="AJ11" s="2" t="s">
        <v>708</v>
      </c>
      <c r="AK11" s="19" t="s">
        <v>701</v>
      </c>
      <c r="AL11" s="19" t="s">
        <v>713</v>
      </c>
      <c r="AM11" s="19" t="s">
        <v>714</v>
      </c>
      <c r="AN11" s="20" t="s">
        <v>715</v>
      </c>
      <c r="AO11" s="21" t="s">
        <v>716</v>
      </c>
      <c r="AP11" s="22" t="s">
        <v>717</v>
      </c>
      <c r="AQ11" s="2" t="s">
        <v>683</v>
      </c>
      <c r="AR11" s="2" t="s">
        <v>684</v>
      </c>
      <c r="AS11" s="2" t="s">
        <v>685</v>
      </c>
      <c r="AT11" s="2" t="s">
        <v>686</v>
      </c>
      <c r="AU11" s="8" t="s">
        <v>698</v>
      </c>
      <c r="AV11" s="7" t="s">
        <v>707</v>
      </c>
      <c r="AW11" s="2" t="s">
        <v>708</v>
      </c>
      <c r="AX11" s="19" t="s">
        <v>701</v>
      </c>
      <c r="AY11" s="19" t="s">
        <v>713</v>
      </c>
      <c r="AZ11" s="19" t="s">
        <v>714</v>
      </c>
      <c r="BA11" s="20" t="s">
        <v>718</v>
      </c>
      <c r="BB11" s="21" t="s">
        <v>719</v>
      </c>
      <c r="BC11" s="22" t="s">
        <v>720</v>
      </c>
      <c r="BD11" s="2" t="s">
        <v>687</v>
      </c>
      <c r="BE11" s="2" t="s">
        <v>688</v>
      </c>
      <c r="BF11" s="2" t="s">
        <v>689</v>
      </c>
      <c r="BG11" s="2" t="s">
        <v>690</v>
      </c>
      <c r="BH11" s="8" t="s">
        <v>698</v>
      </c>
      <c r="BI11" s="7" t="s">
        <v>707</v>
      </c>
      <c r="BJ11" s="2" t="s">
        <v>708</v>
      </c>
      <c r="BK11" s="19" t="s">
        <v>701</v>
      </c>
      <c r="BL11" s="19" t="s">
        <v>713</v>
      </c>
      <c r="BM11" s="19" t="s">
        <v>714</v>
      </c>
      <c r="BN11" s="20" t="s">
        <v>721</v>
      </c>
      <c r="BO11" s="21" t="s">
        <v>722</v>
      </c>
      <c r="BP11" s="22" t="s">
        <v>723</v>
      </c>
      <c r="BQ11" s="53" t="s">
        <v>765</v>
      </c>
    </row>
    <row r="12" spans="1:69" x14ac:dyDescent="0.2">
      <c r="A12" s="55" t="s">
        <v>4</v>
      </c>
      <c r="B12" s="23" t="s">
        <v>5</v>
      </c>
      <c r="C12" s="24" t="s">
        <v>724</v>
      </c>
      <c r="D12" s="7">
        <v>0</v>
      </c>
      <c r="E12" s="8">
        <v>0</v>
      </c>
      <c r="F12" s="7">
        <v>736490</v>
      </c>
      <c r="G12" s="7">
        <v>0</v>
      </c>
      <c r="H12" s="8">
        <v>3763400000</v>
      </c>
      <c r="I12" s="7">
        <v>3519500000</v>
      </c>
      <c r="J12" s="7">
        <v>2541400000</v>
      </c>
      <c r="K12" s="19">
        <f t="shared" ref="K12:M74" si="0">E12/H12</f>
        <v>0</v>
      </c>
      <c r="L12" s="19">
        <f t="shared" si="0"/>
        <v>2.0925983804517687E-4</v>
      </c>
      <c r="M12" s="19">
        <f t="shared" si="0"/>
        <v>0</v>
      </c>
      <c r="N12" s="25">
        <v>0</v>
      </c>
      <c r="O12" s="26" t="s">
        <v>766</v>
      </c>
      <c r="P12" s="27" t="s">
        <v>766</v>
      </c>
      <c r="Q12" s="7">
        <v>0</v>
      </c>
      <c r="R12" s="8">
        <v>139590</v>
      </c>
      <c r="S12" s="7">
        <v>3389300</v>
      </c>
      <c r="T12" s="7">
        <v>0</v>
      </c>
      <c r="U12" s="8">
        <v>1650500000</v>
      </c>
      <c r="V12" s="7">
        <v>1849700000</v>
      </c>
      <c r="W12" s="7">
        <v>3454200000</v>
      </c>
      <c r="X12" s="19">
        <f t="shared" ref="X12:Z74" si="1">R12/U12</f>
        <v>8.4574371402605265E-5</v>
      </c>
      <c r="Y12" s="19">
        <f t="shared" si="1"/>
        <v>1.8323511920852031E-3</v>
      </c>
      <c r="Z12" s="19">
        <f t="shared" si="1"/>
        <v>0</v>
      </c>
      <c r="AA12" s="28">
        <f>Q12/R12</f>
        <v>0</v>
      </c>
      <c r="AB12" s="29">
        <f>Y12/X12</f>
        <v>21.665560874966889</v>
      </c>
      <c r="AC12" s="30" t="s">
        <v>766</v>
      </c>
      <c r="AD12" s="7">
        <v>0</v>
      </c>
      <c r="AE12" s="8">
        <v>5754500</v>
      </c>
      <c r="AF12" s="7">
        <v>11497000</v>
      </c>
      <c r="AG12" s="7">
        <v>0</v>
      </c>
      <c r="AH12" s="8">
        <v>2634800000</v>
      </c>
      <c r="AI12" s="7">
        <v>1335600000</v>
      </c>
      <c r="AJ12" s="7">
        <v>1781200000</v>
      </c>
      <c r="AK12" s="19">
        <f t="shared" ref="AK12:AM74" si="2">AE12/AH12</f>
        <v>2.1840367390314253E-3</v>
      </c>
      <c r="AL12" s="19">
        <f t="shared" si="2"/>
        <v>8.6081162024558254E-3</v>
      </c>
      <c r="AM12" s="19">
        <f t="shared" si="2"/>
        <v>0</v>
      </c>
      <c r="AN12" s="28">
        <f>AD12/AE12</f>
        <v>0</v>
      </c>
      <c r="AO12" s="29">
        <f>AL12/AK12</f>
        <v>3.9413788461605024</v>
      </c>
      <c r="AP12" s="30" t="s">
        <v>766</v>
      </c>
      <c r="AQ12" s="7">
        <v>3897000</v>
      </c>
      <c r="AR12" s="8">
        <v>0</v>
      </c>
      <c r="AS12" s="7">
        <v>1589800</v>
      </c>
      <c r="AT12" s="7">
        <v>1723100</v>
      </c>
      <c r="AU12" s="8">
        <v>1584900000</v>
      </c>
      <c r="AV12" s="7">
        <v>2579400000</v>
      </c>
      <c r="AW12" s="7">
        <v>2056500000</v>
      </c>
      <c r="AX12" s="19">
        <f t="shared" ref="AX12:AZ74" si="3">AR12/AU12</f>
        <v>0</v>
      </c>
      <c r="AY12" s="19">
        <f t="shared" si="3"/>
        <v>6.1634488640769172E-4</v>
      </c>
      <c r="AZ12" s="19">
        <f t="shared" si="3"/>
        <v>8.3787989302212492E-4</v>
      </c>
      <c r="BA12" s="28" t="s">
        <v>766</v>
      </c>
      <c r="BB12" s="29" t="s">
        <v>766</v>
      </c>
      <c r="BC12" s="30">
        <f t="shared" ref="BC12:BC25" si="4">AY12/AZ12</f>
        <v>0.73560052167455059</v>
      </c>
      <c r="BD12" s="7">
        <v>1013600</v>
      </c>
      <c r="BE12" s="8">
        <v>1728000</v>
      </c>
      <c r="BF12" s="7">
        <v>22091000</v>
      </c>
      <c r="BG12" s="7">
        <v>8489700</v>
      </c>
      <c r="BH12" s="8">
        <v>2216600000</v>
      </c>
      <c r="BI12" s="7">
        <v>2843600000</v>
      </c>
      <c r="BJ12" s="7">
        <v>2441100000</v>
      </c>
      <c r="BK12" s="19">
        <f t="shared" ref="BK12:BM74" si="5">BE12/BH12</f>
        <v>7.7957231796445009E-4</v>
      </c>
      <c r="BL12" s="19">
        <f t="shared" si="5"/>
        <v>7.768673512449008E-3</v>
      </c>
      <c r="BM12" s="19">
        <f t="shared" si="5"/>
        <v>3.4778173774118225E-3</v>
      </c>
      <c r="BN12" s="28">
        <f>BD12/BE12</f>
        <v>0.58657407407407403</v>
      </c>
      <c r="BO12" s="29">
        <f>BL12/BK12</f>
        <v>9.9653019141750399</v>
      </c>
      <c r="BP12" s="30">
        <f t="shared" ref="BP12:BP22" si="6">BL12/BM12</f>
        <v>2.2337784505034657</v>
      </c>
      <c r="BQ12" s="52">
        <v>4</v>
      </c>
    </row>
    <row r="13" spans="1:69" x14ac:dyDescent="0.2">
      <c r="A13" s="23" t="s">
        <v>8</v>
      </c>
      <c r="B13" s="23" t="s">
        <v>9</v>
      </c>
      <c r="C13" s="24" t="s">
        <v>724</v>
      </c>
      <c r="D13" s="7">
        <v>0</v>
      </c>
      <c r="E13" s="8">
        <v>0</v>
      </c>
      <c r="F13" s="7">
        <v>0</v>
      </c>
      <c r="G13" s="7">
        <v>276100</v>
      </c>
      <c r="H13" s="8">
        <v>3763400000</v>
      </c>
      <c r="I13" s="7">
        <v>3519500000</v>
      </c>
      <c r="J13" s="7">
        <v>2541400000</v>
      </c>
      <c r="K13" s="19">
        <f t="shared" si="0"/>
        <v>0</v>
      </c>
      <c r="L13" s="19">
        <f t="shared" si="0"/>
        <v>0</v>
      </c>
      <c r="M13" s="19">
        <f>G13/J13</f>
        <v>1.086409065869206E-4</v>
      </c>
      <c r="N13" s="25">
        <v>0</v>
      </c>
      <c r="O13" s="26">
        <v>0</v>
      </c>
      <c r="P13" s="27">
        <f>L13/M13</f>
        <v>0</v>
      </c>
      <c r="Q13" s="7">
        <v>0</v>
      </c>
      <c r="R13" s="8">
        <v>0</v>
      </c>
      <c r="S13" s="7">
        <v>2470900</v>
      </c>
      <c r="T13" s="7">
        <v>2458600</v>
      </c>
      <c r="U13" s="8">
        <v>1650500000</v>
      </c>
      <c r="V13" s="7">
        <v>1849700000</v>
      </c>
      <c r="W13" s="7">
        <v>3454200000</v>
      </c>
      <c r="X13" s="19">
        <f t="shared" si="1"/>
        <v>0</v>
      </c>
      <c r="Y13" s="19">
        <f t="shared" si="1"/>
        <v>1.3358382440395739E-3</v>
      </c>
      <c r="Z13" s="19">
        <f t="shared" si="1"/>
        <v>7.1177117711771181E-4</v>
      </c>
      <c r="AA13" s="28">
        <v>0</v>
      </c>
      <c r="AB13" s="29" t="s">
        <v>766</v>
      </c>
      <c r="AC13" s="30">
        <f>Y13/Z13</f>
        <v>1.8767804696011943</v>
      </c>
      <c r="AD13" s="7">
        <v>0</v>
      </c>
      <c r="AE13" s="8">
        <v>0</v>
      </c>
      <c r="AF13" s="7">
        <v>1660900</v>
      </c>
      <c r="AG13" s="7">
        <v>0</v>
      </c>
      <c r="AH13" s="8">
        <v>2634800000</v>
      </c>
      <c r="AI13" s="7">
        <v>1335600000</v>
      </c>
      <c r="AJ13" s="7">
        <v>1781200000</v>
      </c>
      <c r="AK13" s="19">
        <f t="shared" si="2"/>
        <v>0</v>
      </c>
      <c r="AL13" s="19">
        <f t="shared" si="2"/>
        <v>1.2435609463911351E-3</v>
      </c>
      <c r="AM13" s="19">
        <f t="shared" si="2"/>
        <v>0</v>
      </c>
      <c r="AN13" s="28">
        <v>0</v>
      </c>
      <c r="AO13" s="29" t="s">
        <v>766</v>
      </c>
      <c r="AP13" s="30" t="s">
        <v>766</v>
      </c>
      <c r="AQ13" s="7">
        <v>0</v>
      </c>
      <c r="AR13" s="8">
        <v>0</v>
      </c>
      <c r="AS13" s="7">
        <v>4123400</v>
      </c>
      <c r="AT13" s="7">
        <v>3163000</v>
      </c>
      <c r="AU13" s="8">
        <v>1584900000</v>
      </c>
      <c r="AV13" s="7">
        <v>2579400000</v>
      </c>
      <c r="AW13" s="7">
        <v>2056500000</v>
      </c>
      <c r="AX13" s="19">
        <f t="shared" si="3"/>
        <v>0</v>
      </c>
      <c r="AY13" s="19">
        <f t="shared" si="3"/>
        <v>1.5985888191052183E-3</v>
      </c>
      <c r="AZ13" s="19">
        <f t="shared" si="3"/>
        <v>1.538050085096037E-3</v>
      </c>
      <c r="BA13" s="28">
        <v>0</v>
      </c>
      <c r="BB13" s="29" t="s">
        <v>766</v>
      </c>
      <c r="BC13" s="30">
        <f t="shared" si="4"/>
        <v>1.0393607039171298</v>
      </c>
      <c r="BD13" s="7">
        <v>0</v>
      </c>
      <c r="BE13" s="8">
        <v>0</v>
      </c>
      <c r="BF13" s="7">
        <v>4469200</v>
      </c>
      <c r="BG13" s="7">
        <v>2991700</v>
      </c>
      <c r="BH13" s="8">
        <v>2216600000</v>
      </c>
      <c r="BI13" s="7">
        <v>2843600000</v>
      </c>
      <c r="BJ13" s="7">
        <v>2441100000</v>
      </c>
      <c r="BK13" s="19">
        <f t="shared" si="5"/>
        <v>0</v>
      </c>
      <c r="BL13" s="19">
        <f t="shared" si="5"/>
        <v>1.5716697144464763E-3</v>
      </c>
      <c r="BM13" s="19">
        <f t="shared" si="5"/>
        <v>1.2255540535004712E-3</v>
      </c>
      <c r="BN13" s="28">
        <v>0</v>
      </c>
      <c r="BO13" s="29" t="s">
        <v>766</v>
      </c>
      <c r="BP13" s="30">
        <f t="shared" si="6"/>
        <v>1.2824156633135986</v>
      </c>
      <c r="BQ13" s="52">
        <v>4</v>
      </c>
    </row>
    <row r="14" spans="1:69" x14ac:dyDescent="0.2">
      <c r="A14" s="31" t="s">
        <v>6</v>
      </c>
      <c r="B14" s="31" t="s">
        <v>7</v>
      </c>
      <c r="C14" s="32" t="s">
        <v>724</v>
      </c>
      <c r="D14" s="7">
        <v>0</v>
      </c>
      <c r="E14" s="8">
        <v>0</v>
      </c>
      <c r="F14" s="7">
        <v>1711200</v>
      </c>
      <c r="G14" s="7">
        <v>0</v>
      </c>
      <c r="H14" s="8">
        <v>3763400000</v>
      </c>
      <c r="I14" s="7">
        <v>3519500000</v>
      </c>
      <c r="J14" s="7">
        <v>2541400000</v>
      </c>
      <c r="K14" s="19">
        <f t="shared" si="0"/>
        <v>0</v>
      </c>
      <c r="L14" s="19">
        <f t="shared" si="0"/>
        <v>4.8620542690723116E-4</v>
      </c>
      <c r="M14" s="19">
        <f t="shared" si="0"/>
        <v>0</v>
      </c>
      <c r="N14" s="25">
        <v>0</v>
      </c>
      <c r="O14" s="26" t="s">
        <v>766</v>
      </c>
      <c r="P14" s="27" t="s">
        <v>766</v>
      </c>
      <c r="Q14" s="7">
        <v>0</v>
      </c>
      <c r="R14" s="8">
        <v>0</v>
      </c>
      <c r="S14" s="7">
        <v>1322600</v>
      </c>
      <c r="T14" s="7">
        <v>1142000</v>
      </c>
      <c r="U14" s="8">
        <v>1650500000</v>
      </c>
      <c r="V14" s="7">
        <v>1849700000</v>
      </c>
      <c r="W14" s="7">
        <v>3454200000</v>
      </c>
      <c r="X14" s="19">
        <f t="shared" si="1"/>
        <v>0</v>
      </c>
      <c r="Y14" s="19">
        <f t="shared" si="1"/>
        <v>7.1503487051954374E-4</v>
      </c>
      <c r="Z14" s="19">
        <f t="shared" si="1"/>
        <v>3.3061200856927798E-4</v>
      </c>
      <c r="AA14" s="28">
        <v>0</v>
      </c>
      <c r="AB14" s="54" t="s">
        <v>766</v>
      </c>
      <c r="AC14" s="30">
        <f>Y14/Z14</f>
        <v>2.1627613395346832</v>
      </c>
      <c r="AD14" s="7">
        <v>0</v>
      </c>
      <c r="AE14" s="8">
        <v>0</v>
      </c>
      <c r="AF14" s="7">
        <v>0</v>
      </c>
      <c r="AG14" s="7">
        <v>87587</v>
      </c>
      <c r="AH14" s="8">
        <v>2634800000</v>
      </c>
      <c r="AI14" s="7">
        <v>1335600000</v>
      </c>
      <c r="AJ14" s="7">
        <v>1781200000</v>
      </c>
      <c r="AK14" s="19">
        <f t="shared" si="2"/>
        <v>0</v>
      </c>
      <c r="AL14" s="19">
        <f t="shared" si="2"/>
        <v>0</v>
      </c>
      <c r="AM14" s="19">
        <f t="shared" si="2"/>
        <v>4.9173029418369642E-5</v>
      </c>
      <c r="AN14" s="28">
        <v>0</v>
      </c>
      <c r="AO14" s="29">
        <v>0</v>
      </c>
      <c r="AP14" s="30">
        <f t="shared" ref="AP14:AP22" si="7">AL14/AM14</f>
        <v>0</v>
      </c>
      <c r="AQ14" s="7">
        <v>0</v>
      </c>
      <c r="AR14" s="8">
        <v>96490</v>
      </c>
      <c r="AS14" s="7">
        <v>461360</v>
      </c>
      <c r="AT14" s="7">
        <v>220710</v>
      </c>
      <c r="AU14" s="8">
        <v>1584900000</v>
      </c>
      <c r="AV14" s="7">
        <v>2579400000</v>
      </c>
      <c r="AW14" s="7">
        <v>2056500000</v>
      </c>
      <c r="AX14" s="19">
        <f t="shared" si="3"/>
        <v>6.0880812669569056E-5</v>
      </c>
      <c r="AY14" s="19">
        <f t="shared" si="3"/>
        <v>1.7886330154299448E-4</v>
      </c>
      <c r="AZ14" s="19">
        <f t="shared" si="3"/>
        <v>1.0732312180889861E-4</v>
      </c>
      <c r="BA14" s="28">
        <f>AQ14/AR14</f>
        <v>0</v>
      </c>
      <c r="BB14" s="29">
        <f>AY14/AX14</f>
        <v>2.9379256567052749</v>
      </c>
      <c r="BC14" s="30">
        <f t="shared" si="4"/>
        <v>1.6665868316939341</v>
      </c>
      <c r="BD14" s="7">
        <v>0</v>
      </c>
      <c r="BE14" s="8">
        <v>151030</v>
      </c>
      <c r="BF14" s="7">
        <v>384440</v>
      </c>
      <c r="BG14" s="7">
        <v>219390</v>
      </c>
      <c r="BH14" s="8">
        <v>2216600000</v>
      </c>
      <c r="BI14" s="7">
        <v>2843600000</v>
      </c>
      <c r="BJ14" s="7">
        <v>2441100000</v>
      </c>
      <c r="BK14" s="19">
        <f t="shared" si="5"/>
        <v>6.8135883785978521E-5</v>
      </c>
      <c r="BL14" s="19">
        <f t="shared" si="5"/>
        <v>1.3519482346321563E-4</v>
      </c>
      <c r="BM14" s="19">
        <f t="shared" si="5"/>
        <v>8.9873417721518981E-5</v>
      </c>
      <c r="BN14" s="28">
        <f t="shared" ref="BN14:BN22" si="8">BD14/BE14</f>
        <v>0</v>
      </c>
      <c r="BO14" s="29">
        <f t="shared" ref="BO14:BO22" si="9">BL14/BK14</f>
        <v>1.9841941712809628</v>
      </c>
      <c r="BP14" s="30">
        <f t="shared" si="6"/>
        <v>1.504280430083667</v>
      </c>
      <c r="BQ14" s="52">
        <v>3</v>
      </c>
    </row>
    <row r="15" spans="1:69" x14ac:dyDescent="0.2">
      <c r="A15" s="33" t="s">
        <v>2</v>
      </c>
      <c r="B15" s="33" t="s">
        <v>3</v>
      </c>
      <c r="C15" s="34" t="s">
        <v>725</v>
      </c>
      <c r="D15" s="7">
        <v>0</v>
      </c>
      <c r="E15" s="8">
        <v>0</v>
      </c>
      <c r="F15" s="7">
        <v>88950</v>
      </c>
      <c r="G15" s="7">
        <v>0</v>
      </c>
      <c r="H15" s="8">
        <v>3763400000</v>
      </c>
      <c r="I15" s="7">
        <v>3519500000</v>
      </c>
      <c r="J15" s="7">
        <v>2541400000</v>
      </c>
      <c r="K15" s="19">
        <f t="shared" si="0"/>
        <v>0</v>
      </c>
      <c r="L15" s="19">
        <f t="shared" si="0"/>
        <v>2.5273476346071884E-5</v>
      </c>
      <c r="M15" s="19">
        <f t="shared" si="0"/>
        <v>0</v>
      </c>
      <c r="N15" s="25">
        <v>0</v>
      </c>
      <c r="O15" s="26" t="s">
        <v>766</v>
      </c>
      <c r="P15" s="27" t="s">
        <v>766</v>
      </c>
      <c r="Q15" s="7">
        <v>0</v>
      </c>
      <c r="R15" s="8">
        <v>1064700</v>
      </c>
      <c r="S15" s="7">
        <v>1525800</v>
      </c>
      <c r="T15" s="7">
        <v>0</v>
      </c>
      <c r="U15" s="8">
        <v>1650500000</v>
      </c>
      <c r="V15" s="7">
        <v>1849700000</v>
      </c>
      <c r="W15" s="7">
        <v>3454200000</v>
      </c>
      <c r="X15" s="19">
        <f t="shared" si="1"/>
        <v>6.4507724931838839E-4</v>
      </c>
      <c r="Y15" s="19">
        <f t="shared" si="1"/>
        <v>8.248905227874791E-4</v>
      </c>
      <c r="Z15" s="19">
        <f t="shared" si="1"/>
        <v>0</v>
      </c>
      <c r="AA15" s="28">
        <f t="shared" ref="AA15:AA20" si="10">Q15/R15</f>
        <v>0</v>
      </c>
      <c r="AB15" s="29">
        <f t="shared" ref="AB15:AB20" si="11">Y15/X15</f>
        <v>1.2787468844376202</v>
      </c>
      <c r="AC15" s="30" t="s">
        <v>766</v>
      </c>
      <c r="AD15" s="7">
        <v>0</v>
      </c>
      <c r="AE15" s="8">
        <v>49504000</v>
      </c>
      <c r="AF15" s="7">
        <v>31900000</v>
      </c>
      <c r="AG15" s="7">
        <v>9622100</v>
      </c>
      <c r="AH15" s="8">
        <v>2634800000</v>
      </c>
      <c r="AI15" s="7">
        <v>1335600000</v>
      </c>
      <c r="AJ15" s="7">
        <v>1781200000</v>
      </c>
      <c r="AK15" s="19">
        <f t="shared" si="2"/>
        <v>1.8788522848034006E-2</v>
      </c>
      <c r="AL15" s="19">
        <f t="shared" si="2"/>
        <v>2.388439652590596E-2</v>
      </c>
      <c r="AM15" s="19">
        <f t="shared" si="2"/>
        <v>5.4020323377498318E-3</v>
      </c>
      <c r="AN15" s="28">
        <f t="shared" ref="AN15:AN20" si="12">AD15/AE15</f>
        <v>0</v>
      </c>
      <c r="AO15" s="29">
        <f t="shared" ref="AO15:AO20" si="13">AL15/AK15</f>
        <v>1.2712226883980491</v>
      </c>
      <c r="AP15" s="30">
        <f t="shared" si="7"/>
        <v>4.4213723710981689</v>
      </c>
      <c r="AQ15" s="7">
        <v>5322200</v>
      </c>
      <c r="AR15" s="8">
        <v>0</v>
      </c>
      <c r="AS15" s="7">
        <v>21502000</v>
      </c>
      <c r="AT15" s="7">
        <v>19554000</v>
      </c>
      <c r="AU15" s="8">
        <v>1584900000</v>
      </c>
      <c r="AV15" s="7">
        <v>2579400000</v>
      </c>
      <c r="AW15" s="7">
        <v>2056500000</v>
      </c>
      <c r="AX15" s="19">
        <f t="shared" si="3"/>
        <v>0</v>
      </c>
      <c r="AY15" s="19">
        <f t="shared" si="3"/>
        <v>8.3360471427463747E-3</v>
      </c>
      <c r="AZ15" s="19">
        <f t="shared" si="3"/>
        <v>9.5083880379285193E-3</v>
      </c>
      <c r="BA15" s="28" t="s">
        <v>766</v>
      </c>
      <c r="BB15" s="29" t="s">
        <v>766</v>
      </c>
      <c r="BC15" s="30">
        <f t="shared" si="4"/>
        <v>0.87670455912130096</v>
      </c>
      <c r="BD15" s="7">
        <v>0</v>
      </c>
      <c r="BE15" s="8">
        <v>9592400</v>
      </c>
      <c r="BF15" s="7">
        <v>71373000</v>
      </c>
      <c r="BG15" s="7">
        <v>60204000</v>
      </c>
      <c r="BH15" s="8">
        <v>2216600000</v>
      </c>
      <c r="BI15" s="7">
        <v>2843600000</v>
      </c>
      <c r="BJ15" s="7">
        <v>2441100000</v>
      </c>
      <c r="BK15" s="19">
        <f t="shared" si="5"/>
        <v>4.3275286474781195E-3</v>
      </c>
      <c r="BL15" s="19">
        <f t="shared" si="5"/>
        <v>2.5099521733014489E-2</v>
      </c>
      <c r="BM15" s="19">
        <f t="shared" si="5"/>
        <v>2.4662652083077302E-2</v>
      </c>
      <c r="BN15" s="28">
        <f t="shared" si="8"/>
        <v>0</v>
      </c>
      <c r="BO15" s="29">
        <f t="shared" si="9"/>
        <v>5.7999666270589127</v>
      </c>
      <c r="BP15" s="30">
        <f t="shared" si="6"/>
        <v>1.0177138147375866</v>
      </c>
      <c r="BQ15" s="52">
        <v>2</v>
      </c>
    </row>
    <row r="16" spans="1:69" x14ac:dyDescent="0.2">
      <c r="A16" s="33" t="s">
        <v>12</v>
      </c>
      <c r="B16" s="33" t="s">
        <v>13</v>
      </c>
      <c r="C16" s="34" t="s">
        <v>726</v>
      </c>
      <c r="D16" s="7">
        <v>0</v>
      </c>
      <c r="E16" s="8">
        <v>2517600</v>
      </c>
      <c r="F16" s="7">
        <v>11419000</v>
      </c>
      <c r="G16" s="7">
        <v>2766300</v>
      </c>
      <c r="H16" s="8">
        <v>3763400000</v>
      </c>
      <c r="I16" s="7">
        <v>3519500000</v>
      </c>
      <c r="J16" s="7">
        <v>2541400000</v>
      </c>
      <c r="K16" s="19">
        <f t="shared" si="0"/>
        <v>6.6896954881224429E-4</v>
      </c>
      <c r="L16" s="19">
        <f t="shared" si="0"/>
        <v>3.2444949566699816E-3</v>
      </c>
      <c r="M16" s="19">
        <f t="shared" si="0"/>
        <v>1.0884945305736995E-3</v>
      </c>
      <c r="N16" s="25">
        <f>D16/E16</f>
        <v>0</v>
      </c>
      <c r="O16" s="26">
        <f>L16/K16</f>
        <v>4.8499890053748844</v>
      </c>
      <c r="P16" s="27">
        <f>L16/M16</f>
        <v>2.9807177395369595</v>
      </c>
      <c r="Q16" s="7">
        <v>0</v>
      </c>
      <c r="R16" s="8">
        <v>6379700</v>
      </c>
      <c r="S16" s="7">
        <v>402360</v>
      </c>
      <c r="T16" s="7">
        <v>11016000</v>
      </c>
      <c r="U16" s="8">
        <v>1650500000</v>
      </c>
      <c r="V16" s="7">
        <v>1849700000</v>
      </c>
      <c r="W16" s="7">
        <v>3454200000</v>
      </c>
      <c r="X16" s="19">
        <f t="shared" si="1"/>
        <v>3.8653135413511059E-3</v>
      </c>
      <c r="Y16" s="19">
        <f t="shared" si="1"/>
        <v>2.1752716656755149E-4</v>
      </c>
      <c r="Z16" s="19">
        <f t="shared" si="1"/>
        <v>3.1891610213652943E-3</v>
      </c>
      <c r="AA16" s="28">
        <f t="shared" si="10"/>
        <v>0</v>
      </c>
      <c r="AB16" s="29">
        <f t="shared" si="11"/>
        <v>5.627671966075893E-2</v>
      </c>
      <c r="AC16" s="30">
        <f>Y16/Z16</f>
        <v>6.8208273307701198E-2</v>
      </c>
      <c r="AD16" s="7">
        <v>0</v>
      </c>
      <c r="AE16" s="8">
        <v>4420600</v>
      </c>
      <c r="AF16" s="7">
        <v>1908600</v>
      </c>
      <c r="AG16" s="7">
        <v>11731000</v>
      </c>
      <c r="AH16" s="8">
        <v>2634800000</v>
      </c>
      <c r="AI16" s="7">
        <v>1335600000</v>
      </c>
      <c r="AJ16" s="7">
        <v>1781200000</v>
      </c>
      <c r="AK16" s="19">
        <f t="shared" si="2"/>
        <v>1.6777744041293456E-3</v>
      </c>
      <c r="AL16" s="19">
        <f t="shared" si="2"/>
        <v>1.4290206648697214E-3</v>
      </c>
      <c r="AM16" s="19">
        <f t="shared" si="2"/>
        <v>6.5860094318437009E-3</v>
      </c>
      <c r="AN16" s="28">
        <f t="shared" si="12"/>
        <v>0</v>
      </c>
      <c r="AO16" s="29">
        <f t="shared" si="13"/>
        <v>0.85173588377114917</v>
      </c>
      <c r="AP16" s="30">
        <f t="shared" si="7"/>
        <v>0.21697822932963495</v>
      </c>
      <c r="AQ16" s="7">
        <v>0</v>
      </c>
      <c r="AR16" s="8">
        <v>11050000</v>
      </c>
      <c r="AS16" s="7">
        <v>28477000</v>
      </c>
      <c r="AT16" s="7">
        <v>18514000</v>
      </c>
      <c r="AU16" s="8">
        <v>1584900000</v>
      </c>
      <c r="AV16" s="7">
        <v>2579400000</v>
      </c>
      <c r="AW16" s="7">
        <v>2056500000</v>
      </c>
      <c r="AX16" s="19">
        <f t="shared" si="3"/>
        <v>6.9720487096977726E-3</v>
      </c>
      <c r="AY16" s="19">
        <f t="shared" si="3"/>
        <v>1.1040164379313018E-2</v>
      </c>
      <c r="AZ16" s="19">
        <f t="shared" si="3"/>
        <v>9.0026744468757591E-3</v>
      </c>
      <c r="BA16" s="28">
        <f>AQ16/AR16</f>
        <v>0</v>
      </c>
      <c r="BB16" s="29">
        <f>AY16/AX16</f>
        <v>1.5834892782600183</v>
      </c>
      <c r="BC16" s="30">
        <f t="shared" si="4"/>
        <v>1.2263205166931632</v>
      </c>
      <c r="BD16" s="7">
        <v>0</v>
      </c>
      <c r="BE16" s="8">
        <v>4187900</v>
      </c>
      <c r="BF16" s="7">
        <v>23499000</v>
      </c>
      <c r="BG16" s="7">
        <v>18653000</v>
      </c>
      <c r="BH16" s="8">
        <v>2216600000</v>
      </c>
      <c r="BI16" s="7">
        <v>2843600000</v>
      </c>
      <c r="BJ16" s="7">
        <v>2441100000</v>
      </c>
      <c r="BK16" s="19">
        <f t="shared" si="5"/>
        <v>1.8893350175945142E-3</v>
      </c>
      <c r="BL16" s="19">
        <f t="shared" si="5"/>
        <v>8.2638205092136728E-3</v>
      </c>
      <c r="BM16" s="19">
        <f t="shared" si="5"/>
        <v>7.6412273155544632E-3</v>
      </c>
      <c r="BN16" s="28">
        <f t="shared" si="8"/>
        <v>0</v>
      </c>
      <c r="BO16" s="29">
        <f t="shared" si="9"/>
        <v>4.3739307387289639</v>
      </c>
      <c r="BP16" s="30">
        <f t="shared" si="6"/>
        <v>1.0814781667850477</v>
      </c>
      <c r="BQ16" s="52">
        <v>2</v>
      </c>
    </row>
    <row r="17" spans="1:69" x14ac:dyDescent="0.2">
      <c r="A17" s="33" t="s">
        <v>16</v>
      </c>
      <c r="B17" s="33" t="s">
        <v>17</v>
      </c>
      <c r="C17" s="34" t="s">
        <v>727</v>
      </c>
      <c r="D17" s="7">
        <v>0</v>
      </c>
      <c r="E17" s="8">
        <v>153350000</v>
      </c>
      <c r="F17" s="7">
        <v>205430000</v>
      </c>
      <c r="G17" s="7">
        <v>89851000</v>
      </c>
      <c r="H17" s="8">
        <v>3763400000</v>
      </c>
      <c r="I17" s="7">
        <v>3519500000</v>
      </c>
      <c r="J17" s="7">
        <v>2541400000</v>
      </c>
      <c r="K17" s="19">
        <f t="shared" si="0"/>
        <v>4.0747728118190996E-2</v>
      </c>
      <c r="L17" s="19">
        <f t="shared" si="0"/>
        <v>5.8369086517971305E-2</v>
      </c>
      <c r="M17" s="19">
        <f t="shared" si="0"/>
        <v>3.535492248367042E-2</v>
      </c>
      <c r="N17" s="25">
        <f t="shared" ref="N17:N23" si="14">D17/E17</f>
        <v>0</v>
      </c>
      <c r="O17" s="26">
        <f t="shared" ref="O17:O23" si="15">L17/K17</f>
        <v>1.4324500828283875</v>
      </c>
      <c r="P17" s="27">
        <f>L17/M17</f>
        <v>1.6509465278825195</v>
      </c>
      <c r="Q17" s="7">
        <v>0</v>
      </c>
      <c r="R17" s="8">
        <v>64427000</v>
      </c>
      <c r="S17" s="7">
        <v>202680000</v>
      </c>
      <c r="T17" s="7">
        <v>127080000</v>
      </c>
      <c r="U17" s="8">
        <v>1650500000</v>
      </c>
      <c r="V17" s="7">
        <v>1849700000</v>
      </c>
      <c r="W17" s="7">
        <v>3454200000</v>
      </c>
      <c r="X17" s="19">
        <f t="shared" si="1"/>
        <v>3.9034837927900634E-2</v>
      </c>
      <c r="Y17" s="19">
        <f t="shared" si="1"/>
        <v>0.10957452559874574</v>
      </c>
      <c r="Z17" s="19">
        <f t="shared" si="1"/>
        <v>3.6789994788952576E-2</v>
      </c>
      <c r="AA17" s="28">
        <f t="shared" si="10"/>
        <v>0</v>
      </c>
      <c r="AB17" s="29">
        <f t="shared" si="11"/>
        <v>2.8070956974673638</v>
      </c>
      <c r="AC17" s="30">
        <f>Y17/Z17</f>
        <v>2.9783783941075508</v>
      </c>
      <c r="AD17" s="7">
        <v>0</v>
      </c>
      <c r="AE17" s="8">
        <v>97151000</v>
      </c>
      <c r="AF17" s="7">
        <v>80280000</v>
      </c>
      <c r="AG17" s="7">
        <v>108800000</v>
      </c>
      <c r="AH17" s="8">
        <v>2634800000</v>
      </c>
      <c r="AI17" s="7">
        <v>1335600000</v>
      </c>
      <c r="AJ17" s="7">
        <v>1781200000</v>
      </c>
      <c r="AK17" s="19">
        <f t="shared" si="2"/>
        <v>3.6872248367997573E-2</v>
      </c>
      <c r="AL17" s="19">
        <f t="shared" si="2"/>
        <v>6.0107816711590295E-2</v>
      </c>
      <c r="AM17" s="19">
        <f t="shared" si="2"/>
        <v>6.1082416348529081E-2</v>
      </c>
      <c r="AN17" s="28">
        <f t="shared" si="12"/>
        <v>0</v>
      </c>
      <c r="AO17" s="29">
        <f t="shared" si="13"/>
        <v>1.6301641308035748</v>
      </c>
      <c r="AP17" s="30">
        <f t="shared" si="7"/>
        <v>0.98404451403202786</v>
      </c>
      <c r="AQ17" s="7">
        <v>2410100</v>
      </c>
      <c r="AR17" s="8">
        <v>85798000</v>
      </c>
      <c r="AS17" s="7">
        <v>305780000</v>
      </c>
      <c r="AT17" s="7">
        <v>241280000</v>
      </c>
      <c r="AU17" s="8">
        <v>1584900000</v>
      </c>
      <c r="AV17" s="7">
        <v>2579400000</v>
      </c>
      <c r="AW17" s="7">
        <v>2056500000</v>
      </c>
      <c r="AX17" s="19">
        <f t="shared" si="3"/>
        <v>5.4134645718972807E-2</v>
      </c>
      <c r="AY17" s="19">
        <f t="shared" si="3"/>
        <v>0.11854694890284562</v>
      </c>
      <c r="AZ17" s="19">
        <f t="shared" si="3"/>
        <v>0.11732555312424021</v>
      </c>
      <c r="BA17" s="28">
        <f>AQ17/AR17</f>
        <v>2.809039837758456E-2</v>
      </c>
      <c r="BB17" s="29">
        <f>AY17/AX17</f>
        <v>2.1898536016704355</v>
      </c>
      <c r="BC17" s="30">
        <f t="shared" si="4"/>
        <v>1.0104103134064242</v>
      </c>
      <c r="BD17" s="7">
        <v>0</v>
      </c>
      <c r="BE17" s="8">
        <v>124300000</v>
      </c>
      <c r="BF17" s="7">
        <v>293890000</v>
      </c>
      <c r="BG17" s="7">
        <v>267360000</v>
      </c>
      <c r="BH17" s="8">
        <v>2216600000</v>
      </c>
      <c r="BI17" s="7">
        <v>2843600000</v>
      </c>
      <c r="BJ17" s="7">
        <v>2441100000</v>
      </c>
      <c r="BK17" s="19">
        <f t="shared" si="5"/>
        <v>5.6076874492465942E-2</v>
      </c>
      <c r="BL17" s="19">
        <f t="shared" si="5"/>
        <v>0.10335138556759038</v>
      </c>
      <c r="BM17" s="19">
        <f t="shared" si="5"/>
        <v>0.10952439474007619</v>
      </c>
      <c r="BN17" s="28">
        <f t="shared" si="8"/>
        <v>0</v>
      </c>
      <c r="BO17" s="29">
        <f t="shared" si="9"/>
        <v>1.8430304203469092</v>
      </c>
      <c r="BP17" s="30">
        <f t="shared" si="6"/>
        <v>0.94363804349582914</v>
      </c>
      <c r="BQ17" s="52">
        <v>2</v>
      </c>
    </row>
    <row r="18" spans="1:69" x14ac:dyDescent="0.2">
      <c r="A18" s="33" t="s">
        <v>20</v>
      </c>
      <c r="B18" s="33" t="s">
        <v>21</v>
      </c>
      <c r="C18" s="34" t="s">
        <v>727</v>
      </c>
      <c r="D18" s="7">
        <v>0</v>
      </c>
      <c r="E18" s="8">
        <v>58563000</v>
      </c>
      <c r="F18" s="7">
        <v>99663000</v>
      </c>
      <c r="G18" s="7">
        <v>45563000</v>
      </c>
      <c r="H18" s="8">
        <v>3763400000</v>
      </c>
      <c r="I18" s="7">
        <v>3519500000</v>
      </c>
      <c r="J18" s="7">
        <v>2541400000</v>
      </c>
      <c r="K18" s="19">
        <f t="shared" si="0"/>
        <v>1.5561194664399213E-2</v>
      </c>
      <c r="L18" s="19">
        <f t="shared" si="0"/>
        <v>2.8317374627077709E-2</v>
      </c>
      <c r="M18" s="19">
        <f t="shared" si="0"/>
        <v>1.7928307232234202E-2</v>
      </c>
      <c r="N18" s="25">
        <f t="shared" si="14"/>
        <v>0</v>
      </c>
      <c r="O18" s="26">
        <f t="shared" si="15"/>
        <v>1.8197429720394149</v>
      </c>
      <c r="P18" s="27">
        <f>L18/M18</f>
        <v>1.579478433756673</v>
      </c>
      <c r="Q18" s="7">
        <v>18839000</v>
      </c>
      <c r="R18" s="8">
        <v>29526000</v>
      </c>
      <c r="S18" s="7">
        <v>155590000</v>
      </c>
      <c r="T18" s="7">
        <v>194840000</v>
      </c>
      <c r="U18" s="8">
        <v>1650500000</v>
      </c>
      <c r="V18" s="7">
        <v>1849700000</v>
      </c>
      <c r="W18" s="7">
        <v>3454200000</v>
      </c>
      <c r="X18" s="19">
        <f t="shared" si="1"/>
        <v>1.7889124507724931E-2</v>
      </c>
      <c r="Y18" s="19">
        <f t="shared" si="1"/>
        <v>8.4116343190787701E-2</v>
      </c>
      <c r="Z18" s="19">
        <f t="shared" si="1"/>
        <v>5.6406693300909042E-2</v>
      </c>
      <c r="AA18" s="28">
        <f t="shared" si="10"/>
        <v>0.63804782225834855</v>
      </c>
      <c r="AB18" s="29">
        <f t="shared" si="11"/>
        <v>4.7020938981370692</v>
      </c>
      <c r="AC18" s="30">
        <f>Y18/Z18</f>
        <v>1.4912475500391031</v>
      </c>
      <c r="AD18" s="7">
        <v>39018000</v>
      </c>
      <c r="AE18" s="8">
        <v>66109000</v>
      </c>
      <c r="AF18" s="7">
        <v>78983000</v>
      </c>
      <c r="AG18" s="7">
        <v>164280000</v>
      </c>
      <c r="AH18" s="8">
        <v>2634800000</v>
      </c>
      <c r="AI18" s="7">
        <v>1335600000</v>
      </c>
      <c r="AJ18" s="7">
        <v>1781200000</v>
      </c>
      <c r="AK18" s="19">
        <f t="shared" si="2"/>
        <v>2.5090708972218004E-2</v>
      </c>
      <c r="AL18" s="19">
        <f t="shared" si="2"/>
        <v>5.913671758011381E-2</v>
      </c>
      <c r="AM18" s="19">
        <f t="shared" si="2"/>
        <v>9.222995733213564E-2</v>
      </c>
      <c r="AN18" s="28">
        <f t="shared" si="12"/>
        <v>0.59020708224296237</v>
      </c>
      <c r="AO18" s="29">
        <f t="shared" si="13"/>
        <v>2.3569169625933517</v>
      </c>
      <c r="AP18" s="30">
        <f t="shared" si="7"/>
        <v>0.64118773650900118</v>
      </c>
      <c r="AQ18" s="7">
        <v>30163000</v>
      </c>
      <c r="AR18" s="8">
        <v>87558000</v>
      </c>
      <c r="AS18" s="7">
        <v>207390000</v>
      </c>
      <c r="AT18" s="7">
        <v>224060000</v>
      </c>
      <c r="AU18" s="8">
        <v>1584900000</v>
      </c>
      <c r="AV18" s="7">
        <v>2579400000</v>
      </c>
      <c r="AW18" s="7">
        <v>2056500000</v>
      </c>
      <c r="AX18" s="19">
        <f t="shared" si="3"/>
        <v>5.5245125875449552E-2</v>
      </c>
      <c r="AY18" s="19">
        <f t="shared" si="3"/>
        <v>8.0402419167248204E-2</v>
      </c>
      <c r="AZ18" s="19">
        <f t="shared" si="3"/>
        <v>0.10895210308777048</v>
      </c>
      <c r="BA18" s="28">
        <f>AQ18/AR18</f>
        <v>0.34449165124831538</v>
      </c>
      <c r="BB18" s="29">
        <f>AY18/AX18</f>
        <v>1.4553757981928743</v>
      </c>
      <c r="BC18" s="30">
        <f t="shared" si="4"/>
        <v>0.73796114887729147</v>
      </c>
      <c r="BD18" s="7">
        <v>34531000</v>
      </c>
      <c r="BE18" s="8">
        <v>103310000</v>
      </c>
      <c r="BF18" s="7">
        <v>287740000</v>
      </c>
      <c r="BG18" s="7">
        <v>202460000</v>
      </c>
      <c r="BH18" s="8">
        <v>2216600000</v>
      </c>
      <c r="BI18" s="7">
        <v>2843600000</v>
      </c>
      <c r="BJ18" s="7">
        <v>2441100000</v>
      </c>
      <c r="BK18" s="19">
        <f t="shared" si="5"/>
        <v>4.6607416764413968E-2</v>
      </c>
      <c r="BL18" s="19">
        <f t="shared" si="5"/>
        <v>0.10118863412575609</v>
      </c>
      <c r="BM18" s="19">
        <f t="shared" si="5"/>
        <v>8.2938019745196837E-2</v>
      </c>
      <c r="BN18" s="28">
        <f t="shared" si="8"/>
        <v>0.33424644274513599</v>
      </c>
      <c r="BO18" s="29">
        <f t="shared" si="9"/>
        <v>2.1710843713401502</v>
      </c>
      <c r="BP18" s="30">
        <f t="shared" si="6"/>
        <v>1.2200512435265394</v>
      </c>
      <c r="BQ18" s="52">
        <v>2</v>
      </c>
    </row>
    <row r="19" spans="1:69" x14ac:dyDescent="0.2">
      <c r="A19" s="33" t="s">
        <v>22</v>
      </c>
      <c r="B19" s="33" t="s">
        <v>23</v>
      </c>
      <c r="C19" s="34" t="s">
        <v>727</v>
      </c>
      <c r="D19" s="7">
        <v>17868000</v>
      </c>
      <c r="E19" s="8">
        <v>26528000</v>
      </c>
      <c r="F19" s="7">
        <v>73285000</v>
      </c>
      <c r="G19" s="7">
        <v>51359000</v>
      </c>
      <c r="H19" s="8">
        <v>3763400000</v>
      </c>
      <c r="I19" s="7">
        <v>3519500000</v>
      </c>
      <c r="J19" s="7">
        <v>2541400000</v>
      </c>
      <c r="K19" s="19">
        <f t="shared" si="0"/>
        <v>7.0489451028325455E-3</v>
      </c>
      <c r="L19" s="19">
        <f t="shared" si="0"/>
        <v>2.0822560022730502E-2</v>
      </c>
      <c r="M19" s="19">
        <f t="shared" si="0"/>
        <v>2.0208939954355867E-2</v>
      </c>
      <c r="N19" s="25">
        <f t="shared" si="14"/>
        <v>0.6735524728588661</v>
      </c>
      <c r="O19" s="26">
        <f t="shared" si="15"/>
        <v>2.9539966220425198</v>
      </c>
      <c r="P19" s="27">
        <f>L19/M19</f>
        <v>1.0303637929431511</v>
      </c>
      <c r="Q19" s="7">
        <v>26153000</v>
      </c>
      <c r="R19" s="8">
        <v>107070000</v>
      </c>
      <c r="S19" s="7">
        <v>226200000</v>
      </c>
      <c r="T19" s="7">
        <v>198290000</v>
      </c>
      <c r="U19" s="8">
        <v>1650500000</v>
      </c>
      <c r="V19" s="7">
        <v>1849700000</v>
      </c>
      <c r="W19" s="7">
        <v>3454200000</v>
      </c>
      <c r="X19" s="19">
        <f t="shared" si="1"/>
        <v>6.4871251136019395E-2</v>
      </c>
      <c r="Y19" s="19">
        <f t="shared" si="1"/>
        <v>0.12229010109747526</v>
      </c>
      <c r="Z19" s="19">
        <f t="shared" si="1"/>
        <v>5.7405477389844251E-2</v>
      </c>
      <c r="AA19" s="28">
        <f t="shared" si="10"/>
        <v>0.24426076398617727</v>
      </c>
      <c r="AB19" s="29">
        <f t="shared" si="11"/>
        <v>1.8851201257250667</v>
      </c>
      <c r="AC19" s="30">
        <f>Y19/Z19</f>
        <v>2.130286283780821</v>
      </c>
      <c r="AD19" s="7">
        <v>60845000</v>
      </c>
      <c r="AE19" s="8">
        <v>292820000</v>
      </c>
      <c r="AF19" s="7">
        <v>444210000</v>
      </c>
      <c r="AG19" s="7">
        <v>584780000</v>
      </c>
      <c r="AH19" s="8">
        <v>2634800000</v>
      </c>
      <c r="AI19" s="7">
        <v>1335600000</v>
      </c>
      <c r="AJ19" s="7">
        <v>1781200000</v>
      </c>
      <c r="AK19" s="19">
        <f t="shared" si="2"/>
        <v>0.11113557006224381</v>
      </c>
      <c r="AL19" s="19">
        <f t="shared" si="2"/>
        <v>0.33259209344115004</v>
      </c>
      <c r="AM19" s="19">
        <f t="shared" si="2"/>
        <v>0.3283067594879856</v>
      </c>
      <c r="AN19" s="28">
        <f t="shared" si="12"/>
        <v>0.20778976845843863</v>
      </c>
      <c r="AO19" s="29">
        <f t="shared" si="13"/>
        <v>2.9926700628329423</v>
      </c>
      <c r="AP19" s="30">
        <f t="shared" si="7"/>
        <v>1.0130528349761903</v>
      </c>
      <c r="AQ19" s="7">
        <v>118990000</v>
      </c>
      <c r="AR19" s="8">
        <v>159170000</v>
      </c>
      <c r="AS19" s="7">
        <v>771730000</v>
      </c>
      <c r="AT19" s="7">
        <v>671690000</v>
      </c>
      <c r="AU19" s="8">
        <v>1584900000</v>
      </c>
      <c r="AV19" s="7">
        <v>2579400000</v>
      </c>
      <c r="AW19" s="7">
        <v>2056500000</v>
      </c>
      <c r="AX19" s="19">
        <f t="shared" si="3"/>
        <v>0.10042904915136602</v>
      </c>
      <c r="AY19" s="19">
        <f t="shared" si="3"/>
        <v>0.29918973404667754</v>
      </c>
      <c r="AZ19" s="19">
        <f t="shared" si="3"/>
        <v>0.32661804035983466</v>
      </c>
      <c r="BA19" s="28">
        <f>AQ19/AR19</f>
        <v>0.74756549601055478</v>
      </c>
      <c r="BB19" s="29">
        <f>AY19/AX19</f>
        <v>2.9791154708210041</v>
      </c>
      <c r="BC19" s="30">
        <f t="shared" si="4"/>
        <v>0.9160232965609022</v>
      </c>
      <c r="BD19" s="7">
        <v>51747000</v>
      </c>
      <c r="BE19" s="8">
        <v>170570000</v>
      </c>
      <c r="BF19" s="7">
        <v>1114200000</v>
      </c>
      <c r="BG19" s="7">
        <v>1086800000</v>
      </c>
      <c r="BH19" s="8">
        <v>2216600000</v>
      </c>
      <c r="BI19" s="7">
        <v>2843600000</v>
      </c>
      <c r="BJ19" s="7">
        <v>2441100000</v>
      </c>
      <c r="BK19" s="19">
        <f t="shared" si="5"/>
        <v>7.6951186501849678E-2</v>
      </c>
      <c r="BL19" s="19">
        <f t="shared" si="5"/>
        <v>0.39182726121817413</v>
      </c>
      <c r="BM19" s="19">
        <f t="shared" si="5"/>
        <v>0.445209127032895</v>
      </c>
      <c r="BN19" s="28">
        <f t="shared" si="8"/>
        <v>0.30337691270446149</v>
      </c>
      <c r="BO19" s="29">
        <f t="shared" si="9"/>
        <v>5.0918936930070045</v>
      </c>
      <c r="BP19" s="30">
        <f t="shared" si="6"/>
        <v>0.88009709915318812</v>
      </c>
      <c r="BQ19" s="52">
        <v>2</v>
      </c>
    </row>
    <row r="20" spans="1:69" x14ac:dyDescent="0.2">
      <c r="A20" s="33" t="s">
        <v>24</v>
      </c>
      <c r="B20" s="33" t="s">
        <v>25</v>
      </c>
      <c r="C20" s="34" t="s">
        <v>727</v>
      </c>
      <c r="D20" s="7">
        <v>0</v>
      </c>
      <c r="E20" s="8">
        <v>45233000</v>
      </c>
      <c r="F20" s="7">
        <v>78334000</v>
      </c>
      <c r="G20" s="7">
        <v>52979000</v>
      </c>
      <c r="H20" s="8">
        <v>3763400000</v>
      </c>
      <c r="I20" s="7">
        <v>3519500000</v>
      </c>
      <c r="J20" s="7">
        <v>2541400000</v>
      </c>
      <c r="K20" s="19">
        <f t="shared" si="0"/>
        <v>1.2019184779720466E-2</v>
      </c>
      <c r="L20" s="19">
        <f t="shared" si="0"/>
        <v>2.2257138798124732E-2</v>
      </c>
      <c r="M20" s="19">
        <f t="shared" si="0"/>
        <v>2.0846383882899191E-2</v>
      </c>
      <c r="N20" s="25">
        <f t="shared" si="14"/>
        <v>0</v>
      </c>
      <c r="O20" s="26">
        <f t="shared" si="15"/>
        <v>1.8518010336007475</v>
      </c>
      <c r="P20" s="27">
        <f>L20/M20</f>
        <v>1.0676738432502348</v>
      </c>
      <c r="Q20" s="7">
        <v>0</v>
      </c>
      <c r="R20" s="8">
        <v>42519000</v>
      </c>
      <c r="S20" s="7">
        <v>170310000</v>
      </c>
      <c r="T20" s="7">
        <v>159710000</v>
      </c>
      <c r="U20" s="8">
        <v>1650500000</v>
      </c>
      <c r="V20" s="7">
        <v>1849700000</v>
      </c>
      <c r="W20" s="7">
        <v>3454200000</v>
      </c>
      <c r="X20" s="19">
        <f t="shared" si="1"/>
        <v>2.5761284459254772E-2</v>
      </c>
      <c r="Y20" s="19">
        <f t="shared" si="1"/>
        <v>9.2074390441693243E-2</v>
      </c>
      <c r="Z20" s="19">
        <f t="shared" si="1"/>
        <v>4.6236465751838339E-2</v>
      </c>
      <c r="AA20" s="28">
        <f t="shared" si="10"/>
        <v>0</v>
      </c>
      <c r="AB20" s="29">
        <f t="shared" si="11"/>
        <v>3.5741381834947834</v>
      </c>
      <c r="AC20" s="30">
        <f>Y20/Z20</f>
        <v>1.9913803735752102</v>
      </c>
      <c r="AD20" s="7">
        <v>0</v>
      </c>
      <c r="AE20" s="8">
        <v>57022000</v>
      </c>
      <c r="AF20" s="7">
        <v>89043000</v>
      </c>
      <c r="AG20" s="7">
        <v>129710000</v>
      </c>
      <c r="AH20" s="8">
        <v>2634800000</v>
      </c>
      <c r="AI20" s="7">
        <v>1335600000</v>
      </c>
      <c r="AJ20" s="7">
        <v>1781200000</v>
      </c>
      <c r="AK20" s="19">
        <f t="shared" si="2"/>
        <v>2.1641870350690755E-2</v>
      </c>
      <c r="AL20" s="19">
        <f t="shared" si="2"/>
        <v>6.6668912848158138E-2</v>
      </c>
      <c r="AM20" s="19">
        <f t="shared" si="2"/>
        <v>7.282169324051202E-2</v>
      </c>
      <c r="AN20" s="28">
        <f t="shared" si="12"/>
        <v>0</v>
      </c>
      <c r="AO20" s="29">
        <f t="shared" si="13"/>
        <v>3.0805522705679746</v>
      </c>
      <c r="AP20" s="30">
        <f t="shared" si="7"/>
        <v>0.9155089628027081</v>
      </c>
      <c r="AQ20" s="7">
        <v>4108000</v>
      </c>
      <c r="AR20" s="8">
        <v>68663000</v>
      </c>
      <c r="AS20" s="7">
        <v>231610000</v>
      </c>
      <c r="AT20" s="7">
        <v>232370000</v>
      </c>
      <c r="AU20" s="8">
        <v>1584900000</v>
      </c>
      <c r="AV20" s="7">
        <v>2579400000</v>
      </c>
      <c r="AW20" s="7">
        <v>2056500000</v>
      </c>
      <c r="AX20" s="19">
        <f t="shared" si="3"/>
        <v>4.3323238059183547E-2</v>
      </c>
      <c r="AY20" s="19">
        <f t="shared" si="3"/>
        <v>8.9792199736372799E-2</v>
      </c>
      <c r="AZ20" s="19">
        <f t="shared" si="3"/>
        <v>0.11299294918550937</v>
      </c>
      <c r="BA20" s="28">
        <f>AQ20/AR20</f>
        <v>5.9828437440834221E-2</v>
      </c>
      <c r="BB20" s="29">
        <f>AY20/AX20</f>
        <v>2.0726105378759629</v>
      </c>
      <c r="BC20" s="30">
        <f t="shared" si="4"/>
        <v>0.79467082135323253</v>
      </c>
      <c r="BD20" s="7">
        <v>564580</v>
      </c>
      <c r="BE20" s="8">
        <v>63872000</v>
      </c>
      <c r="BF20" s="7">
        <v>320120000</v>
      </c>
      <c r="BG20" s="7">
        <v>273140000</v>
      </c>
      <c r="BH20" s="8">
        <v>2216600000</v>
      </c>
      <c r="BI20" s="7">
        <v>2843600000</v>
      </c>
      <c r="BJ20" s="7">
        <v>2441100000</v>
      </c>
      <c r="BK20" s="19">
        <f t="shared" si="5"/>
        <v>2.8815302715871155E-2</v>
      </c>
      <c r="BL20" s="19">
        <f t="shared" si="5"/>
        <v>0.11257560838373892</v>
      </c>
      <c r="BM20" s="19">
        <f t="shared" si="5"/>
        <v>0.11189217975502846</v>
      </c>
      <c r="BN20" s="28">
        <f t="shared" si="8"/>
        <v>8.8392409819639285E-3</v>
      </c>
      <c r="BO20" s="29">
        <f t="shared" si="9"/>
        <v>3.9067994354865307</v>
      </c>
      <c r="BP20" s="30">
        <f t="shared" si="6"/>
        <v>1.0061079213060888</v>
      </c>
      <c r="BQ20" s="52">
        <v>2</v>
      </c>
    </row>
    <row r="21" spans="1:69" x14ac:dyDescent="0.2">
      <c r="A21" s="33" t="s">
        <v>26</v>
      </c>
      <c r="B21" s="33" t="s">
        <v>27</v>
      </c>
      <c r="C21" s="34" t="s">
        <v>727</v>
      </c>
      <c r="D21" s="7">
        <v>7141900</v>
      </c>
      <c r="E21" s="8">
        <v>3971700</v>
      </c>
      <c r="F21" s="7">
        <v>4010500</v>
      </c>
      <c r="G21" s="7">
        <v>0</v>
      </c>
      <c r="H21" s="8">
        <v>3763400000</v>
      </c>
      <c r="I21" s="7">
        <v>3519500000</v>
      </c>
      <c r="J21" s="7">
        <v>2541400000</v>
      </c>
      <c r="K21" s="19">
        <f t="shared" si="0"/>
        <v>1.0553488866450549E-3</v>
      </c>
      <c r="L21" s="19">
        <f t="shared" si="0"/>
        <v>1.1395084529052422E-3</v>
      </c>
      <c r="M21" s="19">
        <f t="shared" si="0"/>
        <v>0</v>
      </c>
      <c r="N21" s="25">
        <f t="shared" si="14"/>
        <v>1.7981972455119974</v>
      </c>
      <c r="O21" s="26">
        <f t="shared" si="15"/>
        <v>1.0797457289482058</v>
      </c>
      <c r="P21" s="27" t="s">
        <v>766</v>
      </c>
      <c r="Q21" s="7">
        <v>15400000</v>
      </c>
      <c r="R21" s="8">
        <v>0</v>
      </c>
      <c r="S21" s="7">
        <v>14604000</v>
      </c>
      <c r="T21" s="7">
        <v>0</v>
      </c>
      <c r="U21" s="8">
        <v>1650500000</v>
      </c>
      <c r="V21" s="7">
        <v>1849700000</v>
      </c>
      <c r="W21" s="7">
        <v>3454200000</v>
      </c>
      <c r="X21" s="19">
        <f t="shared" si="1"/>
        <v>0</v>
      </c>
      <c r="Y21" s="19">
        <f t="shared" si="1"/>
        <v>7.8953343785478722E-3</v>
      </c>
      <c r="Z21" s="19">
        <f t="shared" si="1"/>
        <v>0</v>
      </c>
      <c r="AA21" s="28" t="s">
        <v>766</v>
      </c>
      <c r="AB21" s="29" t="s">
        <v>766</v>
      </c>
      <c r="AC21" s="30" t="s">
        <v>766</v>
      </c>
      <c r="AD21" s="7">
        <v>0</v>
      </c>
      <c r="AE21" s="8">
        <v>0</v>
      </c>
      <c r="AF21" s="7">
        <v>6491500</v>
      </c>
      <c r="AG21" s="7">
        <v>14923000</v>
      </c>
      <c r="AH21" s="8">
        <v>2634800000</v>
      </c>
      <c r="AI21" s="7">
        <v>1335600000</v>
      </c>
      <c r="AJ21" s="7">
        <v>1781200000</v>
      </c>
      <c r="AK21" s="19">
        <f t="shared" si="2"/>
        <v>0</v>
      </c>
      <c r="AL21" s="19">
        <f t="shared" si="2"/>
        <v>4.8603623839472898E-3</v>
      </c>
      <c r="AM21" s="19">
        <f t="shared" si="2"/>
        <v>8.3780597350101051E-3</v>
      </c>
      <c r="AN21" s="28">
        <v>0</v>
      </c>
      <c r="AO21" s="29" t="s">
        <v>766</v>
      </c>
      <c r="AP21" s="30">
        <f t="shared" si="7"/>
        <v>0.58012983168846166</v>
      </c>
      <c r="AQ21" s="7">
        <v>0</v>
      </c>
      <c r="AR21" s="8">
        <v>0</v>
      </c>
      <c r="AS21" s="7">
        <v>5505200</v>
      </c>
      <c r="AT21" s="7">
        <v>3440700</v>
      </c>
      <c r="AU21" s="8">
        <v>1584900000</v>
      </c>
      <c r="AV21" s="7">
        <v>2579400000</v>
      </c>
      <c r="AW21" s="7">
        <v>2056500000</v>
      </c>
      <c r="AX21" s="19">
        <f t="shared" si="3"/>
        <v>0</v>
      </c>
      <c r="AY21" s="19">
        <f t="shared" si="3"/>
        <v>2.1342947972396681E-3</v>
      </c>
      <c r="AZ21" s="19">
        <f t="shared" si="3"/>
        <v>1.6730853391684901E-3</v>
      </c>
      <c r="BA21" s="28">
        <v>0</v>
      </c>
      <c r="BB21" s="29" t="s">
        <v>766</v>
      </c>
      <c r="BC21" s="30">
        <f t="shared" si="4"/>
        <v>1.275664036540058</v>
      </c>
      <c r="BD21" s="7">
        <v>0</v>
      </c>
      <c r="BE21" s="8">
        <v>2727800</v>
      </c>
      <c r="BF21" s="7">
        <v>15228000</v>
      </c>
      <c r="BG21" s="7">
        <v>10824000</v>
      </c>
      <c r="BH21" s="8">
        <v>2216600000</v>
      </c>
      <c r="BI21" s="7">
        <v>2843600000</v>
      </c>
      <c r="BJ21" s="7">
        <v>2441100000</v>
      </c>
      <c r="BK21" s="19">
        <f t="shared" si="5"/>
        <v>1.2306234773978165E-3</v>
      </c>
      <c r="BL21" s="19">
        <f t="shared" si="5"/>
        <v>5.3551835701223802E-3</v>
      </c>
      <c r="BM21" s="19">
        <f t="shared" si="5"/>
        <v>4.4340666093154726E-3</v>
      </c>
      <c r="BN21" s="28">
        <f t="shared" si="8"/>
        <v>0</v>
      </c>
      <c r="BO21" s="29">
        <f t="shared" si="9"/>
        <v>4.3516019875112795</v>
      </c>
      <c r="BP21" s="30">
        <f t="shared" si="6"/>
        <v>1.2077363833172341</v>
      </c>
      <c r="BQ21" s="52">
        <v>2</v>
      </c>
    </row>
    <row r="22" spans="1:69" x14ac:dyDescent="0.2">
      <c r="A22" s="33" t="s">
        <v>28</v>
      </c>
      <c r="B22" s="33" t="s">
        <v>29</v>
      </c>
      <c r="C22" s="34" t="s">
        <v>727</v>
      </c>
      <c r="D22" s="7">
        <v>34045000</v>
      </c>
      <c r="E22" s="8">
        <v>12423000</v>
      </c>
      <c r="F22" s="7">
        <v>9221900</v>
      </c>
      <c r="G22" s="7">
        <v>0</v>
      </c>
      <c r="H22" s="8">
        <v>3763400000</v>
      </c>
      <c r="I22" s="7">
        <v>3519500000</v>
      </c>
      <c r="J22" s="7">
        <v>2541400000</v>
      </c>
      <c r="K22" s="19">
        <f t="shared" si="0"/>
        <v>3.3010044109050328E-3</v>
      </c>
      <c r="L22" s="19">
        <f t="shared" si="0"/>
        <v>2.6202301463276035E-3</v>
      </c>
      <c r="M22" s="19">
        <f t="shared" si="0"/>
        <v>0</v>
      </c>
      <c r="N22" s="25">
        <f t="shared" si="14"/>
        <v>2.7404813652096918</v>
      </c>
      <c r="O22" s="26">
        <f t="shared" si="15"/>
        <v>0.79376753865324823</v>
      </c>
      <c r="P22" s="27" t="s">
        <v>766</v>
      </c>
      <c r="Q22" s="7">
        <v>18316000</v>
      </c>
      <c r="R22" s="8">
        <v>6932900</v>
      </c>
      <c r="S22" s="7">
        <v>17247000</v>
      </c>
      <c r="T22" s="7">
        <v>8968900</v>
      </c>
      <c r="U22" s="8">
        <v>1650500000</v>
      </c>
      <c r="V22" s="7">
        <v>1849700000</v>
      </c>
      <c r="W22" s="7">
        <v>3454200000</v>
      </c>
      <c r="X22" s="19">
        <f t="shared" si="1"/>
        <v>4.200484701605574E-3</v>
      </c>
      <c r="Y22" s="19">
        <f t="shared" si="1"/>
        <v>9.3242147375250037E-3</v>
      </c>
      <c r="Z22" s="19">
        <f t="shared" si="1"/>
        <v>2.5965201783336228E-3</v>
      </c>
      <c r="AA22" s="28">
        <f>Q22/R22</f>
        <v>2.6418958877237522</v>
      </c>
      <c r="AB22" s="29">
        <f>Y22/X22</f>
        <v>2.2197949522256226</v>
      </c>
      <c r="AC22" s="30">
        <f>Y22/Z22</f>
        <v>3.5910426636888433</v>
      </c>
      <c r="AD22" s="7">
        <v>3907300</v>
      </c>
      <c r="AE22" s="8">
        <v>15991000</v>
      </c>
      <c r="AF22" s="7">
        <v>29782000</v>
      </c>
      <c r="AG22" s="7">
        <v>5568400</v>
      </c>
      <c r="AH22" s="8">
        <v>2634800000</v>
      </c>
      <c r="AI22" s="7">
        <v>1335600000</v>
      </c>
      <c r="AJ22" s="7">
        <v>1781200000</v>
      </c>
      <c r="AK22" s="19">
        <f t="shared" si="2"/>
        <v>6.0691513587369057E-3</v>
      </c>
      <c r="AL22" s="19">
        <f t="shared" si="2"/>
        <v>2.2298592392932016E-2</v>
      </c>
      <c r="AM22" s="19">
        <f t="shared" si="2"/>
        <v>3.1262070514260052E-3</v>
      </c>
      <c r="AN22" s="28">
        <f>AD22/AE22</f>
        <v>0.24434369332749672</v>
      </c>
      <c r="AO22" s="29">
        <f>AL22/AK22</f>
        <v>3.6740873764553359</v>
      </c>
      <c r="AP22" s="30">
        <f t="shared" si="7"/>
        <v>7.132794477819572</v>
      </c>
      <c r="AQ22" s="7">
        <v>4578800</v>
      </c>
      <c r="AR22" s="8">
        <v>143430</v>
      </c>
      <c r="AS22" s="7">
        <v>403680</v>
      </c>
      <c r="AT22" s="7">
        <v>17162000</v>
      </c>
      <c r="AU22" s="8">
        <v>1584900000</v>
      </c>
      <c r="AV22" s="7">
        <v>2579400000</v>
      </c>
      <c r="AW22" s="7">
        <v>2056500000</v>
      </c>
      <c r="AX22" s="19">
        <f t="shared" si="3"/>
        <v>9.0497823206511446E-5</v>
      </c>
      <c r="AY22" s="19">
        <f t="shared" si="3"/>
        <v>1.5650151197953011E-4</v>
      </c>
      <c r="AZ22" s="19">
        <f t="shared" si="3"/>
        <v>8.3452467785071725E-3</v>
      </c>
      <c r="BA22" s="28">
        <f>AQ22/AR22</f>
        <v>31.923586418461966</v>
      </c>
      <c r="BB22" s="29">
        <f>AY22/AX22</f>
        <v>1.72934007067111</v>
      </c>
      <c r="BC22" s="30">
        <f t="shared" si="4"/>
        <v>1.8753371366152176E-2</v>
      </c>
      <c r="BD22" s="7">
        <v>7515100</v>
      </c>
      <c r="BE22" s="8">
        <v>7622500</v>
      </c>
      <c r="BF22" s="7">
        <v>20846000</v>
      </c>
      <c r="BG22" s="7">
        <v>3807900</v>
      </c>
      <c r="BH22" s="8">
        <v>2216600000</v>
      </c>
      <c r="BI22" s="7">
        <v>2843600000</v>
      </c>
      <c r="BJ22" s="7">
        <v>2441100000</v>
      </c>
      <c r="BK22" s="19">
        <f t="shared" si="5"/>
        <v>3.4388252278264009E-3</v>
      </c>
      <c r="BL22" s="19">
        <f t="shared" si="5"/>
        <v>7.33084822056548E-3</v>
      </c>
      <c r="BM22" s="19">
        <f t="shared" si="5"/>
        <v>1.5599115153004793E-3</v>
      </c>
      <c r="BN22" s="28">
        <f t="shared" si="8"/>
        <v>0.98591013447031817</v>
      </c>
      <c r="BO22" s="29">
        <f t="shared" si="9"/>
        <v>2.1317885425654892</v>
      </c>
      <c r="BP22" s="30">
        <f t="shared" si="6"/>
        <v>4.6995282416088635</v>
      </c>
      <c r="BQ22" s="52">
        <v>2</v>
      </c>
    </row>
    <row r="23" spans="1:69" x14ac:dyDescent="0.2">
      <c r="A23" s="33" t="s">
        <v>30</v>
      </c>
      <c r="B23" s="33" t="s">
        <v>31</v>
      </c>
      <c r="C23" s="34" t="s">
        <v>726</v>
      </c>
      <c r="D23" s="7">
        <v>0</v>
      </c>
      <c r="E23" s="8">
        <v>1393600</v>
      </c>
      <c r="F23" s="7">
        <v>3423500</v>
      </c>
      <c r="G23" s="7">
        <v>1051600</v>
      </c>
      <c r="H23" s="8">
        <v>3763400000</v>
      </c>
      <c r="I23" s="7">
        <v>3519500000</v>
      </c>
      <c r="J23" s="7">
        <v>2541400000</v>
      </c>
      <c r="K23" s="19">
        <f t="shared" si="0"/>
        <v>3.7030344900887494E-4</v>
      </c>
      <c r="L23" s="19">
        <f t="shared" si="0"/>
        <v>9.7272339820997302E-4</v>
      </c>
      <c r="M23" s="19">
        <f t="shared" si="0"/>
        <v>4.1378767608404816E-4</v>
      </c>
      <c r="N23" s="25">
        <f t="shared" si="14"/>
        <v>0</v>
      </c>
      <c r="O23" s="26">
        <f t="shared" si="15"/>
        <v>2.6268278105793716</v>
      </c>
      <c r="P23" s="27">
        <f t="shared" ref="P23:P28" si="16">L23/M23</f>
        <v>2.3507790454648396</v>
      </c>
      <c r="Q23" s="7">
        <v>0</v>
      </c>
      <c r="R23" s="8">
        <v>489500</v>
      </c>
      <c r="S23" s="7">
        <v>1779000</v>
      </c>
      <c r="T23" s="7">
        <v>0</v>
      </c>
      <c r="U23" s="8">
        <v>1650500000</v>
      </c>
      <c r="V23" s="7">
        <v>1849700000</v>
      </c>
      <c r="W23" s="7">
        <v>3454200000</v>
      </c>
      <c r="X23" s="19">
        <f t="shared" si="1"/>
        <v>2.9657679491063314E-4</v>
      </c>
      <c r="Y23" s="19">
        <f t="shared" si="1"/>
        <v>9.6177758555441423E-4</v>
      </c>
      <c r="Z23" s="19">
        <f t="shared" si="1"/>
        <v>0</v>
      </c>
      <c r="AA23" s="28">
        <f>Q23/R23</f>
        <v>0</v>
      </c>
      <c r="AB23" s="29">
        <f>Y23/X23</f>
        <v>3.2429293257559975</v>
      </c>
      <c r="AC23" s="30" t="s">
        <v>766</v>
      </c>
      <c r="AD23" s="7">
        <v>0</v>
      </c>
      <c r="AE23" s="8">
        <v>0</v>
      </c>
      <c r="AF23" s="7">
        <v>0</v>
      </c>
      <c r="AG23" s="7">
        <v>0</v>
      </c>
      <c r="AH23" s="8">
        <v>2634800000</v>
      </c>
      <c r="AI23" s="7">
        <v>1335600000</v>
      </c>
      <c r="AJ23" s="7">
        <v>1781200000</v>
      </c>
      <c r="AK23" s="19">
        <f t="shared" si="2"/>
        <v>0</v>
      </c>
      <c r="AL23" s="19">
        <f t="shared" si="2"/>
        <v>0</v>
      </c>
      <c r="AM23" s="19">
        <f t="shared" si="2"/>
        <v>0</v>
      </c>
      <c r="AN23" s="28">
        <v>0</v>
      </c>
      <c r="AO23" s="29">
        <v>0</v>
      </c>
      <c r="AP23" s="30">
        <v>0</v>
      </c>
      <c r="AQ23" s="7">
        <v>0</v>
      </c>
      <c r="AR23" s="8">
        <v>0</v>
      </c>
      <c r="AS23" s="7">
        <v>0</v>
      </c>
      <c r="AT23" s="7">
        <v>702030</v>
      </c>
      <c r="AU23" s="8">
        <v>1584900000</v>
      </c>
      <c r="AV23" s="7">
        <v>2579400000</v>
      </c>
      <c r="AW23" s="7">
        <v>2056500000</v>
      </c>
      <c r="AX23" s="19">
        <f t="shared" si="3"/>
        <v>0</v>
      </c>
      <c r="AY23" s="19">
        <f t="shared" si="3"/>
        <v>0</v>
      </c>
      <c r="AZ23" s="19">
        <f t="shared" si="3"/>
        <v>3.4137126185266231E-4</v>
      </c>
      <c r="BA23" s="28">
        <v>0</v>
      </c>
      <c r="BB23" s="29">
        <v>0</v>
      </c>
      <c r="BC23" s="30">
        <f t="shared" si="4"/>
        <v>0</v>
      </c>
      <c r="BD23" s="7">
        <v>0</v>
      </c>
      <c r="BE23" s="8">
        <v>0</v>
      </c>
      <c r="BF23" s="7">
        <v>0</v>
      </c>
      <c r="BG23" s="7">
        <v>0</v>
      </c>
      <c r="BH23" s="8">
        <v>2216600000</v>
      </c>
      <c r="BI23" s="7">
        <v>2843600000</v>
      </c>
      <c r="BJ23" s="7">
        <v>2441100000</v>
      </c>
      <c r="BK23" s="19">
        <f t="shared" si="5"/>
        <v>0</v>
      </c>
      <c r="BL23" s="19">
        <f t="shared" si="5"/>
        <v>0</v>
      </c>
      <c r="BM23" s="19">
        <f t="shared" si="5"/>
        <v>0</v>
      </c>
      <c r="BN23" s="28">
        <v>0</v>
      </c>
      <c r="BO23" s="29">
        <v>0</v>
      </c>
      <c r="BP23" s="30">
        <v>0</v>
      </c>
      <c r="BQ23" s="52">
        <v>2</v>
      </c>
    </row>
    <row r="24" spans="1:69" x14ac:dyDescent="0.2">
      <c r="A24" s="33" t="s">
        <v>32</v>
      </c>
      <c r="B24" s="33" t="s">
        <v>33</v>
      </c>
      <c r="C24" s="34" t="s">
        <v>726</v>
      </c>
      <c r="D24" s="7">
        <v>0</v>
      </c>
      <c r="E24" s="8">
        <v>0</v>
      </c>
      <c r="F24" s="7">
        <v>9684300</v>
      </c>
      <c r="G24" s="7">
        <v>2142400</v>
      </c>
      <c r="H24" s="8">
        <v>3763400000</v>
      </c>
      <c r="I24" s="7">
        <v>3519500000</v>
      </c>
      <c r="J24" s="7">
        <v>2541400000</v>
      </c>
      <c r="K24" s="19">
        <f t="shared" si="0"/>
        <v>0</v>
      </c>
      <c r="L24" s="19">
        <f t="shared" si="0"/>
        <v>2.7516124449495668E-3</v>
      </c>
      <c r="M24" s="19">
        <f t="shared" si="0"/>
        <v>8.429999213032187E-4</v>
      </c>
      <c r="N24" s="25">
        <v>0</v>
      </c>
      <c r="O24" s="26" t="s">
        <v>766</v>
      </c>
      <c r="P24" s="27">
        <f t="shared" si="16"/>
        <v>3.2640720069057267</v>
      </c>
      <c r="Q24" s="7">
        <v>11454000</v>
      </c>
      <c r="R24" s="8">
        <v>10190000</v>
      </c>
      <c r="S24" s="7">
        <v>6145800</v>
      </c>
      <c r="T24" s="7">
        <v>12384000</v>
      </c>
      <c r="U24" s="8">
        <v>1650500000</v>
      </c>
      <c r="V24" s="7">
        <v>1849700000</v>
      </c>
      <c r="W24" s="7">
        <v>3454200000</v>
      </c>
      <c r="X24" s="19">
        <f t="shared" si="1"/>
        <v>6.1738867009996975E-3</v>
      </c>
      <c r="Y24" s="19">
        <f t="shared" si="1"/>
        <v>3.3225928528950641E-3</v>
      </c>
      <c r="Z24" s="19">
        <f t="shared" si="1"/>
        <v>3.5852006253256903E-3</v>
      </c>
      <c r="AA24" s="28">
        <f>Q24/R24</f>
        <v>1.1240431795878312</v>
      </c>
      <c r="AB24" s="29">
        <f>Y24/X24</f>
        <v>0.53816874422996108</v>
      </c>
      <c r="AC24" s="30">
        <f>Y24/Z24</f>
        <v>0.92675227975372509</v>
      </c>
      <c r="AD24" s="7">
        <v>0</v>
      </c>
      <c r="AE24" s="8">
        <v>1768800</v>
      </c>
      <c r="AF24" s="7">
        <v>2015600</v>
      </c>
      <c r="AG24" s="7">
        <v>0</v>
      </c>
      <c r="AH24" s="8">
        <v>2634800000</v>
      </c>
      <c r="AI24" s="7">
        <v>1335600000</v>
      </c>
      <c r="AJ24" s="7">
        <v>1781200000</v>
      </c>
      <c r="AK24" s="19">
        <f t="shared" si="2"/>
        <v>6.7132230150296042E-4</v>
      </c>
      <c r="AL24" s="19">
        <f t="shared" si="2"/>
        <v>1.5091344713986223E-3</v>
      </c>
      <c r="AM24" s="19">
        <f t="shared" si="2"/>
        <v>0</v>
      </c>
      <c r="AN24" s="28">
        <f>AD24/AE24</f>
        <v>0</v>
      </c>
      <c r="AO24" s="29">
        <f>AL24/AK24</f>
        <v>2.2480028862737957</v>
      </c>
      <c r="AP24" s="30" t="s">
        <v>766</v>
      </c>
      <c r="AQ24" s="7">
        <v>175120</v>
      </c>
      <c r="AR24" s="8">
        <v>0</v>
      </c>
      <c r="AS24" s="7">
        <v>5884600</v>
      </c>
      <c r="AT24" s="7">
        <v>5986100</v>
      </c>
      <c r="AU24" s="8">
        <v>1584900000</v>
      </c>
      <c r="AV24" s="7">
        <v>2579400000</v>
      </c>
      <c r="AW24" s="7">
        <v>2056500000</v>
      </c>
      <c r="AX24" s="19">
        <f t="shared" si="3"/>
        <v>0</v>
      </c>
      <c r="AY24" s="19">
        <f t="shared" si="3"/>
        <v>2.2813832674265333E-3</v>
      </c>
      <c r="AZ24" s="19">
        <f t="shared" si="3"/>
        <v>2.9108193532701191E-3</v>
      </c>
      <c r="BA24" s="28" t="s">
        <v>766</v>
      </c>
      <c r="BB24" s="29" t="s">
        <v>766</v>
      </c>
      <c r="BC24" s="30">
        <f t="shared" si="4"/>
        <v>0.78375982517209297</v>
      </c>
      <c r="BD24" s="7">
        <v>482320</v>
      </c>
      <c r="BE24" s="8">
        <v>3485400</v>
      </c>
      <c r="BF24" s="7">
        <v>1698700</v>
      </c>
      <c r="BG24" s="7">
        <v>5718500</v>
      </c>
      <c r="BH24" s="8">
        <v>2216600000</v>
      </c>
      <c r="BI24" s="7">
        <v>2843600000</v>
      </c>
      <c r="BJ24" s="7">
        <v>2441100000</v>
      </c>
      <c r="BK24" s="19">
        <f t="shared" si="5"/>
        <v>1.5724081927276008E-3</v>
      </c>
      <c r="BL24" s="19">
        <f t="shared" si="5"/>
        <v>5.9737656491770999E-4</v>
      </c>
      <c r="BM24" s="19">
        <f t="shared" si="5"/>
        <v>2.3425914546720741E-3</v>
      </c>
      <c r="BN24" s="28">
        <f>BD24/BE24</f>
        <v>0.13838296895621735</v>
      </c>
      <c r="BO24" s="29">
        <f>BL24/BK24</f>
        <v>0.37991188781677743</v>
      </c>
      <c r="BP24" s="30">
        <f>BL24/BM24</f>
        <v>0.25500672075205416</v>
      </c>
      <c r="BQ24" s="52">
        <v>2</v>
      </c>
    </row>
    <row r="25" spans="1:69" x14ac:dyDescent="0.2">
      <c r="A25" s="33" t="s">
        <v>38</v>
      </c>
      <c r="B25" s="33" t="s">
        <v>39</v>
      </c>
      <c r="C25" s="34" t="s">
        <v>726</v>
      </c>
      <c r="D25" s="7">
        <v>0</v>
      </c>
      <c r="E25" s="8">
        <v>0</v>
      </c>
      <c r="F25" s="7">
        <v>0</v>
      </c>
      <c r="G25" s="7">
        <v>3230200</v>
      </c>
      <c r="H25" s="8">
        <v>3763400000</v>
      </c>
      <c r="I25" s="7">
        <v>3519500000</v>
      </c>
      <c r="J25" s="7">
        <v>2541400000</v>
      </c>
      <c r="K25" s="19">
        <f t="shared" si="0"/>
        <v>0</v>
      </c>
      <c r="L25" s="19">
        <f t="shared" si="0"/>
        <v>0</v>
      </c>
      <c r="M25" s="19">
        <f t="shared" si="0"/>
        <v>1.2710317148028646E-3</v>
      </c>
      <c r="N25" s="25">
        <v>0</v>
      </c>
      <c r="O25" s="26">
        <v>0</v>
      </c>
      <c r="P25" s="27">
        <f t="shared" si="16"/>
        <v>0</v>
      </c>
      <c r="Q25" s="7">
        <v>0</v>
      </c>
      <c r="R25" s="8">
        <v>0</v>
      </c>
      <c r="S25" s="7">
        <v>4786600</v>
      </c>
      <c r="T25" s="7">
        <v>2830800</v>
      </c>
      <c r="U25" s="8">
        <v>1650500000</v>
      </c>
      <c r="V25" s="7">
        <v>1849700000</v>
      </c>
      <c r="W25" s="7">
        <v>3454200000</v>
      </c>
      <c r="X25" s="19">
        <f t="shared" si="1"/>
        <v>0</v>
      </c>
      <c r="Y25" s="19">
        <f t="shared" si="1"/>
        <v>2.5877709898902523E-3</v>
      </c>
      <c r="Z25" s="19">
        <f t="shared" si="1"/>
        <v>8.1952405766892483E-4</v>
      </c>
      <c r="AA25" s="28">
        <v>0</v>
      </c>
      <c r="AB25" s="29" t="s">
        <v>766</v>
      </c>
      <c r="AC25" s="30">
        <f>Y25/Z25</f>
        <v>3.1576510362013952</v>
      </c>
      <c r="AD25" s="7">
        <v>0</v>
      </c>
      <c r="AE25" s="8">
        <v>2547000</v>
      </c>
      <c r="AF25" s="7">
        <v>0</v>
      </c>
      <c r="AG25" s="7">
        <v>0</v>
      </c>
      <c r="AH25" s="8">
        <v>2634800000</v>
      </c>
      <c r="AI25" s="7">
        <v>1335600000</v>
      </c>
      <c r="AJ25" s="7">
        <v>1781200000</v>
      </c>
      <c r="AK25" s="19">
        <f t="shared" si="2"/>
        <v>9.6667678761196293E-4</v>
      </c>
      <c r="AL25" s="19">
        <f t="shared" si="2"/>
        <v>0</v>
      </c>
      <c r="AM25" s="19">
        <f t="shared" si="2"/>
        <v>0</v>
      </c>
      <c r="AN25" s="28">
        <f>AD25/AE25</f>
        <v>0</v>
      </c>
      <c r="AO25" s="29">
        <f>AL25/AK25</f>
        <v>0</v>
      </c>
      <c r="AP25" s="30">
        <v>0</v>
      </c>
      <c r="AQ25" s="7">
        <v>0</v>
      </c>
      <c r="AR25" s="8">
        <v>1450600</v>
      </c>
      <c r="AS25" s="7">
        <v>1516000</v>
      </c>
      <c r="AT25" s="7">
        <v>1602000</v>
      </c>
      <c r="AU25" s="8">
        <v>1584900000</v>
      </c>
      <c r="AV25" s="7">
        <v>2579400000</v>
      </c>
      <c r="AW25" s="7">
        <v>2056500000</v>
      </c>
      <c r="AX25" s="19">
        <f t="shared" si="3"/>
        <v>9.1526279260521174E-4</v>
      </c>
      <c r="AY25" s="19">
        <f t="shared" si="3"/>
        <v>5.8773358145305108E-4</v>
      </c>
      <c r="AZ25" s="19">
        <f t="shared" si="3"/>
        <v>7.7899343544857765E-4</v>
      </c>
      <c r="BA25" s="28">
        <f>AQ25/AR25</f>
        <v>0</v>
      </c>
      <c r="BB25" s="29">
        <f>AY25/AX25</f>
        <v>0.64214735505648735</v>
      </c>
      <c r="BC25" s="30">
        <f t="shared" si="4"/>
        <v>0.754478221134956</v>
      </c>
      <c r="BD25" s="7">
        <v>0</v>
      </c>
      <c r="BE25" s="8">
        <v>635700</v>
      </c>
      <c r="BF25" s="7">
        <v>5032500</v>
      </c>
      <c r="BG25" s="7">
        <v>2075500</v>
      </c>
      <c r="BH25" s="8">
        <v>2216600000</v>
      </c>
      <c r="BI25" s="7">
        <v>2843600000</v>
      </c>
      <c r="BJ25" s="7">
        <v>2441100000</v>
      </c>
      <c r="BK25" s="19">
        <f t="shared" si="5"/>
        <v>2.8679058016782457E-4</v>
      </c>
      <c r="BL25" s="19">
        <f t="shared" si="5"/>
        <v>1.7697636798424533E-3</v>
      </c>
      <c r="BM25" s="19">
        <f t="shared" si="5"/>
        <v>8.502314530334685E-4</v>
      </c>
      <c r="BN25" s="28">
        <f>BD25/BE25</f>
        <v>0</v>
      </c>
      <c r="BO25" s="29">
        <f>BL25/BK25</f>
        <v>6.1709268094050378</v>
      </c>
      <c r="BP25" s="30">
        <f>BL25/BM25</f>
        <v>2.081508127614268</v>
      </c>
      <c r="BQ25" s="52">
        <v>2</v>
      </c>
    </row>
    <row r="26" spans="1:69" x14ac:dyDescent="0.2">
      <c r="A26" s="33" t="s">
        <v>42</v>
      </c>
      <c r="B26" s="33" t="s">
        <v>43</v>
      </c>
      <c r="C26" s="34" t="s">
        <v>728</v>
      </c>
      <c r="D26" s="7">
        <v>0</v>
      </c>
      <c r="E26" s="8">
        <v>0</v>
      </c>
      <c r="F26" s="7">
        <v>13844000</v>
      </c>
      <c r="G26" s="7">
        <v>4994000</v>
      </c>
      <c r="H26" s="8">
        <v>3763400000</v>
      </c>
      <c r="I26" s="7">
        <v>3519500000</v>
      </c>
      <c r="J26" s="7">
        <v>2541400000</v>
      </c>
      <c r="K26" s="19">
        <f t="shared" si="0"/>
        <v>0</v>
      </c>
      <c r="L26" s="19">
        <f t="shared" si="0"/>
        <v>3.9335132831368096E-3</v>
      </c>
      <c r="M26" s="19">
        <f t="shared" si="0"/>
        <v>1.9650586291020699E-3</v>
      </c>
      <c r="N26" s="25">
        <v>0</v>
      </c>
      <c r="O26" s="26" t="s">
        <v>766</v>
      </c>
      <c r="P26" s="27">
        <f t="shared" si="16"/>
        <v>2.0017282053992567</v>
      </c>
      <c r="Q26" s="7">
        <v>17599000</v>
      </c>
      <c r="R26" s="8">
        <v>13413000</v>
      </c>
      <c r="S26" s="7">
        <v>8668000</v>
      </c>
      <c r="T26" s="7">
        <v>7694200</v>
      </c>
      <c r="U26" s="8">
        <v>1650500000</v>
      </c>
      <c r="V26" s="7">
        <v>1849700000</v>
      </c>
      <c r="W26" s="7">
        <v>3454200000</v>
      </c>
      <c r="X26" s="19">
        <f t="shared" si="1"/>
        <v>8.1266282944562254E-3</v>
      </c>
      <c r="Y26" s="19">
        <f t="shared" si="1"/>
        <v>4.6861653241066122E-3</v>
      </c>
      <c r="Z26" s="19">
        <f t="shared" si="1"/>
        <v>2.2274911701696486E-3</v>
      </c>
      <c r="AA26" s="28">
        <f>Q26/R26</f>
        <v>1.3120852903899203</v>
      </c>
      <c r="AB26" s="29">
        <f>Y26/X26</f>
        <v>0.57664324665905942</v>
      </c>
      <c r="AC26" s="30">
        <f>Y26/Z26</f>
        <v>2.1037862627081516</v>
      </c>
      <c r="AD26" s="7">
        <v>0</v>
      </c>
      <c r="AE26" s="8">
        <v>0</v>
      </c>
      <c r="AF26" s="7">
        <v>315410</v>
      </c>
      <c r="AG26" s="7">
        <v>0</v>
      </c>
      <c r="AH26" s="8">
        <v>2634800000</v>
      </c>
      <c r="AI26" s="7">
        <v>1335600000</v>
      </c>
      <c r="AJ26" s="7">
        <v>1781200000</v>
      </c>
      <c r="AK26" s="19">
        <f t="shared" si="2"/>
        <v>0</v>
      </c>
      <c r="AL26" s="19">
        <f t="shared" si="2"/>
        <v>2.3615603474094041E-4</v>
      </c>
      <c r="AM26" s="19">
        <f t="shared" si="2"/>
        <v>0</v>
      </c>
      <c r="AN26" s="28">
        <v>0</v>
      </c>
      <c r="AO26" s="29" t="s">
        <v>766</v>
      </c>
      <c r="AP26" s="30" t="s">
        <v>766</v>
      </c>
      <c r="AQ26" s="7">
        <v>0</v>
      </c>
      <c r="AR26" s="8">
        <v>2131900</v>
      </c>
      <c r="AS26" s="7">
        <v>3889900</v>
      </c>
      <c r="AT26" s="7">
        <v>0</v>
      </c>
      <c r="AU26" s="8">
        <v>1584900000</v>
      </c>
      <c r="AV26" s="7">
        <v>2579400000</v>
      </c>
      <c r="AW26" s="7">
        <v>2056500000</v>
      </c>
      <c r="AX26" s="19">
        <f t="shared" si="3"/>
        <v>1.3451321849958988E-3</v>
      </c>
      <c r="AY26" s="19">
        <f t="shared" si="3"/>
        <v>1.5080638908273243E-3</v>
      </c>
      <c r="AZ26" s="19">
        <f t="shared" si="3"/>
        <v>0</v>
      </c>
      <c r="BA26" s="28">
        <f>AQ26/AR26</f>
        <v>0</v>
      </c>
      <c r="BB26" s="29">
        <f>AY26/AX26</f>
        <v>1.1211269105362476</v>
      </c>
      <c r="BC26" s="30" t="s">
        <v>766</v>
      </c>
      <c r="BD26" s="7">
        <v>2538500</v>
      </c>
      <c r="BE26" s="8">
        <v>0</v>
      </c>
      <c r="BF26" s="7">
        <v>0</v>
      </c>
      <c r="BG26" s="7">
        <v>8527300</v>
      </c>
      <c r="BH26" s="8">
        <v>2216600000</v>
      </c>
      <c r="BI26" s="7">
        <v>2843600000</v>
      </c>
      <c r="BJ26" s="7">
        <v>2441100000</v>
      </c>
      <c r="BK26" s="19">
        <f t="shared" si="5"/>
        <v>0</v>
      </c>
      <c r="BL26" s="19">
        <f t="shared" si="5"/>
        <v>0</v>
      </c>
      <c r="BM26" s="19">
        <f t="shared" si="5"/>
        <v>3.4932202695506123E-3</v>
      </c>
      <c r="BN26" s="28" t="s">
        <v>766</v>
      </c>
      <c r="BO26" s="29">
        <v>0</v>
      </c>
      <c r="BP26" s="30">
        <f>BL26/BM26</f>
        <v>0</v>
      </c>
      <c r="BQ26" s="52">
        <v>2</v>
      </c>
    </row>
    <row r="27" spans="1:69" x14ac:dyDescent="0.2">
      <c r="A27" s="33" t="s">
        <v>46</v>
      </c>
      <c r="B27" s="33" t="s">
        <v>47</v>
      </c>
      <c r="C27" s="34" t="s">
        <v>727</v>
      </c>
      <c r="D27" s="7">
        <v>0</v>
      </c>
      <c r="E27" s="8">
        <v>26204000</v>
      </c>
      <c r="F27" s="7">
        <v>97202000</v>
      </c>
      <c r="G27" s="7">
        <v>63762000</v>
      </c>
      <c r="H27" s="8">
        <v>3763400000</v>
      </c>
      <c r="I27" s="7">
        <v>3519500000</v>
      </c>
      <c r="J27" s="7">
        <v>2541400000</v>
      </c>
      <c r="K27" s="19">
        <f t="shared" si="0"/>
        <v>6.9628527395440296E-3</v>
      </c>
      <c r="L27" s="19">
        <f t="shared" si="0"/>
        <v>2.7618127574939623E-2</v>
      </c>
      <c r="M27" s="19">
        <f t="shared" si="0"/>
        <v>2.5089320846777365E-2</v>
      </c>
      <c r="N27" s="25">
        <f>D27/E27</f>
        <v>0</v>
      </c>
      <c r="O27" s="26">
        <f>L27/K27</f>
        <v>3.9664960050193776</v>
      </c>
      <c r="P27" s="27">
        <f t="shared" si="16"/>
        <v>1.1007921554993816</v>
      </c>
      <c r="Q27" s="7">
        <v>0</v>
      </c>
      <c r="R27" s="8">
        <v>45407000</v>
      </c>
      <c r="S27" s="7">
        <v>126760000</v>
      </c>
      <c r="T27" s="7">
        <v>235140000</v>
      </c>
      <c r="U27" s="8">
        <v>1650500000</v>
      </c>
      <c r="V27" s="7">
        <v>1849700000</v>
      </c>
      <c r="W27" s="7">
        <v>3454200000</v>
      </c>
      <c r="X27" s="19">
        <f t="shared" si="1"/>
        <v>2.7511057255377159E-2</v>
      </c>
      <c r="Y27" s="19">
        <f t="shared" si="1"/>
        <v>6.8530031897064386E-2</v>
      </c>
      <c r="Z27" s="19">
        <f t="shared" si="1"/>
        <v>6.8073649470210176E-2</v>
      </c>
      <c r="AA27" s="28">
        <f>Q27/R27</f>
        <v>0</v>
      </c>
      <c r="AB27" s="29">
        <f>Y27/X27</f>
        <v>2.4909995737684669</v>
      </c>
      <c r="AC27" s="30">
        <f>Y27/Z27</f>
        <v>1.0067042450405708</v>
      </c>
      <c r="AD27" s="7">
        <v>4421800</v>
      </c>
      <c r="AE27" s="8">
        <v>55249000</v>
      </c>
      <c r="AF27" s="7">
        <v>76465000</v>
      </c>
      <c r="AG27" s="7">
        <v>116380000</v>
      </c>
      <c r="AH27" s="8">
        <v>2634800000</v>
      </c>
      <c r="AI27" s="7">
        <v>1335600000</v>
      </c>
      <c r="AJ27" s="7">
        <v>1781200000</v>
      </c>
      <c r="AK27" s="19">
        <f t="shared" si="2"/>
        <v>2.0968954000303627E-2</v>
      </c>
      <c r="AL27" s="19">
        <f t="shared" si="2"/>
        <v>5.7251422581611262E-2</v>
      </c>
      <c r="AM27" s="19">
        <f t="shared" si="2"/>
        <v>6.5337974399281379E-2</v>
      </c>
      <c r="AN27" s="28">
        <f>AD27/AE27</f>
        <v>8.0034027765208418E-2</v>
      </c>
      <c r="AO27" s="29">
        <f>AL27/AK27</f>
        <v>2.7302946337133589</v>
      </c>
      <c r="AP27" s="30">
        <f>AL27/AM27</f>
        <v>0.87623503954602155</v>
      </c>
      <c r="AQ27" s="7">
        <v>3975000</v>
      </c>
      <c r="AR27" s="8">
        <v>55890000</v>
      </c>
      <c r="AS27" s="7">
        <v>230160000</v>
      </c>
      <c r="AT27" s="7">
        <v>198150000</v>
      </c>
      <c r="AU27" s="8">
        <v>1584900000</v>
      </c>
      <c r="AV27" s="7">
        <v>2579400000</v>
      </c>
      <c r="AW27" s="7">
        <v>2056500000</v>
      </c>
      <c r="AX27" s="19">
        <f t="shared" si="3"/>
        <v>3.5264054514480406E-2</v>
      </c>
      <c r="AY27" s="19">
        <f t="shared" si="3"/>
        <v>8.9230053500814144E-2</v>
      </c>
      <c r="AZ27" s="19">
        <f t="shared" si="3"/>
        <v>9.6353026987600288E-2</v>
      </c>
      <c r="BA27" s="28">
        <f>AQ27/AR27</f>
        <v>7.1121846484165321E-2</v>
      </c>
      <c r="BB27" s="29">
        <f>AY27/AX27</f>
        <v>2.5303401644916863</v>
      </c>
      <c r="BC27" s="30">
        <f>AY27/AZ27</f>
        <v>0.92607421157922931</v>
      </c>
      <c r="BD27" s="7">
        <v>0</v>
      </c>
      <c r="BE27" s="8">
        <v>109700000</v>
      </c>
      <c r="BF27" s="7">
        <v>241290000</v>
      </c>
      <c r="BG27" s="7">
        <v>252340000</v>
      </c>
      <c r="BH27" s="8">
        <v>2216600000</v>
      </c>
      <c r="BI27" s="7">
        <v>2843600000</v>
      </c>
      <c r="BJ27" s="7">
        <v>2441100000</v>
      </c>
      <c r="BK27" s="19">
        <f t="shared" si="5"/>
        <v>4.9490210231886676E-2</v>
      </c>
      <c r="BL27" s="19">
        <f t="shared" si="5"/>
        <v>8.485370656913771E-2</v>
      </c>
      <c r="BM27" s="19">
        <f t="shared" si="5"/>
        <v>0.10337143091229364</v>
      </c>
      <c r="BN27" s="28">
        <f>BD27/BE27</f>
        <v>0</v>
      </c>
      <c r="BO27" s="29">
        <f>BL27/BK27</f>
        <v>1.7145553872484105</v>
      </c>
      <c r="BP27" s="30">
        <f>BL27/BM27</f>
        <v>0.82086226165460119</v>
      </c>
      <c r="BQ27" s="52">
        <v>2</v>
      </c>
    </row>
    <row r="28" spans="1:69" x14ac:dyDescent="0.2">
      <c r="A28" s="35" t="s">
        <v>50</v>
      </c>
      <c r="B28" s="35" t="s">
        <v>51</v>
      </c>
      <c r="C28" s="34" t="s">
        <v>727</v>
      </c>
      <c r="D28" s="12">
        <v>321560</v>
      </c>
      <c r="E28" s="13">
        <v>63446000</v>
      </c>
      <c r="F28" s="12">
        <v>98483000</v>
      </c>
      <c r="G28" s="12">
        <v>72414000</v>
      </c>
      <c r="H28" s="8">
        <v>3763400000</v>
      </c>
      <c r="I28" s="7">
        <v>3519500000</v>
      </c>
      <c r="J28" s="7">
        <v>2541400000</v>
      </c>
      <c r="K28" s="19">
        <f t="shared" si="0"/>
        <v>1.6858691608651753E-2</v>
      </c>
      <c r="L28" s="19">
        <f t="shared" si="0"/>
        <v>2.7982099730075295E-2</v>
      </c>
      <c r="M28" s="19">
        <f t="shared" si="0"/>
        <v>2.849374360588652E-2</v>
      </c>
      <c r="N28" s="36">
        <f>D28/E28</f>
        <v>5.0682470132080827E-3</v>
      </c>
      <c r="O28" s="26">
        <f>L28/K28</f>
        <v>1.6598025742232032</v>
      </c>
      <c r="P28" s="27">
        <f t="shared" si="16"/>
        <v>0.98204364147835166</v>
      </c>
      <c r="Q28" s="12">
        <v>0</v>
      </c>
      <c r="R28" s="13">
        <v>26359000</v>
      </c>
      <c r="S28" s="12">
        <v>175730000</v>
      </c>
      <c r="T28" s="12">
        <v>134090000</v>
      </c>
      <c r="U28" s="8">
        <v>1650500000</v>
      </c>
      <c r="V28" s="7">
        <v>1849700000</v>
      </c>
      <c r="W28" s="7">
        <v>3454200000</v>
      </c>
      <c r="X28" s="19">
        <f t="shared" si="1"/>
        <v>1.5970312026658589E-2</v>
      </c>
      <c r="Y28" s="19">
        <f t="shared" si="1"/>
        <v>9.5004595339784836E-2</v>
      </c>
      <c r="Z28" s="19">
        <f t="shared" si="1"/>
        <v>3.8819408256615139E-2</v>
      </c>
      <c r="AA28" s="28">
        <f>Q28/R28</f>
        <v>0</v>
      </c>
      <c r="AB28" s="29">
        <f>Y28/X28</f>
        <v>5.9488252440652101</v>
      </c>
      <c r="AC28" s="30">
        <f>Y28/Z28</f>
        <v>2.4473478501207007</v>
      </c>
      <c r="AD28" s="12">
        <v>1048000</v>
      </c>
      <c r="AE28" s="13">
        <v>96053000</v>
      </c>
      <c r="AF28" s="12">
        <v>125810000</v>
      </c>
      <c r="AG28" s="12">
        <v>141850000</v>
      </c>
      <c r="AH28" s="8">
        <v>2634800000</v>
      </c>
      <c r="AI28" s="7">
        <v>1335600000</v>
      </c>
      <c r="AJ28" s="7">
        <v>1781200000</v>
      </c>
      <c r="AK28" s="19">
        <f t="shared" si="2"/>
        <v>3.6455518445422802E-2</v>
      </c>
      <c r="AL28" s="19">
        <f t="shared" si="2"/>
        <v>9.419736448038335E-2</v>
      </c>
      <c r="AM28" s="19">
        <f t="shared" si="2"/>
        <v>7.9637323152930609E-2</v>
      </c>
      <c r="AN28" s="28">
        <f>AD28/AE28</f>
        <v>1.0910643082464888E-2</v>
      </c>
      <c r="AO28" s="29">
        <f>AL28/AK28</f>
        <v>2.583898638594464</v>
      </c>
      <c r="AP28" s="30">
        <f>AL28/AM28</f>
        <v>1.1828293663197662</v>
      </c>
      <c r="AQ28" s="12">
        <v>11950000</v>
      </c>
      <c r="AR28" s="13">
        <v>63688000</v>
      </c>
      <c r="AS28" s="12">
        <v>201250000</v>
      </c>
      <c r="AT28" s="12">
        <v>183860000</v>
      </c>
      <c r="AU28" s="8">
        <v>1584900000</v>
      </c>
      <c r="AV28" s="7">
        <v>2579400000</v>
      </c>
      <c r="AW28" s="7">
        <v>2056500000</v>
      </c>
      <c r="AX28" s="19">
        <f t="shared" si="3"/>
        <v>4.0184238753233639E-2</v>
      </c>
      <c r="AY28" s="19">
        <f t="shared" si="3"/>
        <v>7.8022020624951532E-2</v>
      </c>
      <c r="AZ28" s="19">
        <f t="shared" si="3"/>
        <v>8.9404327741308048E-2</v>
      </c>
      <c r="BA28" s="28">
        <f>AQ28/AR28</f>
        <v>0.18763346313277227</v>
      </c>
      <c r="BB28" s="29">
        <f>AY28/AX28</f>
        <v>1.9416075318503594</v>
      </c>
      <c r="BC28" s="30">
        <f>AY28/AZ28</f>
        <v>0.87268729150012414</v>
      </c>
      <c r="BD28" s="12">
        <v>9883000</v>
      </c>
      <c r="BE28" s="13">
        <v>94351000</v>
      </c>
      <c r="BF28" s="12">
        <v>289730000</v>
      </c>
      <c r="BG28" s="12">
        <v>254340000</v>
      </c>
      <c r="BH28" s="8">
        <v>2216600000</v>
      </c>
      <c r="BI28" s="7">
        <v>2843600000</v>
      </c>
      <c r="BJ28" s="7">
        <v>2441100000</v>
      </c>
      <c r="BK28" s="19">
        <f t="shared" si="5"/>
        <v>4.2565641071911936E-2</v>
      </c>
      <c r="BL28" s="19">
        <f t="shared" si="5"/>
        <v>0.10188845125896751</v>
      </c>
      <c r="BM28" s="19">
        <f t="shared" si="5"/>
        <v>0.10419073368563353</v>
      </c>
      <c r="BN28" s="28">
        <f>BD28/BE28</f>
        <v>0.10474716749160051</v>
      </c>
      <c r="BO28" s="29">
        <f>BL28/BK28</f>
        <v>2.3936782976399549</v>
      </c>
      <c r="BP28" s="30">
        <f>BL28/BM28</f>
        <v>0.97790319402479187</v>
      </c>
      <c r="BQ28" s="52">
        <v>2</v>
      </c>
    </row>
    <row r="29" spans="1:69" x14ac:dyDescent="0.2">
      <c r="A29" s="33" t="s">
        <v>54</v>
      </c>
      <c r="B29" s="33" t="s">
        <v>55</v>
      </c>
      <c r="C29" s="34" t="s">
        <v>727</v>
      </c>
      <c r="D29" s="7">
        <v>0</v>
      </c>
      <c r="E29" s="8">
        <v>0</v>
      </c>
      <c r="F29" s="7">
        <v>0</v>
      </c>
      <c r="G29" s="7">
        <v>0</v>
      </c>
      <c r="H29" s="8">
        <v>3763400000</v>
      </c>
      <c r="I29" s="7">
        <v>3519500000</v>
      </c>
      <c r="J29" s="7">
        <v>2541400000</v>
      </c>
      <c r="K29" s="19">
        <f t="shared" si="0"/>
        <v>0</v>
      </c>
      <c r="L29" s="19">
        <f t="shared" si="0"/>
        <v>0</v>
      </c>
      <c r="M29" s="19">
        <f t="shared" si="0"/>
        <v>0</v>
      </c>
      <c r="N29" s="25">
        <v>0</v>
      </c>
      <c r="O29" s="26">
        <v>0</v>
      </c>
      <c r="P29" s="27">
        <v>0</v>
      </c>
      <c r="Q29" s="7">
        <v>0</v>
      </c>
      <c r="R29" s="8">
        <v>0</v>
      </c>
      <c r="S29" s="7">
        <v>0</v>
      </c>
      <c r="T29" s="7">
        <v>0</v>
      </c>
      <c r="U29" s="8">
        <v>1650500000</v>
      </c>
      <c r="V29" s="7">
        <v>1849700000</v>
      </c>
      <c r="W29" s="7">
        <v>3454200000</v>
      </c>
      <c r="X29" s="19">
        <f t="shared" si="1"/>
        <v>0</v>
      </c>
      <c r="Y29" s="19">
        <f t="shared" si="1"/>
        <v>0</v>
      </c>
      <c r="Z29" s="19">
        <f t="shared" si="1"/>
        <v>0</v>
      </c>
      <c r="AA29" s="28">
        <v>0</v>
      </c>
      <c r="AB29" s="29">
        <v>0</v>
      </c>
      <c r="AC29" s="30">
        <v>0</v>
      </c>
      <c r="AD29" s="7">
        <v>0</v>
      </c>
      <c r="AE29" s="8">
        <v>2065300</v>
      </c>
      <c r="AF29" s="7">
        <v>973520</v>
      </c>
      <c r="AG29" s="7">
        <v>0</v>
      </c>
      <c r="AH29" s="8">
        <v>2634800000</v>
      </c>
      <c r="AI29" s="7">
        <v>1335600000</v>
      </c>
      <c r="AJ29" s="7">
        <v>1781200000</v>
      </c>
      <c r="AK29" s="19">
        <f t="shared" si="2"/>
        <v>7.8385456201609225E-4</v>
      </c>
      <c r="AL29" s="19">
        <f t="shared" si="2"/>
        <v>7.2890086852351005E-4</v>
      </c>
      <c r="AM29" s="19">
        <f t="shared" si="2"/>
        <v>0</v>
      </c>
      <c r="AN29" s="28">
        <f>AD29/AE29</f>
        <v>0</v>
      </c>
      <c r="AO29" s="29">
        <f>AL29/AK29</f>
        <v>0.9298929978142374</v>
      </c>
      <c r="AP29" s="30" t="s">
        <v>766</v>
      </c>
      <c r="AQ29" s="7">
        <v>0</v>
      </c>
      <c r="AR29" s="8">
        <v>0</v>
      </c>
      <c r="AS29" s="7">
        <v>1530300</v>
      </c>
      <c r="AT29" s="7">
        <v>0</v>
      </c>
      <c r="AU29" s="8">
        <v>1584900000</v>
      </c>
      <c r="AV29" s="7">
        <v>2579400000</v>
      </c>
      <c r="AW29" s="7">
        <v>2056500000</v>
      </c>
      <c r="AX29" s="19">
        <f t="shared" si="3"/>
        <v>0</v>
      </c>
      <c r="AY29" s="19">
        <f t="shared" si="3"/>
        <v>5.9327750639683648E-4</v>
      </c>
      <c r="AZ29" s="19">
        <f t="shared" si="3"/>
        <v>0</v>
      </c>
      <c r="BA29" s="28">
        <v>0</v>
      </c>
      <c r="BB29" s="29" t="s">
        <v>766</v>
      </c>
      <c r="BC29" s="30" t="s">
        <v>766</v>
      </c>
      <c r="BD29" s="7">
        <v>0</v>
      </c>
      <c r="BE29" s="8">
        <v>0</v>
      </c>
      <c r="BF29" s="7">
        <v>2114200</v>
      </c>
      <c r="BG29" s="7">
        <v>0</v>
      </c>
      <c r="BH29" s="8">
        <v>2216600000</v>
      </c>
      <c r="BI29" s="7">
        <v>2843600000</v>
      </c>
      <c r="BJ29" s="7">
        <v>2441100000</v>
      </c>
      <c r="BK29" s="19">
        <f t="shared" si="5"/>
        <v>0</v>
      </c>
      <c r="BL29" s="19">
        <f t="shared" si="5"/>
        <v>7.4349416232944159E-4</v>
      </c>
      <c r="BM29" s="19">
        <f t="shared" si="5"/>
        <v>0</v>
      </c>
      <c r="BN29" s="28">
        <v>0</v>
      </c>
      <c r="BO29" s="29" t="s">
        <v>766</v>
      </c>
      <c r="BP29" s="30" t="s">
        <v>766</v>
      </c>
      <c r="BQ29" s="52">
        <v>2</v>
      </c>
    </row>
    <row r="30" spans="1:69" x14ac:dyDescent="0.2">
      <c r="A30" s="33" t="s">
        <v>56</v>
      </c>
      <c r="B30" s="33" t="s">
        <v>57</v>
      </c>
      <c r="C30" s="34" t="s">
        <v>727</v>
      </c>
      <c r="D30" s="7">
        <v>44107</v>
      </c>
      <c r="E30" s="8">
        <v>0</v>
      </c>
      <c r="F30" s="7">
        <v>0</v>
      </c>
      <c r="G30" s="7">
        <v>0</v>
      </c>
      <c r="H30" s="8">
        <v>3763400000</v>
      </c>
      <c r="I30" s="7">
        <v>3519500000</v>
      </c>
      <c r="J30" s="7">
        <v>2541400000</v>
      </c>
      <c r="K30" s="19">
        <f t="shared" si="0"/>
        <v>0</v>
      </c>
      <c r="L30" s="19">
        <f t="shared" si="0"/>
        <v>0</v>
      </c>
      <c r="M30" s="19">
        <f t="shared" si="0"/>
        <v>0</v>
      </c>
      <c r="N30" s="25" t="s">
        <v>766</v>
      </c>
      <c r="O30" s="26">
        <v>0</v>
      </c>
      <c r="P30" s="27">
        <v>0</v>
      </c>
      <c r="Q30" s="7">
        <v>0</v>
      </c>
      <c r="R30" s="8">
        <v>0</v>
      </c>
      <c r="S30" s="7">
        <v>0</v>
      </c>
      <c r="T30" s="7">
        <v>0</v>
      </c>
      <c r="U30" s="8">
        <v>1650500000</v>
      </c>
      <c r="V30" s="7">
        <v>1849700000</v>
      </c>
      <c r="W30" s="7">
        <v>3454200000</v>
      </c>
      <c r="X30" s="19">
        <f t="shared" si="1"/>
        <v>0</v>
      </c>
      <c r="Y30" s="19">
        <f t="shared" si="1"/>
        <v>0</v>
      </c>
      <c r="Z30" s="19">
        <f t="shared" si="1"/>
        <v>0</v>
      </c>
      <c r="AA30" s="28">
        <v>0</v>
      </c>
      <c r="AB30" s="29">
        <v>0</v>
      </c>
      <c r="AC30" s="30">
        <v>0</v>
      </c>
      <c r="AD30" s="7">
        <v>0</v>
      </c>
      <c r="AE30" s="8">
        <v>0</v>
      </c>
      <c r="AF30" s="7">
        <v>1764500</v>
      </c>
      <c r="AG30" s="7">
        <v>0</v>
      </c>
      <c r="AH30" s="8">
        <v>2634800000</v>
      </c>
      <c r="AI30" s="7">
        <v>1335600000</v>
      </c>
      <c r="AJ30" s="7">
        <v>1781200000</v>
      </c>
      <c r="AK30" s="19">
        <f t="shared" si="2"/>
        <v>0</v>
      </c>
      <c r="AL30" s="19">
        <f t="shared" si="2"/>
        <v>1.3211290805630429E-3</v>
      </c>
      <c r="AM30" s="19">
        <f t="shared" si="2"/>
        <v>0</v>
      </c>
      <c r="AN30" s="28">
        <v>0</v>
      </c>
      <c r="AO30" s="29" t="s">
        <v>766</v>
      </c>
      <c r="AP30" s="30" t="s">
        <v>766</v>
      </c>
      <c r="AQ30" s="7">
        <v>0</v>
      </c>
      <c r="AR30" s="8">
        <v>0</v>
      </c>
      <c r="AS30" s="7">
        <v>0</v>
      </c>
      <c r="AT30" s="7">
        <v>0</v>
      </c>
      <c r="AU30" s="8">
        <v>1584900000</v>
      </c>
      <c r="AV30" s="7">
        <v>2579400000</v>
      </c>
      <c r="AW30" s="7">
        <v>2056500000</v>
      </c>
      <c r="AX30" s="19">
        <f t="shared" si="3"/>
        <v>0</v>
      </c>
      <c r="AY30" s="19">
        <f t="shared" si="3"/>
        <v>0</v>
      </c>
      <c r="AZ30" s="19">
        <f t="shared" si="3"/>
        <v>0</v>
      </c>
      <c r="BA30" s="28">
        <v>0</v>
      </c>
      <c r="BB30" s="29">
        <v>0</v>
      </c>
      <c r="BC30" s="30">
        <v>0</v>
      </c>
      <c r="BD30" s="7">
        <v>0</v>
      </c>
      <c r="BE30" s="8">
        <v>0</v>
      </c>
      <c r="BF30" s="7">
        <v>2361900</v>
      </c>
      <c r="BG30" s="7">
        <v>0</v>
      </c>
      <c r="BH30" s="8">
        <v>2216600000</v>
      </c>
      <c r="BI30" s="7">
        <v>2843600000</v>
      </c>
      <c r="BJ30" s="7">
        <v>2441100000</v>
      </c>
      <c r="BK30" s="19">
        <f t="shared" si="5"/>
        <v>0</v>
      </c>
      <c r="BL30" s="19">
        <f t="shared" si="5"/>
        <v>8.3060205373470251E-4</v>
      </c>
      <c r="BM30" s="19">
        <f t="shared" si="5"/>
        <v>0</v>
      </c>
      <c r="BN30" s="28">
        <v>0</v>
      </c>
      <c r="BO30" s="29" t="s">
        <v>766</v>
      </c>
      <c r="BP30" s="30" t="s">
        <v>766</v>
      </c>
      <c r="BQ30" s="52">
        <v>2</v>
      </c>
    </row>
    <row r="31" spans="1:69" x14ac:dyDescent="0.2">
      <c r="A31" s="33" t="s">
        <v>58</v>
      </c>
      <c r="B31" s="33" t="s">
        <v>59</v>
      </c>
      <c r="C31" s="34" t="s">
        <v>726</v>
      </c>
      <c r="D31" s="7">
        <v>0</v>
      </c>
      <c r="E31" s="8">
        <v>0</v>
      </c>
      <c r="F31" s="7">
        <v>0</v>
      </c>
      <c r="G31" s="7">
        <v>0</v>
      </c>
      <c r="H31" s="8">
        <v>3763400000</v>
      </c>
      <c r="I31" s="7">
        <v>3519500000</v>
      </c>
      <c r="J31" s="7">
        <v>2541400000</v>
      </c>
      <c r="K31" s="19">
        <f t="shared" si="0"/>
        <v>0</v>
      </c>
      <c r="L31" s="19">
        <f t="shared" si="0"/>
        <v>0</v>
      </c>
      <c r="M31" s="19">
        <f t="shared" si="0"/>
        <v>0</v>
      </c>
      <c r="N31" s="25">
        <v>0</v>
      </c>
      <c r="O31" s="26">
        <v>0</v>
      </c>
      <c r="P31" s="27">
        <v>0</v>
      </c>
      <c r="Q31" s="7">
        <v>0</v>
      </c>
      <c r="R31" s="8">
        <v>0</v>
      </c>
      <c r="S31" s="7">
        <v>2977200</v>
      </c>
      <c r="T31" s="7">
        <v>0</v>
      </c>
      <c r="U31" s="8">
        <v>1650500000</v>
      </c>
      <c r="V31" s="7">
        <v>1849700000</v>
      </c>
      <c r="W31" s="7">
        <v>3454200000</v>
      </c>
      <c r="X31" s="19">
        <f t="shared" si="1"/>
        <v>0</v>
      </c>
      <c r="Y31" s="19">
        <f t="shared" si="1"/>
        <v>1.6095583067524464E-3</v>
      </c>
      <c r="Z31" s="19">
        <f t="shared" si="1"/>
        <v>0</v>
      </c>
      <c r="AA31" s="28">
        <v>0</v>
      </c>
      <c r="AB31" s="29" t="s">
        <v>766</v>
      </c>
      <c r="AC31" s="30" t="s">
        <v>766</v>
      </c>
      <c r="AD31" s="7">
        <v>0</v>
      </c>
      <c r="AE31" s="8">
        <v>0</v>
      </c>
      <c r="AF31" s="7">
        <v>0</v>
      </c>
      <c r="AG31" s="7">
        <v>0</v>
      </c>
      <c r="AH31" s="8">
        <v>2634800000</v>
      </c>
      <c r="AI31" s="7">
        <v>1335600000</v>
      </c>
      <c r="AJ31" s="7">
        <v>1781200000</v>
      </c>
      <c r="AK31" s="19">
        <f t="shared" si="2"/>
        <v>0</v>
      </c>
      <c r="AL31" s="19">
        <f t="shared" si="2"/>
        <v>0</v>
      </c>
      <c r="AM31" s="19">
        <f t="shared" si="2"/>
        <v>0</v>
      </c>
      <c r="AN31" s="28">
        <v>0</v>
      </c>
      <c r="AO31" s="29">
        <v>0</v>
      </c>
      <c r="AP31" s="30">
        <v>0</v>
      </c>
      <c r="AQ31" s="7">
        <v>0</v>
      </c>
      <c r="AR31" s="8">
        <v>1740200</v>
      </c>
      <c r="AS31" s="7">
        <v>0</v>
      </c>
      <c r="AT31" s="7">
        <v>0</v>
      </c>
      <c r="AU31" s="8">
        <v>1584900000</v>
      </c>
      <c r="AV31" s="7">
        <v>2579400000</v>
      </c>
      <c r="AW31" s="7">
        <v>2056500000</v>
      </c>
      <c r="AX31" s="19">
        <f t="shared" si="3"/>
        <v>1.0979872547163859E-3</v>
      </c>
      <c r="AY31" s="19">
        <f t="shared" si="3"/>
        <v>0</v>
      </c>
      <c r="AZ31" s="19">
        <f t="shared" si="3"/>
        <v>0</v>
      </c>
      <c r="BA31" s="28">
        <f>AQ31/AR31</f>
        <v>0</v>
      </c>
      <c r="BB31" s="29">
        <f>AY31/AX31</f>
        <v>0</v>
      </c>
      <c r="BC31" s="30">
        <v>0</v>
      </c>
      <c r="BD31" s="7">
        <v>0</v>
      </c>
      <c r="BE31" s="8">
        <v>0</v>
      </c>
      <c r="BF31" s="7">
        <v>2410000</v>
      </c>
      <c r="BG31" s="7">
        <v>0</v>
      </c>
      <c r="BH31" s="8">
        <v>2216600000</v>
      </c>
      <c r="BI31" s="7">
        <v>2843600000</v>
      </c>
      <c r="BJ31" s="7">
        <v>2441100000</v>
      </c>
      <c r="BK31" s="19">
        <f t="shared" si="5"/>
        <v>0</v>
      </c>
      <c r="BL31" s="19">
        <f t="shared" si="5"/>
        <v>8.4751723167815441E-4</v>
      </c>
      <c r="BM31" s="19">
        <f t="shared" si="5"/>
        <v>0</v>
      </c>
      <c r="BN31" s="28">
        <v>0</v>
      </c>
      <c r="BO31" s="29" t="s">
        <v>766</v>
      </c>
      <c r="BP31" s="30" t="s">
        <v>766</v>
      </c>
      <c r="BQ31" s="52">
        <v>2</v>
      </c>
    </row>
    <row r="32" spans="1:69" x14ac:dyDescent="0.2">
      <c r="A32" s="33" t="s">
        <v>62</v>
      </c>
      <c r="B32" s="33" t="s">
        <v>63</v>
      </c>
      <c r="C32" s="34" t="s">
        <v>725</v>
      </c>
      <c r="D32" s="7">
        <v>0</v>
      </c>
      <c r="E32" s="8">
        <v>0</v>
      </c>
      <c r="F32" s="7">
        <v>0</v>
      </c>
      <c r="G32" s="7">
        <v>0</v>
      </c>
      <c r="H32" s="8">
        <v>3763400000</v>
      </c>
      <c r="I32" s="7">
        <v>3519500000</v>
      </c>
      <c r="J32" s="7">
        <v>2541400000</v>
      </c>
      <c r="K32" s="19">
        <f t="shared" si="0"/>
        <v>0</v>
      </c>
      <c r="L32" s="19">
        <f t="shared" si="0"/>
        <v>0</v>
      </c>
      <c r="M32" s="19">
        <f t="shared" si="0"/>
        <v>0</v>
      </c>
      <c r="N32" s="25">
        <v>0</v>
      </c>
      <c r="O32" s="26">
        <v>0</v>
      </c>
      <c r="P32" s="27">
        <v>0</v>
      </c>
      <c r="Q32" s="7">
        <v>0</v>
      </c>
      <c r="R32" s="8">
        <v>0</v>
      </c>
      <c r="S32" s="7">
        <v>0</v>
      </c>
      <c r="T32" s="7">
        <v>0</v>
      </c>
      <c r="U32" s="8">
        <v>1650500000</v>
      </c>
      <c r="V32" s="7">
        <v>1849700000</v>
      </c>
      <c r="W32" s="7">
        <v>3454200000</v>
      </c>
      <c r="X32" s="19">
        <f t="shared" si="1"/>
        <v>0</v>
      </c>
      <c r="Y32" s="19">
        <f t="shared" si="1"/>
        <v>0</v>
      </c>
      <c r="Z32" s="19">
        <f t="shared" si="1"/>
        <v>0</v>
      </c>
      <c r="AA32" s="28">
        <v>0</v>
      </c>
      <c r="AB32" s="29">
        <v>0</v>
      </c>
      <c r="AC32" s="30">
        <v>0</v>
      </c>
      <c r="AD32" s="7">
        <v>0</v>
      </c>
      <c r="AE32" s="8">
        <v>0</v>
      </c>
      <c r="AF32" s="7">
        <v>490840</v>
      </c>
      <c r="AG32" s="7">
        <v>0</v>
      </c>
      <c r="AH32" s="8">
        <v>2634800000</v>
      </c>
      <c r="AI32" s="7">
        <v>1335600000</v>
      </c>
      <c r="AJ32" s="7">
        <v>1781200000</v>
      </c>
      <c r="AK32" s="19">
        <f t="shared" si="2"/>
        <v>0</v>
      </c>
      <c r="AL32" s="19">
        <f t="shared" si="2"/>
        <v>3.6750524109014677E-4</v>
      </c>
      <c r="AM32" s="19">
        <f t="shared" si="2"/>
        <v>0</v>
      </c>
      <c r="AN32" s="28">
        <v>0</v>
      </c>
      <c r="AO32" s="29" t="s">
        <v>766</v>
      </c>
      <c r="AP32" s="30" t="s">
        <v>766</v>
      </c>
      <c r="AQ32" s="7">
        <v>278400</v>
      </c>
      <c r="AR32" s="8">
        <v>160680</v>
      </c>
      <c r="AS32" s="7">
        <v>398240</v>
      </c>
      <c r="AT32" s="7">
        <v>460160</v>
      </c>
      <c r="AU32" s="8">
        <v>1584900000</v>
      </c>
      <c r="AV32" s="7">
        <v>2579400000</v>
      </c>
      <c r="AW32" s="7">
        <v>2056500000</v>
      </c>
      <c r="AX32" s="19">
        <f t="shared" si="3"/>
        <v>1.0138179064925232E-4</v>
      </c>
      <c r="AY32" s="19">
        <f t="shared" si="3"/>
        <v>1.5439249437853764E-4</v>
      </c>
      <c r="AZ32" s="19">
        <f t="shared" si="3"/>
        <v>2.2375881351811329E-4</v>
      </c>
      <c r="BA32" s="28">
        <f>AQ32/AR32</f>
        <v>1.7326362957430919</v>
      </c>
      <c r="BB32" s="29">
        <f>AY32/AX32</f>
        <v>1.5228819040362478</v>
      </c>
      <c r="BC32" s="30">
        <f>AY32/AZ32</f>
        <v>0.68999514231889492</v>
      </c>
      <c r="BD32" s="7">
        <v>0</v>
      </c>
      <c r="BE32" s="8">
        <v>319850</v>
      </c>
      <c r="BF32" s="7">
        <v>1155000</v>
      </c>
      <c r="BG32" s="7">
        <v>359540</v>
      </c>
      <c r="BH32" s="8">
        <v>2216600000</v>
      </c>
      <c r="BI32" s="7">
        <v>2843600000</v>
      </c>
      <c r="BJ32" s="7">
        <v>2441100000</v>
      </c>
      <c r="BK32" s="19">
        <f t="shared" si="5"/>
        <v>1.4429757285933412E-4</v>
      </c>
      <c r="BL32" s="19">
        <f t="shared" si="5"/>
        <v>4.0617527078351388E-4</v>
      </c>
      <c r="BM32" s="19">
        <f t="shared" si="5"/>
        <v>1.4728605956331161E-4</v>
      </c>
      <c r="BN32" s="28">
        <f>BD32/BE32</f>
        <v>0</v>
      </c>
      <c r="BO32" s="29">
        <f>BL32/BK32</f>
        <v>2.8148447873026008</v>
      </c>
      <c r="BP32" s="30">
        <f t="shared" ref="BP32:BP54" si="17">BL32/BM32</f>
        <v>2.7577305821595255</v>
      </c>
      <c r="BQ32" s="52">
        <v>2</v>
      </c>
    </row>
    <row r="33" spans="1:69" x14ac:dyDescent="0.2">
      <c r="A33" s="33" t="s">
        <v>64</v>
      </c>
      <c r="B33" s="33" t="s">
        <v>65</v>
      </c>
      <c r="C33" s="34" t="s">
        <v>729</v>
      </c>
      <c r="D33" s="7">
        <v>1833900</v>
      </c>
      <c r="E33" s="8">
        <v>0</v>
      </c>
      <c r="F33" s="7">
        <v>0</v>
      </c>
      <c r="G33" s="7">
        <v>0</v>
      </c>
      <c r="H33" s="8">
        <v>3763400000</v>
      </c>
      <c r="I33" s="7">
        <v>3519500000</v>
      </c>
      <c r="J33" s="7">
        <v>2541400000</v>
      </c>
      <c r="K33" s="19">
        <f t="shared" si="0"/>
        <v>0</v>
      </c>
      <c r="L33" s="19">
        <f t="shared" si="0"/>
        <v>0</v>
      </c>
      <c r="M33" s="19">
        <f t="shared" si="0"/>
        <v>0</v>
      </c>
      <c r="N33" s="25" t="s">
        <v>766</v>
      </c>
      <c r="O33" s="26">
        <v>0</v>
      </c>
      <c r="P33" s="27">
        <v>0</v>
      </c>
      <c r="Q33" s="7">
        <v>0</v>
      </c>
      <c r="R33" s="8">
        <v>0</v>
      </c>
      <c r="S33" s="7">
        <v>0</v>
      </c>
      <c r="T33" s="7">
        <v>0</v>
      </c>
      <c r="U33" s="8">
        <v>1650500000</v>
      </c>
      <c r="V33" s="7">
        <v>1849700000</v>
      </c>
      <c r="W33" s="7">
        <v>3454200000</v>
      </c>
      <c r="X33" s="19">
        <f t="shared" si="1"/>
        <v>0</v>
      </c>
      <c r="Y33" s="19">
        <f t="shared" si="1"/>
        <v>0</v>
      </c>
      <c r="Z33" s="19">
        <f t="shared" si="1"/>
        <v>0</v>
      </c>
      <c r="AA33" s="28">
        <v>0</v>
      </c>
      <c r="AB33" s="29">
        <v>0</v>
      </c>
      <c r="AC33" s="30">
        <v>0</v>
      </c>
      <c r="AD33" s="7">
        <v>0</v>
      </c>
      <c r="AE33" s="8">
        <v>827170</v>
      </c>
      <c r="AF33" s="7">
        <v>1068300</v>
      </c>
      <c r="AG33" s="7">
        <v>0</v>
      </c>
      <c r="AH33" s="8">
        <v>2634800000</v>
      </c>
      <c r="AI33" s="7">
        <v>1335600000</v>
      </c>
      <c r="AJ33" s="7">
        <v>1781200000</v>
      </c>
      <c r="AK33" s="19">
        <f t="shared" si="2"/>
        <v>3.1394033702747837E-4</v>
      </c>
      <c r="AL33" s="19">
        <f t="shared" si="2"/>
        <v>7.9986522911051211E-4</v>
      </c>
      <c r="AM33" s="19">
        <f t="shared" si="2"/>
        <v>0</v>
      </c>
      <c r="AN33" s="28">
        <f>AD33/AE33</f>
        <v>0</v>
      </c>
      <c r="AO33" s="29">
        <f>AL33/AK33</f>
        <v>2.5478256049667869</v>
      </c>
      <c r="AP33" s="30" t="s">
        <v>766</v>
      </c>
      <c r="AQ33" s="7">
        <v>0</v>
      </c>
      <c r="AR33" s="8">
        <v>0</v>
      </c>
      <c r="AS33" s="7">
        <v>573630</v>
      </c>
      <c r="AT33" s="7">
        <v>573900</v>
      </c>
      <c r="AU33" s="8">
        <v>1584900000</v>
      </c>
      <c r="AV33" s="7">
        <v>2579400000</v>
      </c>
      <c r="AW33" s="7">
        <v>2056500000</v>
      </c>
      <c r="AX33" s="19">
        <f t="shared" si="3"/>
        <v>0</v>
      </c>
      <c r="AY33" s="19">
        <f t="shared" si="3"/>
        <v>2.223889276575948E-4</v>
      </c>
      <c r="AZ33" s="19">
        <f t="shared" si="3"/>
        <v>2.7906637490882568E-4</v>
      </c>
      <c r="BA33" s="28">
        <v>0</v>
      </c>
      <c r="BB33" s="29" t="s">
        <v>766</v>
      </c>
      <c r="BC33" s="30">
        <f>AY33/AZ33</f>
        <v>0.79690334505635774</v>
      </c>
      <c r="BD33" s="7">
        <v>0</v>
      </c>
      <c r="BE33" s="8">
        <v>328250</v>
      </c>
      <c r="BF33" s="7">
        <v>2664300</v>
      </c>
      <c r="BG33" s="7">
        <v>1570300</v>
      </c>
      <c r="BH33" s="8">
        <v>2216600000</v>
      </c>
      <c r="BI33" s="7">
        <v>2843600000</v>
      </c>
      <c r="BJ33" s="7">
        <v>2441100000</v>
      </c>
      <c r="BK33" s="19">
        <f t="shared" si="5"/>
        <v>1.4808716051610576E-4</v>
      </c>
      <c r="BL33" s="19">
        <f t="shared" si="5"/>
        <v>9.3694612463074976E-4</v>
      </c>
      <c r="BM33" s="19">
        <f t="shared" si="5"/>
        <v>6.4327557248781292E-4</v>
      </c>
      <c r="BN33" s="28">
        <f>BD33/BE33</f>
        <v>0</v>
      </c>
      <c r="BO33" s="29">
        <f>BL33/BK33</f>
        <v>6.3269909515811724</v>
      </c>
      <c r="BP33" s="30">
        <f t="shared" si="17"/>
        <v>1.4565237119251881</v>
      </c>
      <c r="BQ33" s="52">
        <v>2</v>
      </c>
    </row>
    <row r="34" spans="1:69" x14ac:dyDescent="0.2">
      <c r="A34" s="33" t="s">
        <v>70</v>
      </c>
      <c r="B34" s="33" t="s">
        <v>71</v>
      </c>
      <c r="C34" s="34" t="s">
        <v>725</v>
      </c>
      <c r="D34" s="7">
        <v>0</v>
      </c>
      <c r="E34" s="8">
        <v>0</v>
      </c>
      <c r="F34" s="7">
        <v>0</v>
      </c>
      <c r="G34" s="7">
        <v>0</v>
      </c>
      <c r="H34" s="8">
        <v>3763400000</v>
      </c>
      <c r="I34" s="7">
        <v>3519500000</v>
      </c>
      <c r="J34" s="7">
        <v>2541400000</v>
      </c>
      <c r="K34" s="19">
        <f t="shared" si="0"/>
        <v>0</v>
      </c>
      <c r="L34" s="19">
        <f t="shared" si="0"/>
        <v>0</v>
      </c>
      <c r="M34" s="19">
        <f t="shared" si="0"/>
        <v>0</v>
      </c>
      <c r="N34" s="25">
        <v>0</v>
      </c>
      <c r="O34" s="26">
        <v>0</v>
      </c>
      <c r="P34" s="27">
        <v>0</v>
      </c>
      <c r="Q34" s="7">
        <v>0</v>
      </c>
      <c r="R34" s="8">
        <v>0</v>
      </c>
      <c r="S34" s="7">
        <v>0</v>
      </c>
      <c r="T34" s="7">
        <v>0</v>
      </c>
      <c r="U34" s="8">
        <v>1650500000</v>
      </c>
      <c r="V34" s="7">
        <v>1849700000</v>
      </c>
      <c r="W34" s="7">
        <v>3454200000</v>
      </c>
      <c r="X34" s="19">
        <f t="shared" si="1"/>
        <v>0</v>
      </c>
      <c r="Y34" s="19">
        <f t="shared" si="1"/>
        <v>0</v>
      </c>
      <c r="Z34" s="19">
        <f t="shared" si="1"/>
        <v>0</v>
      </c>
      <c r="AA34" s="28">
        <v>0</v>
      </c>
      <c r="AB34" s="29">
        <v>0</v>
      </c>
      <c r="AC34" s="30">
        <v>0</v>
      </c>
      <c r="AD34" s="7">
        <v>0</v>
      </c>
      <c r="AE34" s="8">
        <v>0</v>
      </c>
      <c r="AF34" s="7">
        <v>0</v>
      </c>
      <c r="AG34" s="7">
        <v>0</v>
      </c>
      <c r="AH34" s="8">
        <v>2634800000</v>
      </c>
      <c r="AI34" s="7">
        <v>1335600000</v>
      </c>
      <c r="AJ34" s="7">
        <v>1781200000</v>
      </c>
      <c r="AK34" s="19">
        <f t="shared" si="2"/>
        <v>0</v>
      </c>
      <c r="AL34" s="19">
        <f t="shared" si="2"/>
        <v>0</v>
      </c>
      <c r="AM34" s="19">
        <f t="shared" si="2"/>
        <v>0</v>
      </c>
      <c r="AN34" s="28">
        <v>0</v>
      </c>
      <c r="AO34" s="29">
        <v>0</v>
      </c>
      <c r="AP34" s="30">
        <v>0</v>
      </c>
      <c r="AQ34" s="7">
        <v>0</v>
      </c>
      <c r="AR34" s="8">
        <v>0</v>
      </c>
      <c r="AS34" s="7">
        <v>1397300</v>
      </c>
      <c r="AT34" s="7">
        <v>0</v>
      </c>
      <c r="AU34" s="8">
        <v>1584900000</v>
      </c>
      <c r="AV34" s="7">
        <v>2579400000</v>
      </c>
      <c r="AW34" s="7">
        <v>2056500000</v>
      </c>
      <c r="AX34" s="19">
        <f t="shared" si="3"/>
        <v>0</v>
      </c>
      <c r="AY34" s="19">
        <f t="shared" si="3"/>
        <v>5.4171512754904241E-4</v>
      </c>
      <c r="AZ34" s="19">
        <f t="shared" si="3"/>
        <v>0</v>
      </c>
      <c r="BA34" s="28">
        <v>0</v>
      </c>
      <c r="BB34" s="29" t="s">
        <v>766</v>
      </c>
      <c r="BC34" s="30" t="s">
        <v>766</v>
      </c>
      <c r="BD34" s="7">
        <v>0</v>
      </c>
      <c r="BE34" s="8">
        <v>0</v>
      </c>
      <c r="BF34" s="7">
        <v>4725900</v>
      </c>
      <c r="BG34" s="7">
        <v>3555300</v>
      </c>
      <c r="BH34" s="8">
        <v>2216600000</v>
      </c>
      <c r="BI34" s="7">
        <v>2843600000</v>
      </c>
      <c r="BJ34" s="7">
        <v>2441100000</v>
      </c>
      <c r="BK34" s="19">
        <f t="shared" si="5"/>
        <v>0</v>
      </c>
      <c r="BL34" s="19">
        <f t="shared" si="5"/>
        <v>1.6619426079617387E-3</v>
      </c>
      <c r="BM34" s="19">
        <f t="shared" si="5"/>
        <v>1.4564335750276514E-3</v>
      </c>
      <c r="BN34" s="28">
        <v>0</v>
      </c>
      <c r="BO34" s="29" t="s">
        <v>766</v>
      </c>
      <c r="BP34" s="30">
        <f t="shared" si="17"/>
        <v>1.1411042950792902</v>
      </c>
      <c r="BQ34" s="52">
        <v>2</v>
      </c>
    </row>
    <row r="35" spans="1:69" x14ac:dyDescent="0.2">
      <c r="A35" s="33" t="s">
        <v>72</v>
      </c>
      <c r="B35" s="33" t="s">
        <v>73</v>
      </c>
      <c r="C35" s="34" t="s">
        <v>725</v>
      </c>
      <c r="D35" s="7">
        <v>0</v>
      </c>
      <c r="E35" s="8">
        <v>27718</v>
      </c>
      <c r="F35" s="7">
        <v>0</v>
      </c>
      <c r="G35" s="7">
        <v>0</v>
      </c>
      <c r="H35" s="8">
        <v>3763400000</v>
      </c>
      <c r="I35" s="7">
        <v>3519500000</v>
      </c>
      <c r="J35" s="7">
        <v>2541400000</v>
      </c>
      <c r="K35" s="19">
        <f t="shared" si="0"/>
        <v>7.3651485358983898E-6</v>
      </c>
      <c r="L35" s="19">
        <f t="shared" si="0"/>
        <v>0</v>
      </c>
      <c r="M35" s="19">
        <f t="shared" si="0"/>
        <v>0</v>
      </c>
      <c r="N35" s="25">
        <f>D35/E35</f>
        <v>0</v>
      </c>
      <c r="O35" s="26">
        <f>L35/K35</f>
        <v>0</v>
      </c>
      <c r="P35" s="27">
        <v>0</v>
      </c>
      <c r="Q35" s="7">
        <v>0</v>
      </c>
      <c r="R35" s="8">
        <v>0</v>
      </c>
      <c r="S35" s="7">
        <v>0</v>
      </c>
      <c r="T35" s="7">
        <v>0</v>
      </c>
      <c r="U35" s="8">
        <v>1650500000</v>
      </c>
      <c r="V35" s="7">
        <v>1849700000</v>
      </c>
      <c r="W35" s="7">
        <v>3454200000</v>
      </c>
      <c r="X35" s="19">
        <f t="shared" si="1"/>
        <v>0</v>
      </c>
      <c r="Y35" s="19">
        <f t="shared" si="1"/>
        <v>0</v>
      </c>
      <c r="Z35" s="19">
        <f t="shared" si="1"/>
        <v>0</v>
      </c>
      <c r="AA35" s="28">
        <v>0</v>
      </c>
      <c r="AB35" s="29">
        <v>0</v>
      </c>
      <c r="AC35" s="30">
        <v>0</v>
      </c>
      <c r="AD35" s="7">
        <v>0</v>
      </c>
      <c r="AE35" s="8">
        <v>0</v>
      </c>
      <c r="AF35" s="7">
        <v>1996400</v>
      </c>
      <c r="AG35" s="7">
        <v>0</v>
      </c>
      <c r="AH35" s="8">
        <v>2634800000</v>
      </c>
      <c r="AI35" s="7">
        <v>1335600000</v>
      </c>
      <c r="AJ35" s="7">
        <v>1781200000</v>
      </c>
      <c r="AK35" s="19">
        <f t="shared" si="2"/>
        <v>0</v>
      </c>
      <c r="AL35" s="19">
        <f t="shared" si="2"/>
        <v>1.4947589098532495E-3</v>
      </c>
      <c r="AM35" s="19">
        <f t="shared" si="2"/>
        <v>0</v>
      </c>
      <c r="AN35" s="28">
        <v>0</v>
      </c>
      <c r="AO35" s="29" t="s">
        <v>766</v>
      </c>
      <c r="AP35" s="30" t="s">
        <v>766</v>
      </c>
      <c r="AQ35" s="7">
        <v>0</v>
      </c>
      <c r="AR35" s="8">
        <v>0</v>
      </c>
      <c r="AS35" s="7">
        <v>0</v>
      </c>
      <c r="AT35" s="7">
        <v>0</v>
      </c>
      <c r="AU35" s="8">
        <v>1584900000</v>
      </c>
      <c r="AV35" s="7">
        <v>2579400000</v>
      </c>
      <c r="AW35" s="7">
        <v>2056500000</v>
      </c>
      <c r="AX35" s="19">
        <f t="shared" si="3"/>
        <v>0</v>
      </c>
      <c r="AY35" s="19">
        <f t="shared" si="3"/>
        <v>0</v>
      </c>
      <c r="AZ35" s="19">
        <f t="shared" si="3"/>
        <v>0</v>
      </c>
      <c r="BA35" s="28">
        <v>0</v>
      </c>
      <c r="BB35" s="29">
        <v>0</v>
      </c>
      <c r="BC35" s="30">
        <v>0</v>
      </c>
      <c r="BD35" s="7">
        <v>0</v>
      </c>
      <c r="BE35" s="8">
        <v>0</v>
      </c>
      <c r="BF35" s="7">
        <v>5287100</v>
      </c>
      <c r="BG35" s="7">
        <v>3768300</v>
      </c>
      <c r="BH35" s="8">
        <v>2216600000</v>
      </c>
      <c r="BI35" s="7">
        <v>2843600000</v>
      </c>
      <c r="BJ35" s="7">
        <v>2441100000</v>
      </c>
      <c r="BK35" s="19">
        <f t="shared" si="5"/>
        <v>0</v>
      </c>
      <c r="BL35" s="19">
        <f t="shared" si="5"/>
        <v>1.8592980728653818E-3</v>
      </c>
      <c r="BM35" s="19">
        <f t="shared" si="5"/>
        <v>1.5436893203883495E-3</v>
      </c>
      <c r="BN35" s="28">
        <v>0</v>
      </c>
      <c r="BO35" s="29" t="s">
        <v>766</v>
      </c>
      <c r="BP35" s="30">
        <f t="shared" si="17"/>
        <v>1.2044509528624801</v>
      </c>
      <c r="BQ35" s="52">
        <v>2</v>
      </c>
    </row>
    <row r="36" spans="1:69" x14ac:dyDescent="0.2">
      <c r="A36" s="33" t="s">
        <v>74</v>
      </c>
      <c r="B36" s="33" t="s">
        <v>75</v>
      </c>
      <c r="C36" s="34" t="s">
        <v>727</v>
      </c>
      <c r="D36" s="7">
        <v>0</v>
      </c>
      <c r="E36" s="8">
        <v>0</v>
      </c>
      <c r="F36" s="7">
        <v>0</v>
      </c>
      <c r="G36" s="7">
        <v>0</v>
      </c>
      <c r="H36" s="8">
        <v>3763400000</v>
      </c>
      <c r="I36" s="7">
        <v>3519500000</v>
      </c>
      <c r="J36" s="7">
        <v>2541400000</v>
      </c>
      <c r="K36" s="19">
        <f t="shared" si="0"/>
        <v>0</v>
      </c>
      <c r="L36" s="19">
        <f t="shared" si="0"/>
        <v>0</v>
      </c>
      <c r="M36" s="19">
        <f t="shared" si="0"/>
        <v>0</v>
      </c>
      <c r="N36" s="25">
        <v>0</v>
      </c>
      <c r="O36" s="26">
        <v>0</v>
      </c>
      <c r="P36" s="27">
        <v>0</v>
      </c>
      <c r="Q36" s="7">
        <v>0</v>
      </c>
      <c r="R36" s="8">
        <v>79457</v>
      </c>
      <c r="S36" s="7">
        <v>843080</v>
      </c>
      <c r="T36" s="7">
        <v>0</v>
      </c>
      <c r="U36" s="8">
        <v>1650500000</v>
      </c>
      <c r="V36" s="7">
        <v>1849700000</v>
      </c>
      <c r="W36" s="7">
        <v>3454200000</v>
      </c>
      <c r="X36" s="19">
        <f t="shared" si="1"/>
        <v>4.8141169342623446E-5</v>
      </c>
      <c r="Y36" s="19">
        <f t="shared" si="1"/>
        <v>4.5579283126993565E-4</v>
      </c>
      <c r="Z36" s="19">
        <f t="shared" si="1"/>
        <v>0</v>
      </c>
      <c r="AA36" s="28">
        <f>Q36/R36</f>
        <v>0</v>
      </c>
      <c r="AB36" s="29">
        <f>Y36/X36</f>
        <v>9.4678388060338143</v>
      </c>
      <c r="AC36" s="30" t="s">
        <v>766</v>
      </c>
      <c r="AD36" s="7">
        <v>0</v>
      </c>
      <c r="AE36" s="8">
        <v>3715100</v>
      </c>
      <c r="AF36" s="7">
        <v>0</v>
      </c>
      <c r="AG36" s="7">
        <v>4800600</v>
      </c>
      <c r="AH36" s="8">
        <v>2634800000</v>
      </c>
      <c r="AI36" s="7">
        <v>1335600000</v>
      </c>
      <c r="AJ36" s="7">
        <v>1781200000</v>
      </c>
      <c r="AK36" s="19">
        <f t="shared" si="2"/>
        <v>1.4100121451343555E-3</v>
      </c>
      <c r="AL36" s="19">
        <f t="shared" si="2"/>
        <v>0</v>
      </c>
      <c r="AM36" s="19">
        <f t="shared" si="2"/>
        <v>2.6951493375252638E-3</v>
      </c>
      <c r="AN36" s="28">
        <f>AD36/AE36</f>
        <v>0</v>
      </c>
      <c r="AO36" s="29">
        <f>AL36/AK36</f>
        <v>0</v>
      </c>
      <c r="AP36" s="30">
        <f>AL36/AM36</f>
        <v>0</v>
      </c>
      <c r="AQ36" s="7">
        <v>3220800</v>
      </c>
      <c r="AR36" s="8">
        <v>0</v>
      </c>
      <c r="AS36" s="7">
        <v>7928700</v>
      </c>
      <c r="AT36" s="7">
        <v>4875700</v>
      </c>
      <c r="AU36" s="8">
        <v>1584900000</v>
      </c>
      <c r="AV36" s="7">
        <v>2579400000</v>
      </c>
      <c r="AW36" s="7">
        <v>2056500000</v>
      </c>
      <c r="AX36" s="19">
        <f t="shared" si="3"/>
        <v>0</v>
      </c>
      <c r="AY36" s="19">
        <f t="shared" si="3"/>
        <v>3.0738543847406373E-3</v>
      </c>
      <c r="AZ36" s="19">
        <f t="shared" si="3"/>
        <v>2.3708728422076344E-3</v>
      </c>
      <c r="BA36" s="28" t="s">
        <v>766</v>
      </c>
      <c r="BB36" s="29" t="s">
        <v>766</v>
      </c>
      <c r="BC36" s="30">
        <f>AY36/AZ36</f>
        <v>1.2965074845087108</v>
      </c>
      <c r="BD36" s="7">
        <v>0</v>
      </c>
      <c r="BE36" s="8">
        <v>0</v>
      </c>
      <c r="BF36" s="7">
        <v>11713000</v>
      </c>
      <c r="BG36" s="7">
        <v>6944100</v>
      </c>
      <c r="BH36" s="8">
        <v>2216600000</v>
      </c>
      <c r="BI36" s="7">
        <v>2843600000</v>
      </c>
      <c r="BJ36" s="7">
        <v>2441100000</v>
      </c>
      <c r="BK36" s="19">
        <f t="shared" si="5"/>
        <v>0</v>
      </c>
      <c r="BL36" s="19">
        <f t="shared" si="5"/>
        <v>4.1190744127162756E-3</v>
      </c>
      <c r="BM36" s="19">
        <f t="shared" si="5"/>
        <v>2.8446601941747572E-3</v>
      </c>
      <c r="BN36" s="28">
        <v>0</v>
      </c>
      <c r="BO36" s="29" t="s">
        <v>766</v>
      </c>
      <c r="BP36" s="30">
        <f t="shared" si="17"/>
        <v>1.4480022679514553</v>
      </c>
      <c r="BQ36" s="52">
        <v>2</v>
      </c>
    </row>
    <row r="37" spans="1:69" x14ac:dyDescent="0.2">
      <c r="A37" s="33" t="s">
        <v>80</v>
      </c>
      <c r="B37" s="33" t="s">
        <v>81</v>
      </c>
      <c r="C37" s="34" t="s">
        <v>727</v>
      </c>
      <c r="D37" s="7">
        <v>0</v>
      </c>
      <c r="E37" s="8">
        <v>0</v>
      </c>
      <c r="F37" s="7">
        <v>37597</v>
      </c>
      <c r="G37" s="7">
        <v>0</v>
      </c>
      <c r="H37" s="8">
        <v>3763400000</v>
      </c>
      <c r="I37" s="7">
        <v>3519500000</v>
      </c>
      <c r="J37" s="7">
        <v>2541400000</v>
      </c>
      <c r="K37" s="19">
        <f t="shared" si="0"/>
        <v>0</v>
      </c>
      <c r="L37" s="19">
        <f t="shared" si="0"/>
        <v>1.0682483307287968E-5</v>
      </c>
      <c r="M37" s="19">
        <f t="shared" si="0"/>
        <v>0</v>
      </c>
      <c r="N37" s="25">
        <v>0</v>
      </c>
      <c r="O37" s="26" t="s">
        <v>766</v>
      </c>
      <c r="P37" s="27" t="s">
        <v>766</v>
      </c>
      <c r="Q37" s="7">
        <v>0</v>
      </c>
      <c r="R37" s="8">
        <v>578570</v>
      </c>
      <c r="S37" s="7">
        <v>1815000</v>
      </c>
      <c r="T37" s="7">
        <v>1976600</v>
      </c>
      <c r="U37" s="8">
        <v>1650500000</v>
      </c>
      <c r="V37" s="7">
        <v>1849700000</v>
      </c>
      <c r="W37" s="7">
        <v>3454200000</v>
      </c>
      <c r="X37" s="19">
        <f t="shared" si="1"/>
        <v>3.5054225992123598E-4</v>
      </c>
      <c r="Y37" s="19">
        <f t="shared" si="1"/>
        <v>9.8124020111369403E-4</v>
      </c>
      <c r="Z37" s="19">
        <f t="shared" si="1"/>
        <v>5.7223090730125644E-4</v>
      </c>
      <c r="AA37" s="28">
        <f>Q37/R37</f>
        <v>0</v>
      </c>
      <c r="AB37" s="29">
        <f>Y37/X37</f>
        <v>2.7992065816377485</v>
      </c>
      <c r="AC37" s="30">
        <f>Y37/Z37</f>
        <v>1.7147626746367104</v>
      </c>
      <c r="AD37" s="7">
        <v>1588800</v>
      </c>
      <c r="AE37" s="8">
        <v>5223600</v>
      </c>
      <c r="AF37" s="7">
        <v>982480</v>
      </c>
      <c r="AG37" s="7">
        <v>0</v>
      </c>
      <c r="AH37" s="8">
        <v>2634800000</v>
      </c>
      <c r="AI37" s="7">
        <v>1335600000</v>
      </c>
      <c r="AJ37" s="7">
        <v>1781200000</v>
      </c>
      <c r="AK37" s="19">
        <f t="shared" si="2"/>
        <v>1.9825413693638984E-3</v>
      </c>
      <c r="AL37" s="19">
        <f t="shared" si="2"/>
        <v>7.3560946391135066E-4</v>
      </c>
      <c r="AM37" s="19">
        <f t="shared" si="2"/>
        <v>0</v>
      </c>
      <c r="AN37" s="28">
        <f>AD37/AE37</f>
        <v>0.30415805191821732</v>
      </c>
      <c r="AO37" s="29">
        <f>AL37/AK37</f>
        <v>0.37104368931649184</v>
      </c>
      <c r="AP37" s="30" t="s">
        <v>766</v>
      </c>
      <c r="AQ37" s="7">
        <v>1479700</v>
      </c>
      <c r="AR37" s="8">
        <v>961310</v>
      </c>
      <c r="AS37" s="7">
        <v>1567800</v>
      </c>
      <c r="AT37" s="7">
        <v>3710600</v>
      </c>
      <c r="AU37" s="8">
        <v>1584900000</v>
      </c>
      <c r="AV37" s="7">
        <v>2579400000</v>
      </c>
      <c r="AW37" s="7">
        <v>2056500000</v>
      </c>
      <c r="AX37" s="19">
        <f t="shared" si="3"/>
        <v>6.0654299955833178E-4</v>
      </c>
      <c r="AY37" s="19">
        <f t="shared" si="3"/>
        <v>6.0781577110956037E-4</v>
      </c>
      <c r="AZ37" s="19">
        <f t="shared" si="3"/>
        <v>1.8043277413080476E-3</v>
      </c>
      <c r="BA37" s="28">
        <f>AQ37/AR37</f>
        <v>1.5392537266854605</v>
      </c>
      <c r="BB37" s="29">
        <f>AY37/AX37</f>
        <v>1.0020984028373181</v>
      </c>
      <c r="BC37" s="30">
        <f>AY37/AZ37</f>
        <v>0.33686550242192931</v>
      </c>
      <c r="BD37" s="7">
        <v>0</v>
      </c>
      <c r="BE37" s="8">
        <v>1190400</v>
      </c>
      <c r="BF37" s="7">
        <v>0</v>
      </c>
      <c r="BG37" s="7">
        <v>5550100</v>
      </c>
      <c r="BH37" s="8">
        <v>2216600000</v>
      </c>
      <c r="BI37" s="7">
        <v>2843600000</v>
      </c>
      <c r="BJ37" s="7">
        <v>2441100000</v>
      </c>
      <c r="BK37" s="19">
        <f t="shared" si="5"/>
        <v>5.3703870793106565E-4</v>
      </c>
      <c r="BL37" s="19">
        <f t="shared" si="5"/>
        <v>0</v>
      </c>
      <c r="BM37" s="19">
        <f t="shared" si="5"/>
        <v>2.2736061611568557E-3</v>
      </c>
      <c r="BN37" s="28">
        <f>BD37/BE37</f>
        <v>0</v>
      </c>
      <c r="BO37" s="29">
        <f>BL37/BK37</f>
        <v>0</v>
      </c>
      <c r="BP37" s="30">
        <f t="shared" si="17"/>
        <v>0</v>
      </c>
      <c r="BQ37" s="52">
        <v>2</v>
      </c>
    </row>
    <row r="38" spans="1:69" x14ac:dyDescent="0.2">
      <c r="A38" s="33" t="s">
        <v>88</v>
      </c>
      <c r="B38" s="33" t="s">
        <v>89</v>
      </c>
      <c r="C38" s="34" t="s">
        <v>724</v>
      </c>
      <c r="D38" s="7">
        <v>0</v>
      </c>
      <c r="E38" s="8">
        <v>0</v>
      </c>
      <c r="F38" s="7">
        <v>611850</v>
      </c>
      <c r="G38" s="7">
        <v>0</v>
      </c>
      <c r="H38" s="8">
        <v>3763400000</v>
      </c>
      <c r="I38" s="7">
        <v>3519500000</v>
      </c>
      <c r="J38" s="7">
        <v>2541400000</v>
      </c>
      <c r="K38" s="19">
        <f t="shared" si="0"/>
        <v>0</v>
      </c>
      <c r="L38" s="19">
        <f t="shared" si="0"/>
        <v>1.7384571672112516E-4</v>
      </c>
      <c r="M38" s="19">
        <f t="shared" si="0"/>
        <v>0</v>
      </c>
      <c r="N38" s="25">
        <v>0</v>
      </c>
      <c r="O38" s="26" t="s">
        <v>766</v>
      </c>
      <c r="P38" s="27" t="s">
        <v>766</v>
      </c>
      <c r="Q38" s="7">
        <v>0</v>
      </c>
      <c r="R38" s="8">
        <v>0</v>
      </c>
      <c r="S38" s="7">
        <v>0</v>
      </c>
      <c r="T38" s="7">
        <v>1627000</v>
      </c>
      <c r="U38" s="8">
        <v>1650500000</v>
      </c>
      <c r="V38" s="7">
        <v>1849700000</v>
      </c>
      <c r="W38" s="7">
        <v>3454200000</v>
      </c>
      <c r="X38" s="19">
        <f t="shared" si="1"/>
        <v>0</v>
      </c>
      <c r="Y38" s="19">
        <f t="shared" si="1"/>
        <v>0</v>
      </c>
      <c r="Z38" s="19">
        <f t="shared" si="1"/>
        <v>4.710207862891552E-4</v>
      </c>
      <c r="AA38" s="28">
        <v>0</v>
      </c>
      <c r="AB38" s="29">
        <v>0</v>
      </c>
      <c r="AC38" s="30">
        <f>Y38/Z38</f>
        <v>0</v>
      </c>
      <c r="AD38" s="7">
        <v>0</v>
      </c>
      <c r="AE38" s="8">
        <v>393820</v>
      </c>
      <c r="AF38" s="7">
        <v>0</v>
      </c>
      <c r="AG38" s="7">
        <v>0</v>
      </c>
      <c r="AH38" s="8">
        <v>2634800000</v>
      </c>
      <c r="AI38" s="7">
        <v>1335600000</v>
      </c>
      <c r="AJ38" s="7">
        <v>1781200000</v>
      </c>
      <c r="AK38" s="19">
        <f t="shared" si="2"/>
        <v>1.4946865037194473E-4</v>
      </c>
      <c r="AL38" s="19">
        <f t="shared" si="2"/>
        <v>0</v>
      </c>
      <c r="AM38" s="19">
        <f t="shared" si="2"/>
        <v>0</v>
      </c>
      <c r="AN38" s="28">
        <f>AD38/AE38</f>
        <v>0</v>
      </c>
      <c r="AO38" s="29">
        <f>AL38/AK38</f>
        <v>0</v>
      </c>
      <c r="AP38" s="30">
        <v>0</v>
      </c>
      <c r="AQ38" s="7">
        <v>0</v>
      </c>
      <c r="AR38" s="8">
        <v>0</v>
      </c>
      <c r="AS38" s="7">
        <v>737810</v>
      </c>
      <c r="AT38" s="7">
        <v>0</v>
      </c>
      <c r="AU38" s="8">
        <v>1584900000</v>
      </c>
      <c r="AV38" s="7">
        <v>2579400000</v>
      </c>
      <c r="AW38" s="7">
        <v>2056500000</v>
      </c>
      <c r="AX38" s="19">
        <f t="shared" si="3"/>
        <v>0</v>
      </c>
      <c r="AY38" s="19">
        <f t="shared" si="3"/>
        <v>2.86039389005195E-4</v>
      </c>
      <c r="AZ38" s="19">
        <f t="shared" si="3"/>
        <v>0</v>
      </c>
      <c r="BA38" s="28">
        <v>0</v>
      </c>
      <c r="BB38" s="29" t="s">
        <v>766</v>
      </c>
      <c r="BC38" s="30" t="s">
        <v>766</v>
      </c>
      <c r="BD38" s="7">
        <v>0</v>
      </c>
      <c r="BE38" s="8">
        <v>0</v>
      </c>
      <c r="BF38" s="7">
        <v>0</v>
      </c>
      <c r="BG38" s="7">
        <v>1195800</v>
      </c>
      <c r="BH38" s="8">
        <v>2216600000</v>
      </c>
      <c r="BI38" s="7">
        <v>2843600000</v>
      </c>
      <c r="BJ38" s="7">
        <v>2441100000</v>
      </c>
      <c r="BK38" s="19">
        <f t="shared" si="5"/>
        <v>0</v>
      </c>
      <c r="BL38" s="19">
        <f t="shared" si="5"/>
        <v>0</v>
      </c>
      <c r="BM38" s="19">
        <f t="shared" si="5"/>
        <v>4.898611281799189E-4</v>
      </c>
      <c r="BN38" s="28">
        <v>0</v>
      </c>
      <c r="BO38" s="29">
        <v>0</v>
      </c>
      <c r="BP38" s="30">
        <f t="shared" si="17"/>
        <v>0</v>
      </c>
      <c r="BQ38" s="52">
        <v>2</v>
      </c>
    </row>
    <row r="39" spans="1:69" x14ac:dyDescent="0.2">
      <c r="A39" s="33" t="s">
        <v>98</v>
      </c>
      <c r="B39" s="33" t="s">
        <v>99</v>
      </c>
      <c r="C39" s="34" t="s">
        <v>728</v>
      </c>
      <c r="D39" s="7">
        <v>9397800</v>
      </c>
      <c r="E39" s="8">
        <v>0</v>
      </c>
      <c r="F39" s="7">
        <v>6595100</v>
      </c>
      <c r="G39" s="7">
        <v>0</v>
      </c>
      <c r="H39" s="8">
        <v>3763400000</v>
      </c>
      <c r="I39" s="7">
        <v>3519500000</v>
      </c>
      <c r="J39" s="7">
        <v>2541400000</v>
      </c>
      <c r="K39" s="19">
        <f t="shared" si="0"/>
        <v>0</v>
      </c>
      <c r="L39" s="19">
        <f t="shared" si="0"/>
        <v>1.8738741298479898E-3</v>
      </c>
      <c r="M39" s="19">
        <f t="shared" si="0"/>
        <v>0</v>
      </c>
      <c r="N39" s="25" t="s">
        <v>766</v>
      </c>
      <c r="O39" s="26" t="s">
        <v>766</v>
      </c>
      <c r="P39" s="27" t="s">
        <v>766</v>
      </c>
      <c r="Q39" s="7">
        <v>0</v>
      </c>
      <c r="R39" s="8">
        <v>0</v>
      </c>
      <c r="S39" s="7">
        <v>2420600</v>
      </c>
      <c r="T39" s="7">
        <v>0</v>
      </c>
      <c r="U39" s="8">
        <v>1650500000</v>
      </c>
      <c r="V39" s="7">
        <v>1849700000</v>
      </c>
      <c r="W39" s="7">
        <v>3454200000</v>
      </c>
      <c r="X39" s="19">
        <f t="shared" si="1"/>
        <v>0</v>
      </c>
      <c r="Y39" s="19">
        <f t="shared" si="1"/>
        <v>1.3086446450775802E-3</v>
      </c>
      <c r="Z39" s="19">
        <f t="shared" si="1"/>
        <v>0</v>
      </c>
      <c r="AA39" s="28">
        <v>0</v>
      </c>
      <c r="AB39" s="29" t="s">
        <v>766</v>
      </c>
      <c r="AC39" s="30" t="s">
        <v>766</v>
      </c>
      <c r="AD39" s="7">
        <v>942800</v>
      </c>
      <c r="AE39" s="8">
        <v>19105000</v>
      </c>
      <c r="AF39" s="7">
        <v>33622000</v>
      </c>
      <c r="AG39" s="7">
        <v>0</v>
      </c>
      <c r="AH39" s="8">
        <v>2634800000</v>
      </c>
      <c r="AI39" s="7">
        <v>1335600000</v>
      </c>
      <c r="AJ39" s="7">
        <v>1781200000</v>
      </c>
      <c r="AK39" s="19">
        <f t="shared" si="2"/>
        <v>7.2510247457112497E-3</v>
      </c>
      <c r="AL39" s="19">
        <f t="shared" si="2"/>
        <v>2.517370470200659E-2</v>
      </c>
      <c r="AM39" s="19">
        <f t="shared" si="2"/>
        <v>0</v>
      </c>
      <c r="AN39" s="28">
        <f>AD39/AE39</f>
        <v>4.9348338131379219E-2</v>
      </c>
      <c r="AO39" s="29">
        <f>AL39/AK39</f>
        <v>3.4717444202484669</v>
      </c>
      <c r="AP39" s="30" t="s">
        <v>766</v>
      </c>
      <c r="AQ39" s="7">
        <v>13916000</v>
      </c>
      <c r="AR39" s="8">
        <v>1914000</v>
      </c>
      <c r="AS39" s="7">
        <v>12095000</v>
      </c>
      <c r="AT39" s="7">
        <v>14782000</v>
      </c>
      <c r="AU39" s="8">
        <v>1584900000</v>
      </c>
      <c r="AV39" s="7">
        <v>2579400000</v>
      </c>
      <c r="AW39" s="7">
        <v>2056500000</v>
      </c>
      <c r="AX39" s="19">
        <f t="shared" si="3"/>
        <v>1.2076471701684649E-3</v>
      </c>
      <c r="AY39" s="19">
        <f t="shared" si="3"/>
        <v>4.6890749786772119E-3</v>
      </c>
      <c r="AZ39" s="19">
        <f t="shared" si="3"/>
        <v>7.1879406759056651E-3</v>
      </c>
      <c r="BA39" s="28">
        <f>AQ39/AR39</f>
        <v>7.2706374085684429</v>
      </c>
      <c r="BB39" s="29">
        <f>AY39/AX39</f>
        <v>3.8828186696476035</v>
      </c>
      <c r="BC39" s="30">
        <f t="shared" ref="BC39:BC56" si="18">AY39/AZ39</f>
        <v>0.65235304381340053</v>
      </c>
      <c r="BD39" s="7">
        <v>4614300</v>
      </c>
      <c r="BE39" s="8">
        <v>7577400</v>
      </c>
      <c r="BF39" s="7">
        <v>59647000</v>
      </c>
      <c r="BG39" s="7">
        <v>58250000</v>
      </c>
      <c r="BH39" s="8">
        <v>2216600000</v>
      </c>
      <c r="BI39" s="7">
        <v>2843600000</v>
      </c>
      <c r="BJ39" s="7">
        <v>2441100000</v>
      </c>
      <c r="BK39" s="19">
        <f t="shared" si="5"/>
        <v>3.4184787512406387E-3</v>
      </c>
      <c r="BL39" s="19">
        <f t="shared" si="5"/>
        <v>2.0975875650583765E-2</v>
      </c>
      <c r="BM39" s="19">
        <f t="shared" si="5"/>
        <v>2.3862193273524231E-2</v>
      </c>
      <c r="BN39" s="28">
        <f>BD39/BE39</f>
        <v>0.60895557843059622</v>
      </c>
      <c r="BO39" s="29">
        <f>BL39/BK39</f>
        <v>6.136026337145192</v>
      </c>
      <c r="BP39" s="30">
        <f t="shared" si="17"/>
        <v>0.87904223262901338</v>
      </c>
      <c r="BQ39" s="52">
        <v>2</v>
      </c>
    </row>
    <row r="40" spans="1:69" x14ac:dyDescent="0.2">
      <c r="A40" s="33" t="s">
        <v>100</v>
      </c>
      <c r="B40" s="33" t="s">
        <v>101</v>
      </c>
      <c r="C40" s="34" t="s">
        <v>727</v>
      </c>
      <c r="D40" s="7">
        <v>4876000</v>
      </c>
      <c r="E40" s="8">
        <v>0</v>
      </c>
      <c r="F40" s="7">
        <v>8136000</v>
      </c>
      <c r="G40" s="7">
        <v>0</v>
      </c>
      <c r="H40" s="8">
        <v>3763400000</v>
      </c>
      <c r="I40" s="7">
        <v>3519500000</v>
      </c>
      <c r="J40" s="7">
        <v>2541400000</v>
      </c>
      <c r="K40" s="19">
        <f t="shared" si="0"/>
        <v>0</v>
      </c>
      <c r="L40" s="19">
        <f t="shared" si="0"/>
        <v>2.3116920017047875E-3</v>
      </c>
      <c r="M40" s="19">
        <f t="shared" si="0"/>
        <v>0</v>
      </c>
      <c r="N40" s="25" t="s">
        <v>766</v>
      </c>
      <c r="O40" s="26" t="s">
        <v>766</v>
      </c>
      <c r="P40" s="27" t="s">
        <v>766</v>
      </c>
      <c r="Q40" s="7">
        <v>0</v>
      </c>
      <c r="R40" s="8">
        <v>2623100</v>
      </c>
      <c r="S40" s="7">
        <v>7599300</v>
      </c>
      <c r="T40" s="7">
        <v>0</v>
      </c>
      <c r="U40" s="8">
        <v>1650500000</v>
      </c>
      <c r="V40" s="7">
        <v>1849700000</v>
      </c>
      <c r="W40" s="7">
        <v>3454200000</v>
      </c>
      <c r="X40" s="19">
        <f t="shared" si="1"/>
        <v>1.5892759769766738E-3</v>
      </c>
      <c r="Y40" s="19">
        <f t="shared" si="1"/>
        <v>4.1083959561009891E-3</v>
      </c>
      <c r="Z40" s="19">
        <f t="shared" si="1"/>
        <v>0</v>
      </c>
      <c r="AA40" s="28">
        <f>Q40/R40</f>
        <v>0</v>
      </c>
      <c r="AB40" s="29">
        <f>Y40/X40</f>
        <v>2.5850739680319781</v>
      </c>
      <c r="AC40" s="30" t="s">
        <v>766</v>
      </c>
      <c r="AD40" s="7">
        <v>6948200</v>
      </c>
      <c r="AE40" s="8">
        <v>11051000</v>
      </c>
      <c r="AF40" s="7">
        <v>15224000</v>
      </c>
      <c r="AG40" s="7">
        <v>6360400</v>
      </c>
      <c r="AH40" s="8">
        <v>2634800000</v>
      </c>
      <c r="AI40" s="7">
        <v>1335600000</v>
      </c>
      <c r="AJ40" s="7">
        <v>1781200000</v>
      </c>
      <c r="AK40" s="19">
        <f t="shared" si="2"/>
        <v>4.1942462425990585E-3</v>
      </c>
      <c r="AL40" s="19">
        <f t="shared" si="2"/>
        <v>1.1398622342018569E-2</v>
      </c>
      <c r="AM40" s="19">
        <f t="shared" si="2"/>
        <v>3.5708511116101503E-3</v>
      </c>
      <c r="AN40" s="28">
        <f>AD40/AE40</f>
        <v>0.62873948058999185</v>
      </c>
      <c r="AO40" s="29">
        <f>AL40/AK40</f>
        <v>2.7176807661524323</v>
      </c>
      <c r="AP40" s="30">
        <f>AL40/AM40</f>
        <v>3.1921303873346765</v>
      </c>
      <c r="AQ40" s="7">
        <v>14036000</v>
      </c>
      <c r="AR40" s="8">
        <v>11976000</v>
      </c>
      <c r="AS40" s="7">
        <v>28016000</v>
      </c>
      <c r="AT40" s="7">
        <v>13591000</v>
      </c>
      <c r="AU40" s="8">
        <v>1584900000</v>
      </c>
      <c r="AV40" s="7">
        <v>2579400000</v>
      </c>
      <c r="AW40" s="7">
        <v>2056500000</v>
      </c>
      <c r="AX40" s="19">
        <f t="shared" si="3"/>
        <v>7.5563127011167895E-3</v>
      </c>
      <c r="AY40" s="19">
        <f t="shared" si="3"/>
        <v>1.0861440645111266E-2</v>
      </c>
      <c r="AZ40" s="19">
        <f t="shared" si="3"/>
        <v>6.6088013615365915E-3</v>
      </c>
      <c r="BA40" s="28">
        <f>AQ40/AR40</f>
        <v>1.1720106880427521</v>
      </c>
      <c r="BB40" s="29">
        <f>AY40/AX40</f>
        <v>1.4373995723477662</v>
      </c>
      <c r="BC40" s="30">
        <f t="shared" si="18"/>
        <v>1.6434811777405134</v>
      </c>
      <c r="BD40" s="7">
        <v>24115000</v>
      </c>
      <c r="BE40" s="8">
        <v>15305000</v>
      </c>
      <c r="BF40" s="7">
        <v>16249000</v>
      </c>
      <c r="BG40" s="7">
        <v>21453000</v>
      </c>
      <c r="BH40" s="8">
        <v>2216600000</v>
      </c>
      <c r="BI40" s="7">
        <v>2843600000</v>
      </c>
      <c r="BJ40" s="7">
        <v>2441100000</v>
      </c>
      <c r="BK40" s="19">
        <f t="shared" si="5"/>
        <v>6.9047189389154565E-3</v>
      </c>
      <c r="BL40" s="19">
        <f t="shared" si="5"/>
        <v>5.7142354761569843E-3</v>
      </c>
      <c r="BM40" s="19">
        <f t="shared" si="5"/>
        <v>8.7882511982303058E-3</v>
      </c>
      <c r="BN40" s="28">
        <f>BD40/BE40</f>
        <v>1.5756288794511597</v>
      </c>
      <c r="BO40" s="29">
        <f>BL40/BK40</f>
        <v>0.82758408078729639</v>
      </c>
      <c r="BP40" s="30">
        <f t="shared" si="17"/>
        <v>0.65021303411396147</v>
      </c>
      <c r="BQ40" s="52">
        <v>2</v>
      </c>
    </row>
    <row r="41" spans="1:69" x14ac:dyDescent="0.2">
      <c r="A41" s="33" t="s">
        <v>108</v>
      </c>
      <c r="B41" s="33" t="s">
        <v>109</v>
      </c>
      <c r="C41" s="34" t="s">
        <v>726</v>
      </c>
      <c r="D41" s="7">
        <v>0</v>
      </c>
      <c r="E41" s="8">
        <v>0</v>
      </c>
      <c r="F41" s="7">
        <v>2685800</v>
      </c>
      <c r="G41" s="7">
        <v>1500300</v>
      </c>
      <c r="H41" s="8">
        <v>3763400000</v>
      </c>
      <c r="I41" s="7">
        <v>3519500000</v>
      </c>
      <c r="J41" s="7">
        <v>2541400000</v>
      </c>
      <c r="K41" s="19">
        <f t="shared" si="0"/>
        <v>0</v>
      </c>
      <c r="L41" s="19">
        <f t="shared" si="0"/>
        <v>7.6311976132973432E-4</v>
      </c>
      <c r="M41" s="19">
        <f t="shared" si="0"/>
        <v>5.9034390493428821E-4</v>
      </c>
      <c r="N41" s="25">
        <v>0</v>
      </c>
      <c r="O41" s="26" t="s">
        <v>766</v>
      </c>
      <c r="P41" s="27">
        <f t="shared" ref="P41:P58" si="19">L41/M41</f>
        <v>1.2926698403275256</v>
      </c>
      <c r="Q41" s="7">
        <v>0</v>
      </c>
      <c r="R41" s="8">
        <v>0</v>
      </c>
      <c r="S41" s="7">
        <v>4763600</v>
      </c>
      <c r="T41" s="7">
        <v>1946500</v>
      </c>
      <c r="U41" s="8">
        <v>1650500000</v>
      </c>
      <c r="V41" s="7">
        <v>1849700000</v>
      </c>
      <c r="W41" s="7">
        <v>3454200000</v>
      </c>
      <c r="X41" s="19">
        <f t="shared" si="1"/>
        <v>0</v>
      </c>
      <c r="Y41" s="19">
        <f t="shared" si="1"/>
        <v>2.5753365410607124E-3</v>
      </c>
      <c r="Z41" s="19">
        <f t="shared" si="1"/>
        <v>5.6351687800358988E-4</v>
      </c>
      <c r="AA41" s="28">
        <v>0</v>
      </c>
      <c r="AB41" s="29" t="s">
        <v>766</v>
      </c>
      <c r="AC41" s="30">
        <f t="shared" ref="AC41:AC59" si="20">Y41/Z41</f>
        <v>4.5701142975247429</v>
      </c>
      <c r="AD41" s="7">
        <v>0</v>
      </c>
      <c r="AE41" s="8">
        <v>0</v>
      </c>
      <c r="AF41" s="7">
        <v>0</v>
      </c>
      <c r="AG41" s="7">
        <v>1151900</v>
      </c>
      <c r="AH41" s="8">
        <v>2634800000</v>
      </c>
      <c r="AI41" s="7">
        <v>1335600000</v>
      </c>
      <c r="AJ41" s="7">
        <v>1781200000</v>
      </c>
      <c r="AK41" s="19">
        <f t="shared" si="2"/>
        <v>0</v>
      </c>
      <c r="AL41" s="19">
        <f t="shared" si="2"/>
        <v>0</v>
      </c>
      <c r="AM41" s="19">
        <f t="shared" si="2"/>
        <v>6.4669885470469343E-4</v>
      </c>
      <c r="AN41" s="28">
        <v>0</v>
      </c>
      <c r="AO41" s="29">
        <v>0</v>
      </c>
      <c r="AP41" s="30">
        <f>AL41/AM41</f>
        <v>0</v>
      </c>
      <c r="AQ41" s="7">
        <v>0</v>
      </c>
      <c r="AR41" s="8">
        <v>1510000</v>
      </c>
      <c r="AS41" s="7">
        <v>5998100</v>
      </c>
      <c r="AT41" s="7">
        <v>5662700</v>
      </c>
      <c r="AU41" s="8">
        <v>1584900000</v>
      </c>
      <c r="AV41" s="7">
        <v>2579400000</v>
      </c>
      <c r="AW41" s="7">
        <v>2056500000</v>
      </c>
      <c r="AX41" s="19">
        <f t="shared" si="3"/>
        <v>9.5274149788630196E-4</v>
      </c>
      <c r="AY41" s="19">
        <f t="shared" si="3"/>
        <v>2.3253857486237109E-3</v>
      </c>
      <c r="AZ41" s="19">
        <f t="shared" si="3"/>
        <v>2.7535618769754435E-3</v>
      </c>
      <c r="BA41" s="28">
        <f>AQ41/AR41</f>
        <v>0</v>
      </c>
      <c r="BB41" s="29">
        <f>AY41/AX41</f>
        <v>2.4407310417176951</v>
      </c>
      <c r="BC41" s="30">
        <f t="shared" si="18"/>
        <v>0.84450099635238696</v>
      </c>
      <c r="BD41" s="7">
        <v>0</v>
      </c>
      <c r="BE41" s="8">
        <v>1804700</v>
      </c>
      <c r="BF41" s="7">
        <v>4396300</v>
      </c>
      <c r="BG41" s="7">
        <v>3775600</v>
      </c>
      <c r="BH41" s="8">
        <v>2216600000</v>
      </c>
      <c r="BI41" s="7">
        <v>2843600000</v>
      </c>
      <c r="BJ41" s="7">
        <v>2441100000</v>
      </c>
      <c r="BK41" s="19">
        <f t="shared" si="5"/>
        <v>8.1417486240187677E-4</v>
      </c>
      <c r="BL41" s="19">
        <f t="shared" si="5"/>
        <v>1.5460331973554649E-3</v>
      </c>
      <c r="BM41" s="19">
        <f t="shared" si="5"/>
        <v>1.5466797755110402E-3</v>
      </c>
      <c r="BN41" s="28">
        <f>BD41/BE41</f>
        <v>0</v>
      </c>
      <c r="BO41" s="29">
        <f>BL41/BK41</f>
        <v>1.8988957639818935</v>
      </c>
      <c r="BP41" s="30">
        <f t="shared" si="17"/>
        <v>0.99958195732186284</v>
      </c>
      <c r="BQ41" s="52">
        <v>2</v>
      </c>
    </row>
    <row r="42" spans="1:69" x14ac:dyDescent="0.2">
      <c r="A42" s="33" t="s">
        <v>112</v>
      </c>
      <c r="B42" s="33" t="s">
        <v>113</v>
      </c>
      <c r="C42" s="34" t="s">
        <v>730</v>
      </c>
      <c r="D42" s="7">
        <v>0</v>
      </c>
      <c r="E42" s="8">
        <v>0</v>
      </c>
      <c r="F42" s="7">
        <v>0</v>
      </c>
      <c r="G42" s="7">
        <v>1883700</v>
      </c>
      <c r="H42" s="8">
        <v>3763400000</v>
      </c>
      <c r="I42" s="7">
        <v>3519500000</v>
      </c>
      <c r="J42" s="7">
        <v>2541400000</v>
      </c>
      <c r="K42" s="19">
        <f t="shared" si="0"/>
        <v>0</v>
      </c>
      <c r="L42" s="19">
        <f t="shared" si="0"/>
        <v>0</v>
      </c>
      <c r="M42" s="19">
        <f t="shared" si="0"/>
        <v>7.4120563468954115E-4</v>
      </c>
      <c r="N42" s="25">
        <v>0</v>
      </c>
      <c r="O42" s="26">
        <v>0</v>
      </c>
      <c r="P42" s="27">
        <f t="shared" si="19"/>
        <v>0</v>
      </c>
      <c r="Q42" s="7">
        <v>0</v>
      </c>
      <c r="R42" s="8">
        <v>0</v>
      </c>
      <c r="S42" s="7">
        <v>3297900</v>
      </c>
      <c r="T42" s="7">
        <v>2135800</v>
      </c>
      <c r="U42" s="8">
        <v>1650500000</v>
      </c>
      <c r="V42" s="7">
        <v>1849700000</v>
      </c>
      <c r="W42" s="7">
        <v>3454200000</v>
      </c>
      <c r="X42" s="19">
        <f t="shared" si="1"/>
        <v>0</v>
      </c>
      <c r="Y42" s="19">
        <f t="shared" si="1"/>
        <v>1.7829377736930314E-3</v>
      </c>
      <c r="Z42" s="19">
        <f t="shared" si="1"/>
        <v>6.1831972670951308E-4</v>
      </c>
      <c r="AA42" s="28">
        <v>0</v>
      </c>
      <c r="AB42" s="29" t="s">
        <v>766</v>
      </c>
      <c r="AC42" s="30">
        <f t="shared" si="20"/>
        <v>2.8835207687472932</v>
      </c>
      <c r="AD42" s="7">
        <v>2124900</v>
      </c>
      <c r="AE42" s="8">
        <v>9085100</v>
      </c>
      <c r="AF42" s="7">
        <v>2316300</v>
      </c>
      <c r="AG42" s="7">
        <v>2558700</v>
      </c>
      <c r="AH42" s="8">
        <v>2634800000</v>
      </c>
      <c r="AI42" s="7">
        <v>1335600000</v>
      </c>
      <c r="AJ42" s="7">
        <v>1781200000</v>
      </c>
      <c r="AK42" s="19">
        <f t="shared" si="2"/>
        <v>3.4481175041748899E-3</v>
      </c>
      <c r="AL42" s="19">
        <f t="shared" si="2"/>
        <v>1.7342767295597484E-3</v>
      </c>
      <c r="AM42" s="19">
        <f t="shared" si="2"/>
        <v>1.436503480799461E-3</v>
      </c>
      <c r="AN42" s="28">
        <f>AD42/AE42</f>
        <v>0.23388845472256772</v>
      </c>
      <c r="AO42" s="29">
        <f>AL42/AK42</f>
        <v>0.50296334955520861</v>
      </c>
      <c r="AP42" s="30">
        <f>AL42/AM42</f>
        <v>1.207290307848448</v>
      </c>
      <c r="AQ42" s="7">
        <v>5851500</v>
      </c>
      <c r="AR42" s="8">
        <v>772800</v>
      </c>
      <c r="AS42" s="7">
        <v>3105800</v>
      </c>
      <c r="AT42" s="7">
        <v>2167500</v>
      </c>
      <c r="AU42" s="8">
        <v>1584900000</v>
      </c>
      <c r="AV42" s="7">
        <v>2579400000</v>
      </c>
      <c r="AW42" s="7">
        <v>2056500000</v>
      </c>
      <c r="AX42" s="19">
        <f t="shared" si="3"/>
        <v>4.8760174143479084E-4</v>
      </c>
      <c r="AY42" s="19">
        <f t="shared" si="3"/>
        <v>1.2040784678607429E-3</v>
      </c>
      <c r="AZ42" s="19">
        <f t="shared" si="3"/>
        <v>1.0539752005835157E-3</v>
      </c>
      <c r="BA42" s="28">
        <f>AQ42/AR42</f>
        <v>7.5718167701863353</v>
      </c>
      <c r="BB42" s="29">
        <f>AY42/AX42</f>
        <v>2.4693891869985656</v>
      </c>
      <c r="BC42" s="30">
        <f t="shared" si="18"/>
        <v>1.1424163179495352</v>
      </c>
      <c r="BD42" s="7">
        <v>1164600</v>
      </c>
      <c r="BE42" s="8">
        <v>1256200</v>
      </c>
      <c r="BF42" s="7">
        <v>9815200</v>
      </c>
      <c r="BG42" s="7">
        <v>5637500</v>
      </c>
      <c r="BH42" s="8">
        <v>2216600000</v>
      </c>
      <c r="BI42" s="7">
        <v>2843600000</v>
      </c>
      <c r="BJ42" s="7">
        <v>2441100000</v>
      </c>
      <c r="BK42" s="19">
        <f t="shared" si="5"/>
        <v>5.6672381124244344E-4</v>
      </c>
      <c r="BL42" s="19">
        <f t="shared" si="5"/>
        <v>3.451680967787312E-3</v>
      </c>
      <c r="BM42" s="19">
        <f t="shared" si="5"/>
        <v>2.3094096923518088E-3</v>
      </c>
      <c r="BN42" s="28">
        <f>BD42/BE42</f>
        <v>0.92708167489253301</v>
      </c>
      <c r="BO42" s="29">
        <f>BL42/BK42</f>
        <v>6.0905875124959046</v>
      </c>
      <c r="BP42" s="30">
        <f t="shared" si="17"/>
        <v>1.4946161260249413</v>
      </c>
      <c r="BQ42" s="52">
        <v>2</v>
      </c>
    </row>
    <row r="43" spans="1:69" x14ac:dyDescent="0.2">
      <c r="A43" s="33" t="s">
        <v>114</v>
      </c>
      <c r="B43" s="33" t="s">
        <v>115</v>
      </c>
      <c r="C43" s="34" t="s">
        <v>727</v>
      </c>
      <c r="D43" s="7">
        <v>21015000</v>
      </c>
      <c r="E43" s="8">
        <v>2548100</v>
      </c>
      <c r="F43" s="7">
        <v>4988200</v>
      </c>
      <c r="G43" s="7">
        <v>2060800</v>
      </c>
      <c r="H43" s="8">
        <v>3763400000</v>
      </c>
      <c r="I43" s="7">
        <v>3519500000</v>
      </c>
      <c r="J43" s="7">
        <v>2541400000</v>
      </c>
      <c r="K43" s="19">
        <f t="shared" si="0"/>
        <v>6.7707392251687305E-4</v>
      </c>
      <c r="L43" s="19">
        <f t="shared" si="0"/>
        <v>1.4173035942605483E-3</v>
      </c>
      <c r="M43" s="19">
        <f t="shared" si="0"/>
        <v>8.1089163453214764E-4</v>
      </c>
      <c r="N43" s="25">
        <f>D43/E43</f>
        <v>8.2473215336917711</v>
      </c>
      <c r="O43" s="26">
        <f>L43/K43</f>
        <v>2.0932774799419755</v>
      </c>
      <c r="P43" s="27">
        <f t="shared" si="19"/>
        <v>1.7478335376813652</v>
      </c>
      <c r="Q43" s="7">
        <v>0</v>
      </c>
      <c r="R43" s="8">
        <v>79494000</v>
      </c>
      <c r="S43" s="7">
        <v>20912000</v>
      </c>
      <c r="T43" s="7">
        <v>12311000</v>
      </c>
      <c r="U43" s="8">
        <v>1650500000</v>
      </c>
      <c r="V43" s="7">
        <v>1849700000</v>
      </c>
      <c r="W43" s="7">
        <v>3454200000</v>
      </c>
      <c r="X43" s="19">
        <f t="shared" si="1"/>
        <v>4.8163586791881249E-2</v>
      </c>
      <c r="Y43" s="19">
        <f t="shared" si="1"/>
        <v>1.1305617127101692E-2</v>
      </c>
      <c r="Z43" s="19">
        <f t="shared" si="1"/>
        <v>3.5640669330090904E-3</v>
      </c>
      <c r="AA43" s="28">
        <f>Q43/R43</f>
        <v>0</v>
      </c>
      <c r="AB43" s="29">
        <f>Y43/X43</f>
        <v>0.23473370403151614</v>
      </c>
      <c r="AC43" s="30">
        <f t="shared" si="20"/>
        <v>3.1721113378632659</v>
      </c>
      <c r="AD43" s="7">
        <v>5020000</v>
      </c>
      <c r="AE43" s="8">
        <v>62953000</v>
      </c>
      <c r="AF43" s="7">
        <v>96107000</v>
      </c>
      <c r="AG43" s="7">
        <v>0</v>
      </c>
      <c r="AH43" s="8">
        <v>2634800000</v>
      </c>
      <c r="AI43" s="7">
        <v>1335600000</v>
      </c>
      <c r="AJ43" s="7">
        <v>1781200000</v>
      </c>
      <c r="AK43" s="19">
        <f t="shared" si="2"/>
        <v>2.3892895096402005E-2</v>
      </c>
      <c r="AL43" s="19">
        <f t="shared" si="2"/>
        <v>7.1957921533393226E-2</v>
      </c>
      <c r="AM43" s="19">
        <f t="shared" si="2"/>
        <v>0</v>
      </c>
      <c r="AN43" s="28">
        <f>AD43/AE43</f>
        <v>7.9742029768239797E-2</v>
      </c>
      <c r="AO43" s="29">
        <f>AL43/AK43</f>
        <v>3.0116869991292625</v>
      </c>
      <c r="AP43" s="30" t="s">
        <v>766</v>
      </c>
      <c r="AQ43" s="7">
        <v>19976000</v>
      </c>
      <c r="AR43" s="8">
        <v>728780</v>
      </c>
      <c r="AS43" s="7">
        <v>25430000</v>
      </c>
      <c r="AT43" s="7">
        <v>21692000</v>
      </c>
      <c r="AU43" s="8">
        <v>1584900000</v>
      </c>
      <c r="AV43" s="7">
        <v>2579400000</v>
      </c>
      <c r="AW43" s="7">
        <v>2056500000</v>
      </c>
      <c r="AX43" s="19">
        <f t="shared" si="3"/>
        <v>4.5982711843018488E-4</v>
      </c>
      <c r="AY43" s="19">
        <f t="shared" si="3"/>
        <v>9.8588819105218262E-3</v>
      </c>
      <c r="AZ43" s="19">
        <f t="shared" si="3"/>
        <v>1.0548018477996596E-2</v>
      </c>
      <c r="BA43" s="28">
        <f>AQ43/AR43</f>
        <v>27.410192376300117</v>
      </c>
      <c r="BB43" s="29">
        <f>AY43/AX43</f>
        <v>21.440409917925905</v>
      </c>
      <c r="BC43" s="30">
        <f t="shared" si="18"/>
        <v>0.93466672731828027</v>
      </c>
      <c r="BD43" s="7">
        <v>11849000</v>
      </c>
      <c r="BE43" s="8">
        <v>19521000</v>
      </c>
      <c r="BF43" s="7">
        <v>178620000</v>
      </c>
      <c r="BG43" s="7">
        <v>82420000</v>
      </c>
      <c r="BH43" s="8">
        <v>2216600000</v>
      </c>
      <c r="BI43" s="7">
        <v>2843600000</v>
      </c>
      <c r="BJ43" s="7">
        <v>2441100000</v>
      </c>
      <c r="BK43" s="19">
        <f t="shared" si="5"/>
        <v>8.8067310295046469E-3</v>
      </c>
      <c r="BL43" s="19">
        <f t="shared" si="5"/>
        <v>6.2814741876494579E-2</v>
      </c>
      <c r="BM43" s="19">
        <f t="shared" si="5"/>
        <v>3.3763467289336775E-2</v>
      </c>
      <c r="BN43" s="28">
        <f>BD43/BE43</f>
        <v>0.60698734695968448</v>
      </c>
      <c r="BO43" s="29">
        <f>BL43/BK43</f>
        <v>7.1325832100526547</v>
      </c>
      <c r="BP43" s="30">
        <f t="shared" si="17"/>
        <v>1.8604351661576184</v>
      </c>
      <c r="BQ43" s="52">
        <v>2</v>
      </c>
    </row>
    <row r="44" spans="1:69" x14ac:dyDescent="0.2">
      <c r="A44" s="33" t="s">
        <v>116</v>
      </c>
      <c r="B44" s="33" t="s">
        <v>117</v>
      </c>
      <c r="C44" s="34" t="s">
        <v>726</v>
      </c>
      <c r="D44" s="7">
        <v>0</v>
      </c>
      <c r="E44" s="8">
        <v>0</v>
      </c>
      <c r="F44" s="7">
        <v>0</v>
      </c>
      <c r="G44" s="7">
        <v>2555500</v>
      </c>
      <c r="H44" s="8">
        <v>3763400000</v>
      </c>
      <c r="I44" s="7">
        <v>3519500000</v>
      </c>
      <c r="J44" s="7">
        <v>2541400000</v>
      </c>
      <c r="K44" s="19">
        <f t="shared" si="0"/>
        <v>0</v>
      </c>
      <c r="L44" s="19">
        <f t="shared" si="0"/>
        <v>0</v>
      </c>
      <c r="M44" s="19">
        <f t="shared" si="0"/>
        <v>1.0055481230817659E-3</v>
      </c>
      <c r="N44" s="25">
        <v>0</v>
      </c>
      <c r="O44" s="26">
        <v>0</v>
      </c>
      <c r="P44" s="27">
        <f t="shared" si="19"/>
        <v>0</v>
      </c>
      <c r="Q44" s="7">
        <v>0</v>
      </c>
      <c r="R44" s="8">
        <v>0</v>
      </c>
      <c r="S44" s="7">
        <v>0</v>
      </c>
      <c r="T44" s="7">
        <v>2394200</v>
      </c>
      <c r="U44" s="8">
        <v>1650500000</v>
      </c>
      <c r="V44" s="7">
        <v>1849700000</v>
      </c>
      <c r="W44" s="7">
        <v>3454200000</v>
      </c>
      <c r="X44" s="19">
        <f t="shared" si="1"/>
        <v>0</v>
      </c>
      <c r="Y44" s="19">
        <f t="shared" si="1"/>
        <v>0</v>
      </c>
      <c r="Z44" s="19">
        <f t="shared" si="1"/>
        <v>6.9312720745758787E-4</v>
      </c>
      <c r="AA44" s="28">
        <v>0</v>
      </c>
      <c r="AB44" s="29">
        <v>0</v>
      </c>
      <c r="AC44" s="30">
        <f t="shared" si="20"/>
        <v>0</v>
      </c>
      <c r="AD44" s="7">
        <v>0</v>
      </c>
      <c r="AE44" s="8">
        <v>0</v>
      </c>
      <c r="AF44" s="7">
        <v>3993900</v>
      </c>
      <c r="AG44" s="7">
        <v>0</v>
      </c>
      <c r="AH44" s="8">
        <v>2634800000</v>
      </c>
      <c r="AI44" s="7">
        <v>1335600000</v>
      </c>
      <c r="AJ44" s="7">
        <v>1781200000</v>
      </c>
      <c r="AK44" s="19">
        <f t="shared" si="2"/>
        <v>0</v>
      </c>
      <c r="AL44" s="19">
        <f t="shared" si="2"/>
        <v>2.9903414195867027E-3</v>
      </c>
      <c r="AM44" s="19">
        <f t="shared" si="2"/>
        <v>0</v>
      </c>
      <c r="AN44" s="28">
        <v>0</v>
      </c>
      <c r="AO44" s="29" t="s">
        <v>766</v>
      </c>
      <c r="AP44" s="30" t="s">
        <v>766</v>
      </c>
      <c r="AQ44" s="7">
        <v>0</v>
      </c>
      <c r="AR44" s="8">
        <v>0</v>
      </c>
      <c r="AS44" s="7">
        <v>2586800</v>
      </c>
      <c r="AT44" s="7">
        <v>3108300</v>
      </c>
      <c r="AU44" s="8">
        <v>1584900000</v>
      </c>
      <c r="AV44" s="7">
        <v>2579400000</v>
      </c>
      <c r="AW44" s="7">
        <v>2056500000</v>
      </c>
      <c r="AX44" s="19">
        <f t="shared" si="3"/>
        <v>0</v>
      </c>
      <c r="AY44" s="19">
        <f t="shared" si="3"/>
        <v>1.0028688842366443E-3</v>
      </c>
      <c r="AZ44" s="19">
        <f t="shared" si="3"/>
        <v>1.511451495258935E-3</v>
      </c>
      <c r="BA44" s="28">
        <v>0</v>
      </c>
      <c r="BB44" s="29" t="s">
        <v>766</v>
      </c>
      <c r="BC44" s="30">
        <f t="shared" si="18"/>
        <v>0.66351377294104785</v>
      </c>
      <c r="BD44" s="7">
        <v>0</v>
      </c>
      <c r="BE44" s="8">
        <v>0</v>
      </c>
      <c r="BF44" s="7">
        <v>6773400</v>
      </c>
      <c r="BG44" s="7">
        <v>5725400</v>
      </c>
      <c r="BH44" s="8">
        <v>2216600000</v>
      </c>
      <c r="BI44" s="7">
        <v>2843600000</v>
      </c>
      <c r="BJ44" s="7">
        <v>2441100000</v>
      </c>
      <c r="BK44" s="19">
        <f t="shared" si="5"/>
        <v>0</v>
      </c>
      <c r="BL44" s="19">
        <f t="shared" si="5"/>
        <v>2.3819805879870585E-3</v>
      </c>
      <c r="BM44" s="19">
        <f t="shared" si="5"/>
        <v>2.3454180492400965E-3</v>
      </c>
      <c r="BN44" s="28">
        <v>0</v>
      </c>
      <c r="BO44" s="29" t="s">
        <v>766</v>
      </c>
      <c r="BP44" s="30">
        <f t="shared" si="17"/>
        <v>1.0155889218806038</v>
      </c>
      <c r="BQ44" s="52">
        <v>2</v>
      </c>
    </row>
    <row r="45" spans="1:69" x14ac:dyDescent="0.2">
      <c r="A45" s="33" t="s">
        <v>118</v>
      </c>
      <c r="B45" s="33" t="s">
        <v>119</v>
      </c>
      <c r="C45" s="34" t="s">
        <v>724</v>
      </c>
      <c r="D45" s="7">
        <v>0</v>
      </c>
      <c r="E45" s="8">
        <v>3409100</v>
      </c>
      <c r="F45" s="7">
        <v>6511800</v>
      </c>
      <c r="G45" s="7">
        <v>3086400</v>
      </c>
      <c r="H45" s="8">
        <v>3763400000</v>
      </c>
      <c r="I45" s="7">
        <v>3519500000</v>
      </c>
      <c r="J45" s="7">
        <v>2541400000</v>
      </c>
      <c r="K45" s="19">
        <f t="shared" si="0"/>
        <v>9.0585640644098419E-4</v>
      </c>
      <c r="L45" s="19">
        <f t="shared" si="0"/>
        <v>1.8502059951697684E-3</v>
      </c>
      <c r="M45" s="19">
        <f t="shared" si="0"/>
        <v>1.214448729046982E-3</v>
      </c>
      <c r="N45" s="25">
        <f>D45/E45</f>
        <v>0</v>
      </c>
      <c r="O45" s="26">
        <f>L45/K45</f>
        <v>2.0424936910685831</v>
      </c>
      <c r="P45" s="27">
        <f t="shared" si="19"/>
        <v>1.523494529589311</v>
      </c>
      <c r="Q45" s="7">
        <v>0</v>
      </c>
      <c r="R45" s="8">
        <v>1140300</v>
      </c>
      <c r="S45" s="7">
        <v>9787600</v>
      </c>
      <c r="T45" s="7">
        <v>5589400</v>
      </c>
      <c r="U45" s="8">
        <v>1650500000</v>
      </c>
      <c r="V45" s="7">
        <v>1849700000</v>
      </c>
      <c r="W45" s="7">
        <v>3454200000</v>
      </c>
      <c r="X45" s="19">
        <f t="shared" si="1"/>
        <v>6.9088155104513787E-4</v>
      </c>
      <c r="Y45" s="19">
        <f t="shared" si="1"/>
        <v>5.2914526680002162E-3</v>
      </c>
      <c r="Z45" s="19">
        <f t="shared" si="1"/>
        <v>1.6181460251288287E-3</v>
      </c>
      <c r="AA45" s="28">
        <f>Q45/R45</f>
        <v>0</v>
      </c>
      <c r="AB45" s="29">
        <f>Y45/X45</f>
        <v>7.6589867828942877</v>
      </c>
      <c r="AC45" s="30">
        <f t="shared" si="20"/>
        <v>3.270071171468556</v>
      </c>
      <c r="AD45" s="7">
        <v>16393000</v>
      </c>
      <c r="AE45" s="8">
        <v>12594000</v>
      </c>
      <c r="AF45" s="7">
        <v>7633800</v>
      </c>
      <c r="AG45" s="7">
        <v>4562400</v>
      </c>
      <c r="AH45" s="8">
        <v>2634800000</v>
      </c>
      <c r="AI45" s="7">
        <v>1335600000</v>
      </c>
      <c r="AJ45" s="7">
        <v>1781200000</v>
      </c>
      <c r="AK45" s="19">
        <f t="shared" si="2"/>
        <v>4.7798694398056779E-3</v>
      </c>
      <c r="AL45" s="19">
        <f t="shared" si="2"/>
        <v>5.7156334231805933E-3</v>
      </c>
      <c r="AM45" s="19">
        <f t="shared" si="2"/>
        <v>2.5614192679092747E-3</v>
      </c>
      <c r="AN45" s="28">
        <f>AD45/AE45</f>
        <v>1.3016515801175164</v>
      </c>
      <c r="AO45" s="29">
        <f>AL45/AK45</f>
        <v>1.1957718710017649</v>
      </c>
      <c r="AP45" s="30">
        <f>AL45/AM45</f>
        <v>2.2314321965126407</v>
      </c>
      <c r="AQ45" s="7">
        <v>8086900</v>
      </c>
      <c r="AR45" s="8">
        <v>9744000</v>
      </c>
      <c r="AS45" s="7">
        <v>13375000</v>
      </c>
      <c r="AT45" s="7">
        <v>11399000</v>
      </c>
      <c r="AU45" s="8">
        <v>1584900000</v>
      </c>
      <c r="AV45" s="7">
        <v>2579400000</v>
      </c>
      <c r="AW45" s="7">
        <v>2056500000</v>
      </c>
      <c r="AX45" s="19">
        <f t="shared" si="3"/>
        <v>6.1480219572212754E-3</v>
      </c>
      <c r="AY45" s="19">
        <f t="shared" si="3"/>
        <v>5.1853144142048535E-3</v>
      </c>
      <c r="AZ45" s="19">
        <f t="shared" si="3"/>
        <v>5.5429127157792368E-3</v>
      </c>
      <c r="BA45" s="28">
        <f>AQ45/AR45</f>
        <v>0.82993637110016416</v>
      </c>
      <c r="BB45" s="29">
        <f>AY45/AX45</f>
        <v>0.84341182420702721</v>
      </c>
      <c r="BC45" s="30">
        <f t="shared" si="18"/>
        <v>0.93548548932470221</v>
      </c>
      <c r="BD45" s="7">
        <v>19503000</v>
      </c>
      <c r="BE45" s="8">
        <v>8418000</v>
      </c>
      <c r="BF45" s="7">
        <v>17652000</v>
      </c>
      <c r="BG45" s="7">
        <v>14287000</v>
      </c>
      <c r="BH45" s="8">
        <v>2216600000</v>
      </c>
      <c r="BI45" s="7">
        <v>2843600000</v>
      </c>
      <c r="BJ45" s="7">
        <v>2441100000</v>
      </c>
      <c r="BK45" s="19">
        <f t="shared" si="5"/>
        <v>3.7977082017504288E-3</v>
      </c>
      <c r="BL45" s="19">
        <f t="shared" si="5"/>
        <v>6.2076241384160921E-3</v>
      </c>
      <c r="BM45" s="19">
        <f t="shared" si="5"/>
        <v>5.8526893613534883E-3</v>
      </c>
      <c r="BN45" s="28">
        <f>BD45/BE45</f>
        <v>2.3168210976478973</v>
      </c>
      <c r="BO45" s="29">
        <f>BL45/BK45</f>
        <v>1.6345711172740685</v>
      </c>
      <c r="BP45" s="30">
        <f t="shared" si="17"/>
        <v>1.0606447318742578</v>
      </c>
      <c r="BQ45" s="52">
        <v>2</v>
      </c>
    </row>
    <row r="46" spans="1:69" x14ac:dyDescent="0.2">
      <c r="A46" s="33" t="s">
        <v>120</v>
      </c>
      <c r="B46" s="33" t="s">
        <v>121</v>
      </c>
      <c r="C46" s="34" t="s">
        <v>726</v>
      </c>
      <c r="D46" s="7">
        <v>0</v>
      </c>
      <c r="E46" s="8">
        <v>0</v>
      </c>
      <c r="F46" s="7">
        <v>5189100</v>
      </c>
      <c r="G46" s="7">
        <v>3300300</v>
      </c>
      <c r="H46" s="8">
        <v>3763400000</v>
      </c>
      <c r="I46" s="7">
        <v>3519500000</v>
      </c>
      <c r="J46" s="7">
        <v>2541400000</v>
      </c>
      <c r="K46" s="19">
        <f t="shared" si="0"/>
        <v>0</v>
      </c>
      <c r="L46" s="19">
        <f t="shared" si="0"/>
        <v>1.4743855661315528E-3</v>
      </c>
      <c r="M46" s="19">
        <f t="shared" si="0"/>
        <v>1.298614936649091E-3</v>
      </c>
      <c r="N46" s="25">
        <v>0</v>
      </c>
      <c r="O46" s="26" t="s">
        <v>766</v>
      </c>
      <c r="P46" s="27">
        <f t="shared" si="19"/>
        <v>1.1353523854700265</v>
      </c>
      <c r="Q46" s="7">
        <v>0</v>
      </c>
      <c r="R46" s="8">
        <v>0</v>
      </c>
      <c r="S46" s="7">
        <v>0</v>
      </c>
      <c r="T46" s="7">
        <v>6501700</v>
      </c>
      <c r="U46" s="8">
        <v>1650500000</v>
      </c>
      <c r="V46" s="7">
        <v>1849700000</v>
      </c>
      <c r="W46" s="7">
        <v>3454200000</v>
      </c>
      <c r="X46" s="19">
        <f t="shared" si="1"/>
        <v>0</v>
      </c>
      <c r="Y46" s="19">
        <f t="shared" si="1"/>
        <v>0</v>
      </c>
      <c r="Z46" s="19">
        <f t="shared" si="1"/>
        <v>1.8822592785594349E-3</v>
      </c>
      <c r="AA46" s="28">
        <v>0</v>
      </c>
      <c r="AB46" s="29">
        <v>0</v>
      </c>
      <c r="AC46" s="30">
        <f t="shared" si="20"/>
        <v>0</v>
      </c>
      <c r="AD46" s="7">
        <v>0</v>
      </c>
      <c r="AE46" s="8">
        <v>0</v>
      </c>
      <c r="AF46" s="7">
        <v>0</v>
      </c>
      <c r="AG46" s="7">
        <v>0</v>
      </c>
      <c r="AH46" s="8">
        <v>2634800000</v>
      </c>
      <c r="AI46" s="7">
        <v>1335600000</v>
      </c>
      <c r="AJ46" s="7">
        <v>1781200000</v>
      </c>
      <c r="AK46" s="19">
        <f t="shared" si="2"/>
        <v>0</v>
      </c>
      <c r="AL46" s="19">
        <f t="shared" si="2"/>
        <v>0</v>
      </c>
      <c r="AM46" s="19">
        <f t="shared" si="2"/>
        <v>0</v>
      </c>
      <c r="AN46" s="28">
        <v>0</v>
      </c>
      <c r="AO46" s="29">
        <v>0</v>
      </c>
      <c r="AP46" s="30">
        <v>0</v>
      </c>
      <c r="AQ46" s="7">
        <v>0</v>
      </c>
      <c r="AR46" s="8">
        <v>0</v>
      </c>
      <c r="AS46" s="7">
        <v>1298100</v>
      </c>
      <c r="AT46" s="7">
        <v>575130</v>
      </c>
      <c r="AU46" s="8">
        <v>1584900000</v>
      </c>
      <c r="AV46" s="7">
        <v>2579400000</v>
      </c>
      <c r="AW46" s="7">
        <v>2056500000</v>
      </c>
      <c r="AX46" s="19">
        <f t="shared" si="3"/>
        <v>0</v>
      </c>
      <c r="AY46" s="19">
        <f t="shared" si="3"/>
        <v>5.032565712956501E-4</v>
      </c>
      <c r="AZ46" s="19">
        <f t="shared" si="3"/>
        <v>2.7966447848285923E-4</v>
      </c>
      <c r="BA46" s="28">
        <v>0</v>
      </c>
      <c r="BB46" s="29" t="s">
        <v>766</v>
      </c>
      <c r="BC46" s="30">
        <f t="shared" si="18"/>
        <v>1.7995012238441821</v>
      </c>
      <c r="BD46" s="7">
        <v>0</v>
      </c>
      <c r="BE46" s="8">
        <v>0</v>
      </c>
      <c r="BF46" s="7">
        <v>0</v>
      </c>
      <c r="BG46" s="7">
        <v>550590</v>
      </c>
      <c r="BH46" s="8">
        <v>2216600000</v>
      </c>
      <c r="BI46" s="7">
        <v>2843600000</v>
      </c>
      <c r="BJ46" s="7">
        <v>2441100000</v>
      </c>
      <c r="BK46" s="19">
        <f t="shared" si="5"/>
        <v>0</v>
      </c>
      <c r="BL46" s="19">
        <f t="shared" si="5"/>
        <v>0</v>
      </c>
      <c r="BM46" s="19">
        <f t="shared" si="5"/>
        <v>2.255499569866044E-4</v>
      </c>
      <c r="BN46" s="28">
        <v>0</v>
      </c>
      <c r="BO46" s="29">
        <v>0</v>
      </c>
      <c r="BP46" s="30">
        <f t="shared" si="17"/>
        <v>0</v>
      </c>
      <c r="BQ46" s="52">
        <v>2</v>
      </c>
    </row>
    <row r="47" spans="1:69" x14ac:dyDescent="0.2">
      <c r="A47" s="33" t="s">
        <v>124</v>
      </c>
      <c r="B47" s="33" t="s">
        <v>125</v>
      </c>
      <c r="C47" s="34" t="s">
        <v>726</v>
      </c>
      <c r="D47" s="7">
        <v>0</v>
      </c>
      <c r="E47" s="8">
        <v>0</v>
      </c>
      <c r="F47" s="7">
        <v>6607000</v>
      </c>
      <c r="G47" s="7">
        <v>3599000</v>
      </c>
      <c r="H47" s="8">
        <v>3763400000</v>
      </c>
      <c r="I47" s="7">
        <v>3519500000</v>
      </c>
      <c r="J47" s="7">
        <v>2541400000</v>
      </c>
      <c r="K47" s="19">
        <f t="shared" si="0"/>
        <v>0</v>
      </c>
      <c r="L47" s="19">
        <f t="shared" si="0"/>
        <v>1.8772552919448786E-3</v>
      </c>
      <c r="M47" s="19">
        <f t="shared" si="0"/>
        <v>1.4161485795230976E-3</v>
      </c>
      <c r="N47" s="25">
        <v>0</v>
      </c>
      <c r="O47" s="26" t="s">
        <v>766</v>
      </c>
      <c r="P47" s="27">
        <f t="shared" si="19"/>
        <v>1.3256061680880007</v>
      </c>
      <c r="Q47" s="7">
        <v>155600000</v>
      </c>
      <c r="R47" s="8">
        <v>42767000</v>
      </c>
      <c r="S47" s="7">
        <v>17530000</v>
      </c>
      <c r="T47" s="7">
        <v>19492000</v>
      </c>
      <c r="U47" s="8">
        <v>1650500000</v>
      </c>
      <c r="V47" s="7">
        <v>1849700000</v>
      </c>
      <c r="W47" s="7">
        <v>3454200000</v>
      </c>
      <c r="X47" s="19">
        <f t="shared" si="1"/>
        <v>2.5911541956982732E-2</v>
      </c>
      <c r="Y47" s="19">
        <f t="shared" si="1"/>
        <v>9.4772125209493432E-3</v>
      </c>
      <c r="Z47" s="19">
        <f t="shared" si="1"/>
        <v>5.6429853511666952E-3</v>
      </c>
      <c r="AA47" s="28">
        <f t="shared" ref="AA47:AA54" si="21">Q47/R47</f>
        <v>3.6383192648537426</v>
      </c>
      <c r="AB47" s="29">
        <f t="shared" ref="AB47:AB54" si="22">Y47/X47</f>
        <v>0.36575254906415905</v>
      </c>
      <c r="AC47" s="30">
        <f t="shared" si="20"/>
        <v>1.679467858088612</v>
      </c>
      <c r="AD47" s="7">
        <v>0</v>
      </c>
      <c r="AE47" s="8">
        <v>35956000</v>
      </c>
      <c r="AF47" s="7">
        <v>14382000</v>
      </c>
      <c r="AG47" s="7">
        <v>16555000</v>
      </c>
      <c r="AH47" s="8">
        <v>2634800000</v>
      </c>
      <c r="AI47" s="7">
        <v>1335600000</v>
      </c>
      <c r="AJ47" s="7">
        <v>1781200000</v>
      </c>
      <c r="AK47" s="19">
        <f t="shared" si="2"/>
        <v>1.3646576590253529E-2</v>
      </c>
      <c r="AL47" s="19">
        <f t="shared" si="2"/>
        <v>1.0768194070080863E-2</v>
      </c>
      <c r="AM47" s="19">
        <f t="shared" si="2"/>
        <v>9.2942959802380411E-3</v>
      </c>
      <c r="AN47" s="28">
        <f>AD47/AE47</f>
        <v>0</v>
      </c>
      <c r="AO47" s="29">
        <f>AL47/AK47</f>
        <v>0.78907658626791244</v>
      </c>
      <c r="AP47" s="30">
        <f>AL47/AM47</f>
        <v>1.1585809288811861</v>
      </c>
      <c r="AQ47" s="7">
        <v>1346300</v>
      </c>
      <c r="AR47" s="8">
        <v>3672900</v>
      </c>
      <c r="AS47" s="7">
        <v>71298000</v>
      </c>
      <c r="AT47" s="7">
        <v>109590000</v>
      </c>
      <c r="AU47" s="8">
        <v>1584900000</v>
      </c>
      <c r="AV47" s="7">
        <v>2579400000</v>
      </c>
      <c r="AW47" s="7">
        <v>2056500000</v>
      </c>
      <c r="AX47" s="19">
        <f t="shared" si="3"/>
        <v>2.3174332765474163E-3</v>
      </c>
      <c r="AY47" s="19">
        <f t="shared" si="3"/>
        <v>2.7641311933007676E-2</v>
      </c>
      <c r="AZ47" s="19">
        <f t="shared" si="3"/>
        <v>5.3289569657184538E-2</v>
      </c>
      <c r="BA47" s="28">
        <f t="shared" ref="BA47:BA58" si="23">AQ47/AR47</f>
        <v>0.36654959296468731</v>
      </c>
      <c r="BB47" s="29">
        <f t="shared" ref="BB47:BB58" si="24">AY47/AX47</f>
        <v>11.927554597899171</v>
      </c>
      <c r="BC47" s="30">
        <f t="shared" si="18"/>
        <v>0.51870022803385607</v>
      </c>
      <c r="BD47" s="7">
        <v>21658000</v>
      </c>
      <c r="BE47" s="8">
        <v>33981000</v>
      </c>
      <c r="BF47" s="7">
        <v>128070000</v>
      </c>
      <c r="BG47" s="7">
        <v>38543000</v>
      </c>
      <c r="BH47" s="8">
        <v>2216600000</v>
      </c>
      <c r="BI47" s="7">
        <v>2843600000</v>
      </c>
      <c r="BJ47" s="7">
        <v>2441100000</v>
      </c>
      <c r="BK47" s="19">
        <f t="shared" si="5"/>
        <v>1.5330235495804385E-2</v>
      </c>
      <c r="BL47" s="19">
        <f t="shared" si="5"/>
        <v>4.5037980025320015E-2</v>
      </c>
      <c r="BM47" s="19">
        <f t="shared" si="5"/>
        <v>1.5789193396419647E-2</v>
      </c>
      <c r="BN47" s="28">
        <f t="shared" ref="BN47:BN58" si="25">BD47/BE47</f>
        <v>0.63735616962420172</v>
      </c>
      <c r="BO47" s="29">
        <f t="shared" ref="BO47:BO58" si="26">BL47/BK47</f>
        <v>2.9378531098003102</v>
      </c>
      <c r="BP47" s="30">
        <f t="shared" si="17"/>
        <v>2.8524560371483458</v>
      </c>
      <c r="BQ47" s="52">
        <v>2</v>
      </c>
    </row>
    <row r="48" spans="1:69" x14ac:dyDescent="0.2">
      <c r="A48" s="33" t="s">
        <v>130</v>
      </c>
      <c r="B48" s="33" t="s">
        <v>131</v>
      </c>
      <c r="C48" s="34" t="s">
        <v>731</v>
      </c>
      <c r="D48" s="7">
        <v>1286600</v>
      </c>
      <c r="E48" s="8">
        <v>1985000</v>
      </c>
      <c r="F48" s="7">
        <v>10271000</v>
      </c>
      <c r="G48" s="7">
        <v>7687100</v>
      </c>
      <c r="H48" s="8">
        <v>3763400000</v>
      </c>
      <c r="I48" s="7">
        <v>3519500000</v>
      </c>
      <c r="J48" s="7">
        <v>2541400000</v>
      </c>
      <c r="K48" s="19">
        <f t="shared" si="0"/>
        <v>5.2744858372748044E-4</v>
      </c>
      <c r="L48" s="19">
        <f t="shared" si="0"/>
        <v>2.9183122602642422E-3</v>
      </c>
      <c r="M48" s="19">
        <f t="shared" si="0"/>
        <v>3.0247501377193673E-3</v>
      </c>
      <c r="N48" s="25">
        <f>D48/E48</f>
        <v>0.64816120906801011</v>
      </c>
      <c r="O48" s="26">
        <f t="shared" ref="O48:O58" si="27">L48/K48</f>
        <v>5.5328848162611841</v>
      </c>
      <c r="P48" s="27">
        <f t="shared" si="19"/>
        <v>0.96481101822996251</v>
      </c>
      <c r="Q48" s="7">
        <v>0</v>
      </c>
      <c r="R48" s="8">
        <v>2576400</v>
      </c>
      <c r="S48" s="7">
        <v>6682000</v>
      </c>
      <c r="T48" s="7">
        <v>1755900</v>
      </c>
      <c r="U48" s="8">
        <v>1650500000</v>
      </c>
      <c r="V48" s="7">
        <v>1849700000</v>
      </c>
      <c r="W48" s="7">
        <v>3454200000</v>
      </c>
      <c r="X48" s="19">
        <f t="shared" si="1"/>
        <v>1.5609815207512875E-3</v>
      </c>
      <c r="Y48" s="19">
        <f t="shared" si="1"/>
        <v>3.6124776990863385E-3</v>
      </c>
      <c r="Z48" s="19">
        <f t="shared" si="1"/>
        <v>5.083376758728504E-4</v>
      </c>
      <c r="AA48" s="28">
        <f t="shared" si="21"/>
        <v>0</v>
      </c>
      <c r="AB48" s="29">
        <f t="shared" si="22"/>
        <v>2.3142347625919895</v>
      </c>
      <c r="AC48" s="30">
        <f t="shared" si="20"/>
        <v>7.106452798100138</v>
      </c>
      <c r="AD48" s="7">
        <v>0</v>
      </c>
      <c r="AE48" s="8">
        <v>0</v>
      </c>
      <c r="AF48" s="7">
        <v>402780</v>
      </c>
      <c r="AG48" s="7">
        <v>0</v>
      </c>
      <c r="AH48" s="8">
        <v>2634800000</v>
      </c>
      <c r="AI48" s="7">
        <v>1335600000</v>
      </c>
      <c r="AJ48" s="7">
        <v>1781200000</v>
      </c>
      <c r="AK48" s="19">
        <f t="shared" si="2"/>
        <v>0</v>
      </c>
      <c r="AL48" s="19">
        <f t="shared" si="2"/>
        <v>3.0157232704402517E-4</v>
      </c>
      <c r="AM48" s="19">
        <f t="shared" si="2"/>
        <v>0</v>
      </c>
      <c r="AN48" s="28">
        <v>0</v>
      </c>
      <c r="AO48" s="29" t="s">
        <v>766</v>
      </c>
      <c r="AP48" s="30" t="s">
        <v>766</v>
      </c>
      <c r="AQ48" s="7">
        <v>1386900</v>
      </c>
      <c r="AR48" s="8">
        <v>1171300</v>
      </c>
      <c r="AS48" s="7">
        <v>1487100</v>
      </c>
      <c r="AT48" s="7">
        <v>848610</v>
      </c>
      <c r="AU48" s="8">
        <v>1584900000</v>
      </c>
      <c r="AV48" s="7">
        <v>2579400000</v>
      </c>
      <c r="AW48" s="7">
        <v>2056500000</v>
      </c>
      <c r="AX48" s="19">
        <f t="shared" si="3"/>
        <v>7.3903716322796392E-4</v>
      </c>
      <c r="AY48" s="19">
        <f t="shared" si="3"/>
        <v>5.7652942544777856E-4</v>
      </c>
      <c r="AZ48" s="19">
        <f t="shared" si="3"/>
        <v>4.1264770240700217E-4</v>
      </c>
      <c r="BA48" s="28">
        <f t="shared" si="23"/>
        <v>1.1840689831810809</v>
      </c>
      <c r="BB48" s="29">
        <f t="shared" si="24"/>
        <v>0.78010884179303697</v>
      </c>
      <c r="BC48" s="30">
        <f t="shared" si="18"/>
        <v>1.3971468206047026</v>
      </c>
      <c r="BD48" s="7">
        <v>1334100</v>
      </c>
      <c r="BE48" s="8">
        <v>1171400</v>
      </c>
      <c r="BF48" s="7">
        <v>2928000</v>
      </c>
      <c r="BG48" s="7">
        <v>1545500</v>
      </c>
      <c r="BH48" s="8">
        <v>2216600000</v>
      </c>
      <c r="BI48" s="7">
        <v>2843600000</v>
      </c>
      <c r="BJ48" s="7">
        <v>2441100000</v>
      </c>
      <c r="BK48" s="19">
        <f t="shared" si="5"/>
        <v>5.2846702156455832E-4</v>
      </c>
      <c r="BL48" s="19">
        <f t="shared" si="5"/>
        <v>1.029680686453791E-3</v>
      </c>
      <c r="BM48" s="19">
        <f t="shared" si="5"/>
        <v>6.3311621809839826E-4</v>
      </c>
      <c r="BN48" s="28">
        <f t="shared" si="25"/>
        <v>1.1388936315519891</v>
      </c>
      <c r="BO48" s="29">
        <f t="shared" si="26"/>
        <v>1.9484294089068406</v>
      </c>
      <c r="BP48" s="30">
        <f t="shared" si="17"/>
        <v>1.6263691515382395</v>
      </c>
      <c r="BQ48" s="52">
        <v>2</v>
      </c>
    </row>
    <row r="49" spans="1:69" x14ac:dyDescent="0.2">
      <c r="A49" s="33" t="s">
        <v>132</v>
      </c>
      <c r="B49" s="33" t="s">
        <v>133</v>
      </c>
      <c r="C49" s="34" t="s">
        <v>724</v>
      </c>
      <c r="D49" s="7">
        <v>0</v>
      </c>
      <c r="E49" s="8">
        <v>26269</v>
      </c>
      <c r="F49" s="7">
        <v>11780000</v>
      </c>
      <c r="G49" s="7">
        <v>11806000</v>
      </c>
      <c r="H49" s="8">
        <v>3763400000</v>
      </c>
      <c r="I49" s="7">
        <v>3519500000</v>
      </c>
      <c r="J49" s="7">
        <v>2541400000</v>
      </c>
      <c r="K49" s="19">
        <f t="shared" si="0"/>
        <v>6.9801243556358615E-6</v>
      </c>
      <c r="L49" s="19">
        <f t="shared" si="0"/>
        <v>3.3470663446512287E-3</v>
      </c>
      <c r="M49" s="19">
        <f t="shared" si="0"/>
        <v>4.6454710002360906E-3</v>
      </c>
      <c r="N49" s="25">
        <v>0</v>
      </c>
      <c r="O49" s="26">
        <f t="shared" si="27"/>
        <v>479.51385593134239</v>
      </c>
      <c r="P49" s="27">
        <f t="shared" si="19"/>
        <v>0.72050096631345351</v>
      </c>
      <c r="Q49" s="7">
        <v>0</v>
      </c>
      <c r="R49" s="8">
        <v>2831800</v>
      </c>
      <c r="S49" s="7">
        <v>11633000</v>
      </c>
      <c r="T49" s="7">
        <v>9478000</v>
      </c>
      <c r="U49" s="8">
        <v>1650500000</v>
      </c>
      <c r="V49" s="7">
        <v>1849700000</v>
      </c>
      <c r="W49" s="7">
        <v>3454200000</v>
      </c>
      <c r="X49" s="19">
        <f t="shared" si="1"/>
        <v>1.7157225083308089E-3</v>
      </c>
      <c r="Y49" s="19">
        <f t="shared" si="1"/>
        <v>6.2891279666973023E-3</v>
      </c>
      <c r="Z49" s="19">
        <f t="shared" si="1"/>
        <v>2.7439059695443229E-3</v>
      </c>
      <c r="AA49" s="28">
        <f t="shared" si="21"/>
        <v>0</v>
      </c>
      <c r="AB49" s="29">
        <f t="shared" si="22"/>
        <v>3.6655857437085588</v>
      </c>
      <c r="AC49" s="30">
        <f t="shared" si="20"/>
        <v>2.2920347987514056</v>
      </c>
      <c r="AD49" s="7">
        <v>944520</v>
      </c>
      <c r="AE49" s="8">
        <v>4757500</v>
      </c>
      <c r="AF49" s="7">
        <v>8537000</v>
      </c>
      <c r="AG49" s="7">
        <v>7538100</v>
      </c>
      <c r="AH49" s="8">
        <v>2634800000</v>
      </c>
      <c r="AI49" s="7">
        <v>1335600000</v>
      </c>
      <c r="AJ49" s="7">
        <v>1781200000</v>
      </c>
      <c r="AK49" s="19">
        <f t="shared" si="2"/>
        <v>1.8056398967663579E-3</v>
      </c>
      <c r="AL49" s="19">
        <f t="shared" si="2"/>
        <v>6.3918837975441749E-3</v>
      </c>
      <c r="AM49" s="19">
        <f t="shared" si="2"/>
        <v>4.2320345834269031E-3</v>
      </c>
      <c r="AN49" s="28">
        <f t="shared" ref="AN49:AN54" si="28">AD49/AE49</f>
        <v>0.19853284287966369</v>
      </c>
      <c r="AO49" s="29">
        <f t="shared" ref="AO49:AO54" si="29">AL49/AK49</f>
        <v>3.5399548985327152</v>
      </c>
      <c r="AP49" s="30">
        <f t="shared" ref="AP49:AP54" si="30">AL49/AM49</f>
        <v>1.5103571749095508</v>
      </c>
      <c r="AQ49" s="7">
        <v>0</v>
      </c>
      <c r="AR49" s="8">
        <v>4326700</v>
      </c>
      <c r="AS49" s="7">
        <v>11090000</v>
      </c>
      <c r="AT49" s="7">
        <v>19121000</v>
      </c>
      <c r="AU49" s="8">
        <v>1584900000</v>
      </c>
      <c r="AV49" s="7">
        <v>2579400000</v>
      </c>
      <c r="AW49" s="7">
        <v>2056500000</v>
      </c>
      <c r="AX49" s="19">
        <f t="shared" si="3"/>
        <v>2.7299514164931542E-3</v>
      </c>
      <c r="AY49" s="19">
        <f t="shared" si="3"/>
        <v>4.2994494843762113E-3</v>
      </c>
      <c r="AZ49" s="19">
        <f t="shared" si="3"/>
        <v>9.2978361293459769E-3</v>
      </c>
      <c r="BA49" s="28">
        <f t="shared" si="23"/>
        <v>0</v>
      </c>
      <c r="BB49" s="29">
        <f t="shared" si="24"/>
        <v>1.5749179485029832</v>
      </c>
      <c r="BC49" s="30">
        <f t="shared" si="18"/>
        <v>0.46241398800374867</v>
      </c>
      <c r="BD49" s="7">
        <v>1537800</v>
      </c>
      <c r="BE49" s="8">
        <v>2980500</v>
      </c>
      <c r="BF49" s="7">
        <v>18526000</v>
      </c>
      <c r="BG49" s="7">
        <v>15952000</v>
      </c>
      <c r="BH49" s="8">
        <v>2216600000</v>
      </c>
      <c r="BI49" s="7">
        <v>2843600000</v>
      </c>
      <c r="BJ49" s="7">
        <v>2441100000</v>
      </c>
      <c r="BK49" s="19">
        <f t="shared" si="5"/>
        <v>1.344626906072363E-3</v>
      </c>
      <c r="BL49" s="19">
        <f t="shared" si="5"/>
        <v>6.5149810099873404E-3</v>
      </c>
      <c r="BM49" s="19">
        <f t="shared" si="5"/>
        <v>6.5347589201589446E-3</v>
      </c>
      <c r="BN49" s="28">
        <f t="shared" si="25"/>
        <v>0.51595369904378463</v>
      </c>
      <c r="BO49" s="29">
        <f t="shared" si="26"/>
        <v>4.8451960767448208</v>
      </c>
      <c r="BP49" s="30">
        <f t="shared" si="17"/>
        <v>0.99697342925527188</v>
      </c>
      <c r="BQ49" s="52">
        <v>2</v>
      </c>
    </row>
    <row r="50" spans="1:69" x14ac:dyDescent="0.2">
      <c r="A50" s="33" t="s">
        <v>138</v>
      </c>
      <c r="B50" s="33" t="s">
        <v>139</v>
      </c>
      <c r="C50" s="34" t="s">
        <v>727</v>
      </c>
      <c r="D50" s="7">
        <v>30734000</v>
      </c>
      <c r="E50" s="8">
        <v>21789000</v>
      </c>
      <c r="F50" s="7">
        <v>56873000</v>
      </c>
      <c r="G50" s="7">
        <v>65314000</v>
      </c>
      <c r="H50" s="8">
        <v>3763400000</v>
      </c>
      <c r="I50" s="7">
        <v>3519500000</v>
      </c>
      <c r="J50" s="7">
        <v>2541400000</v>
      </c>
      <c r="K50" s="19">
        <f t="shared" si="0"/>
        <v>5.7897114311526807E-3</v>
      </c>
      <c r="L50" s="19">
        <f t="shared" si="0"/>
        <v>1.6159397641710472E-2</v>
      </c>
      <c r="M50" s="19">
        <f t="shared" si="0"/>
        <v>2.5700007869678129E-2</v>
      </c>
      <c r="N50" s="25">
        <f t="shared" ref="N50:N58" si="31">D50/E50</f>
        <v>1.4105282481986323</v>
      </c>
      <c r="O50" s="26">
        <f t="shared" si="27"/>
        <v>2.7910540678697138</v>
      </c>
      <c r="P50" s="27">
        <f t="shared" si="19"/>
        <v>0.62877014371563522</v>
      </c>
      <c r="Q50" s="7">
        <v>0</v>
      </c>
      <c r="R50" s="8">
        <v>25928000</v>
      </c>
      <c r="S50" s="7">
        <v>28762000</v>
      </c>
      <c r="T50" s="7">
        <v>65607000</v>
      </c>
      <c r="U50" s="8">
        <v>1650500000</v>
      </c>
      <c r="V50" s="7">
        <v>1849700000</v>
      </c>
      <c r="W50" s="7">
        <v>3454200000</v>
      </c>
      <c r="X50" s="19">
        <f t="shared" si="1"/>
        <v>1.5709179036655557E-2</v>
      </c>
      <c r="Y50" s="19">
        <f t="shared" si="1"/>
        <v>1.5549548575444667E-2</v>
      </c>
      <c r="Z50" s="19">
        <f t="shared" si="1"/>
        <v>1.8993399339933992E-2</v>
      </c>
      <c r="AA50" s="28">
        <f t="shared" si="21"/>
        <v>0</v>
      </c>
      <c r="AB50" s="29">
        <f t="shared" si="22"/>
        <v>0.98983839570238452</v>
      </c>
      <c r="AC50" s="30">
        <f t="shared" si="20"/>
        <v>0.81868170605729529</v>
      </c>
      <c r="AD50" s="7">
        <v>26603000</v>
      </c>
      <c r="AE50" s="8">
        <v>146130000</v>
      </c>
      <c r="AF50" s="7">
        <v>179240000</v>
      </c>
      <c r="AG50" s="7">
        <v>57380000</v>
      </c>
      <c r="AH50" s="8">
        <v>2634800000</v>
      </c>
      <c r="AI50" s="7">
        <v>1335600000</v>
      </c>
      <c r="AJ50" s="7">
        <v>1781200000</v>
      </c>
      <c r="AK50" s="19">
        <f t="shared" si="2"/>
        <v>5.5461515105510853E-2</v>
      </c>
      <c r="AL50" s="19">
        <f t="shared" si="2"/>
        <v>0.13420185684336627</v>
      </c>
      <c r="AM50" s="19">
        <f t="shared" si="2"/>
        <v>3.2214237592634178E-2</v>
      </c>
      <c r="AN50" s="28">
        <f t="shared" si="28"/>
        <v>0.18205022924792993</v>
      </c>
      <c r="AO50" s="29">
        <f t="shared" si="29"/>
        <v>2.4197293670765858</v>
      </c>
      <c r="AP50" s="30">
        <f t="shared" si="30"/>
        <v>4.1659175219484839</v>
      </c>
      <c r="AQ50" s="7">
        <v>40497000</v>
      </c>
      <c r="AR50" s="8">
        <v>102830000</v>
      </c>
      <c r="AS50" s="7">
        <v>373430000</v>
      </c>
      <c r="AT50" s="7">
        <v>316170000</v>
      </c>
      <c r="AU50" s="8">
        <v>1584900000</v>
      </c>
      <c r="AV50" s="7">
        <v>2579400000</v>
      </c>
      <c r="AW50" s="7">
        <v>2056500000</v>
      </c>
      <c r="AX50" s="19">
        <f t="shared" si="3"/>
        <v>6.4881065051422798E-2</v>
      </c>
      <c r="AY50" s="19">
        <f t="shared" si="3"/>
        <v>0.14477397844459952</v>
      </c>
      <c r="AZ50" s="19">
        <f t="shared" si="3"/>
        <v>0.1537417943107221</v>
      </c>
      <c r="BA50" s="28">
        <f t="shared" si="23"/>
        <v>0.39382475931148497</v>
      </c>
      <c r="BB50" s="29">
        <f t="shared" si="24"/>
        <v>2.2313748753947857</v>
      </c>
      <c r="BC50" s="30">
        <f t="shared" si="18"/>
        <v>0.94166962922262998</v>
      </c>
      <c r="BD50" s="7">
        <v>48355000</v>
      </c>
      <c r="BE50" s="8">
        <v>100170000</v>
      </c>
      <c r="BF50" s="7">
        <v>773450000</v>
      </c>
      <c r="BG50" s="7">
        <v>571000000</v>
      </c>
      <c r="BH50" s="8">
        <v>2216600000</v>
      </c>
      <c r="BI50" s="7">
        <v>2843600000</v>
      </c>
      <c r="BJ50" s="7">
        <v>2441100000</v>
      </c>
      <c r="BK50" s="19">
        <f t="shared" si="5"/>
        <v>4.5190832807001716E-2</v>
      </c>
      <c r="BL50" s="19">
        <f t="shared" si="5"/>
        <v>0.27199676466450978</v>
      </c>
      <c r="BM50" s="19">
        <f t="shared" si="5"/>
        <v>0.23391094178853794</v>
      </c>
      <c r="BN50" s="28">
        <f t="shared" si="25"/>
        <v>0.48272936008785067</v>
      </c>
      <c r="BO50" s="29">
        <f t="shared" si="26"/>
        <v>6.0188482435395061</v>
      </c>
      <c r="BP50" s="30">
        <f t="shared" si="17"/>
        <v>1.1628218953109193</v>
      </c>
      <c r="BQ50" s="52">
        <v>2</v>
      </c>
    </row>
    <row r="51" spans="1:69" x14ac:dyDescent="0.2">
      <c r="A51" s="33" t="s">
        <v>140</v>
      </c>
      <c r="B51" s="33" t="s">
        <v>141</v>
      </c>
      <c r="C51" s="34" t="s">
        <v>724</v>
      </c>
      <c r="D51" s="7">
        <v>20355000</v>
      </c>
      <c r="E51" s="8">
        <v>31568000</v>
      </c>
      <c r="F51" s="7">
        <v>112600000</v>
      </c>
      <c r="G51" s="7">
        <v>75447000</v>
      </c>
      <c r="H51" s="8">
        <v>3763400000</v>
      </c>
      <c r="I51" s="7">
        <v>3519500000</v>
      </c>
      <c r="J51" s="7">
        <v>2541400000</v>
      </c>
      <c r="K51" s="19">
        <f t="shared" si="0"/>
        <v>8.3881596428761231E-3</v>
      </c>
      <c r="L51" s="19">
        <f t="shared" si="0"/>
        <v>3.1993180849552494E-2</v>
      </c>
      <c r="M51" s="19">
        <f t="shared" si="0"/>
        <v>2.9687180294325963E-2</v>
      </c>
      <c r="N51" s="25">
        <f t="shared" si="31"/>
        <v>0.64479853015712119</v>
      </c>
      <c r="O51" s="26">
        <f t="shared" si="27"/>
        <v>3.81408821620647</v>
      </c>
      <c r="P51" s="27">
        <f t="shared" si="19"/>
        <v>1.0776766446784194</v>
      </c>
      <c r="Q51" s="7">
        <v>15953000</v>
      </c>
      <c r="R51" s="8">
        <v>28410000</v>
      </c>
      <c r="S51" s="7">
        <v>217480000</v>
      </c>
      <c r="T51" s="7">
        <v>71311000</v>
      </c>
      <c r="U51" s="8">
        <v>1650500000</v>
      </c>
      <c r="V51" s="7">
        <v>1849700000</v>
      </c>
      <c r="W51" s="7">
        <v>3454200000</v>
      </c>
      <c r="X51" s="19">
        <f t="shared" si="1"/>
        <v>1.7212965767949107E-2</v>
      </c>
      <c r="Y51" s="19">
        <f t="shared" si="1"/>
        <v>0.11757582310644969</v>
      </c>
      <c r="Z51" s="19">
        <f t="shared" si="1"/>
        <v>2.0644722366973539E-2</v>
      </c>
      <c r="AA51" s="28">
        <f t="shared" si="21"/>
        <v>0.56152763111580428</v>
      </c>
      <c r="AB51" s="29">
        <f t="shared" si="22"/>
        <v>6.8306545595633654</v>
      </c>
      <c r="AC51" s="30">
        <f t="shared" si="20"/>
        <v>5.6952000136626681</v>
      </c>
      <c r="AD51" s="7">
        <v>102550000</v>
      </c>
      <c r="AE51" s="8">
        <v>102430000</v>
      </c>
      <c r="AF51" s="7">
        <v>141430000</v>
      </c>
      <c r="AG51" s="7">
        <v>217590000</v>
      </c>
      <c r="AH51" s="8">
        <v>2634800000</v>
      </c>
      <c r="AI51" s="7">
        <v>1335600000</v>
      </c>
      <c r="AJ51" s="7">
        <v>1781200000</v>
      </c>
      <c r="AK51" s="19">
        <f t="shared" si="2"/>
        <v>3.8875816001214515E-2</v>
      </c>
      <c r="AL51" s="19">
        <f t="shared" si="2"/>
        <v>0.10589248277927524</v>
      </c>
      <c r="AM51" s="19">
        <f t="shared" si="2"/>
        <v>0.12215921850437907</v>
      </c>
      <c r="AN51" s="28">
        <f t="shared" si="28"/>
        <v>1.0011715317777994</v>
      </c>
      <c r="AO51" s="29">
        <f t="shared" si="29"/>
        <v>2.7238652116258359</v>
      </c>
      <c r="AP51" s="30">
        <f t="shared" si="30"/>
        <v>0.86683988384781041</v>
      </c>
      <c r="AQ51" s="7">
        <v>33476000</v>
      </c>
      <c r="AR51" s="8">
        <v>83939000</v>
      </c>
      <c r="AS51" s="7">
        <v>234200000</v>
      </c>
      <c r="AT51" s="7">
        <v>190360000</v>
      </c>
      <c r="AU51" s="8">
        <v>1584900000</v>
      </c>
      <c r="AV51" s="7">
        <v>2579400000</v>
      </c>
      <c r="AW51" s="7">
        <v>2056500000</v>
      </c>
      <c r="AX51" s="19">
        <f t="shared" si="3"/>
        <v>5.2961701053694236E-2</v>
      </c>
      <c r="AY51" s="19">
        <f t="shared" si="3"/>
        <v>9.0796309219198262E-2</v>
      </c>
      <c r="AZ51" s="19">
        <f t="shared" si="3"/>
        <v>9.2565037685387791E-2</v>
      </c>
      <c r="BA51" s="28">
        <f t="shared" si="23"/>
        <v>0.39881342403412001</v>
      </c>
      <c r="BB51" s="29">
        <f t="shared" si="24"/>
        <v>1.7143767555189762</v>
      </c>
      <c r="BC51" s="30">
        <f t="shared" si="18"/>
        <v>0.9808920461718913</v>
      </c>
      <c r="BD51" s="7">
        <v>85688000</v>
      </c>
      <c r="BE51" s="8">
        <v>57963000</v>
      </c>
      <c r="BF51" s="7">
        <v>164310000</v>
      </c>
      <c r="BG51" s="7">
        <v>185540000</v>
      </c>
      <c r="BH51" s="8">
        <v>2216600000</v>
      </c>
      <c r="BI51" s="7">
        <v>2843600000</v>
      </c>
      <c r="BJ51" s="7">
        <v>2441100000</v>
      </c>
      <c r="BK51" s="19">
        <f t="shared" si="5"/>
        <v>2.6149508255887396E-2</v>
      </c>
      <c r="BL51" s="19">
        <f t="shared" si="5"/>
        <v>5.778238852159235E-2</v>
      </c>
      <c r="BM51" s="19">
        <f t="shared" si="5"/>
        <v>7.6006718282741387E-2</v>
      </c>
      <c r="BN51" s="28">
        <f t="shared" si="25"/>
        <v>1.478322378068768</v>
      </c>
      <c r="BO51" s="29">
        <f t="shared" si="26"/>
        <v>2.209693121421624</v>
      </c>
      <c r="BP51" s="30">
        <f t="shared" si="17"/>
        <v>0.76022738288271574</v>
      </c>
      <c r="BQ51" s="52">
        <v>2</v>
      </c>
    </row>
    <row r="52" spans="1:69" x14ac:dyDescent="0.2">
      <c r="A52" s="1" t="s">
        <v>10</v>
      </c>
      <c r="B52" s="1" t="s">
        <v>11</v>
      </c>
      <c r="C52" s="1"/>
      <c r="D52" s="7">
        <v>0</v>
      </c>
      <c r="E52" s="8">
        <v>77464</v>
      </c>
      <c r="F52" s="7">
        <v>611470</v>
      </c>
      <c r="G52" s="7">
        <v>92228</v>
      </c>
      <c r="H52" s="8">
        <v>3763400000</v>
      </c>
      <c r="I52" s="7">
        <v>3519500000</v>
      </c>
      <c r="J52" s="7">
        <v>2541400000</v>
      </c>
      <c r="K52" s="19">
        <f t="shared" si="0"/>
        <v>2.0583514906733275E-5</v>
      </c>
      <c r="L52" s="19">
        <f t="shared" si="0"/>
        <v>1.7373774683903965E-4</v>
      </c>
      <c r="M52" s="19">
        <f t="shared" si="0"/>
        <v>3.6290233729440465E-5</v>
      </c>
      <c r="N52" s="25">
        <f t="shared" si="31"/>
        <v>0</v>
      </c>
      <c r="O52" s="26">
        <f t="shared" si="27"/>
        <v>8.4406257933238891</v>
      </c>
      <c r="P52" s="27">
        <f t="shared" si="19"/>
        <v>4.7874518564507023</v>
      </c>
      <c r="Q52" s="7">
        <v>0</v>
      </c>
      <c r="R52" s="8">
        <v>6988600</v>
      </c>
      <c r="S52" s="7">
        <v>112900</v>
      </c>
      <c r="T52" s="7">
        <v>10043000</v>
      </c>
      <c r="U52" s="8">
        <v>1650500000</v>
      </c>
      <c r="V52" s="7">
        <v>1849700000</v>
      </c>
      <c r="W52" s="7">
        <v>3454200000</v>
      </c>
      <c r="X52" s="19">
        <f t="shared" si="1"/>
        <v>4.2342320508936687E-3</v>
      </c>
      <c r="Y52" s="19">
        <f t="shared" si="1"/>
        <v>6.1036924906741639E-5</v>
      </c>
      <c r="Z52" s="19">
        <f t="shared" si="1"/>
        <v>2.907474958022118E-3</v>
      </c>
      <c r="AA52" s="28">
        <f t="shared" si="21"/>
        <v>0</v>
      </c>
      <c r="AB52" s="29">
        <f t="shared" si="22"/>
        <v>1.4415110974812849E-2</v>
      </c>
      <c r="AC52" s="30">
        <f t="shared" si="20"/>
        <v>2.0993104252998801E-2</v>
      </c>
      <c r="AD52" s="7">
        <v>0</v>
      </c>
      <c r="AE52" s="8">
        <v>7827800</v>
      </c>
      <c r="AF52" s="7">
        <v>6619600</v>
      </c>
      <c r="AG52" s="7">
        <v>5980700</v>
      </c>
      <c r="AH52" s="8">
        <v>2634800000</v>
      </c>
      <c r="AI52" s="7">
        <v>1335600000</v>
      </c>
      <c r="AJ52" s="7">
        <v>1781200000</v>
      </c>
      <c r="AK52" s="19">
        <f t="shared" si="2"/>
        <v>2.9709275846364052E-3</v>
      </c>
      <c r="AL52" s="19">
        <f t="shared" si="2"/>
        <v>4.9562743336328246E-3</v>
      </c>
      <c r="AM52" s="19">
        <f t="shared" si="2"/>
        <v>3.3576802155849987E-3</v>
      </c>
      <c r="AN52" s="28">
        <f t="shared" si="28"/>
        <v>0</v>
      </c>
      <c r="AO52" s="29">
        <f t="shared" si="29"/>
        <v>1.66825820974677</v>
      </c>
      <c r="AP52" s="30">
        <f t="shared" si="30"/>
        <v>1.4761007646373816</v>
      </c>
      <c r="AQ52" s="7">
        <v>0</v>
      </c>
      <c r="AR52" s="8">
        <v>4266200</v>
      </c>
      <c r="AS52" s="7">
        <v>8685100</v>
      </c>
      <c r="AT52" s="7">
        <v>7262400</v>
      </c>
      <c r="AU52" s="8">
        <v>1584900000</v>
      </c>
      <c r="AV52" s="7">
        <v>2579400000</v>
      </c>
      <c r="AW52" s="7">
        <v>2056500000</v>
      </c>
      <c r="AX52" s="19">
        <f t="shared" si="3"/>
        <v>2.6917786611142659E-3</v>
      </c>
      <c r="AY52" s="19">
        <f t="shared" si="3"/>
        <v>3.3671008761727533E-3</v>
      </c>
      <c r="AZ52" s="19">
        <f t="shared" si="3"/>
        <v>3.5314369073668854E-3</v>
      </c>
      <c r="BA52" s="28">
        <f t="shared" si="23"/>
        <v>0</v>
      </c>
      <c r="BB52" s="29">
        <f t="shared" si="24"/>
        <v>1.2508832634771452</v>
      </c>
      <c r="BC52" s="30">
        <f t="shared" si="18"/>
        <v>0.9534648259320978</v>
      </c>
      <c r="BD52" s="7">
        <v>0</v>
      </c>
      <c r="BE52" s="8">
        <v>5860700</v>
      </c>
      <c r="BF52" s="7">
        <v>13923000</v>
      </c>
      <c r="BG52" s="7">
        <v>10525000</v>
      </c>
      <c r="BH52" s="8">
        <v>2216600000</v>
      </c>
      <c r="BI52" s="7">
        <v>2843600000</v>
      </c>
      <c r="BJ52" s="7">
        <v>2441100000</v>
      </c>
      <c r="BK52" s="19">
        <f t="shared" si="5"/>
        <v>2.644004330957322E-3</v>
      </c>
      <c r="BL52" s="19">
        <f t="shared" si="5"/>
        <v>4.896258264172176E-3</v>
      </c>
      <c r="BM52" s="19">
        <f t="shared" si="5"/>
        <v>4.3115808447011595E-3</v>
      </c>
      <c r="BN52" s="28">
        <f t="shared" si="25"/>
        <v>0</v>
      </c>
      <c r="BO52" s="29">
        <f t="shared" si="26"/>
        <v>1.8518344341740824</v>
      </c>
      <c r="BP52" s="30">
        <f t="shared" si="17"/>
        <v>1.1356062754081424</v>
      </c>
      <c r="BQ52" s="52">
        <v>1</v>
      </c>
    </row>
    <row r="53" spans="1:69" x14ac:dyDescent="0.2">
      <c r="A53" s="1" t="s">
        <v>14</v>
      </c>
      <c r="B53" s="1" t="s">
        <v>15</v>
      </c>
      <c r="C53" s="1"/>
      <c r="D53" s="7">
        <v>0</v>
      </c>
      <c r="E53" s="8">
        <v>44781000</v>
      </c>
      <c r="F53" s="7">
        <v>24012000</v>
      </c>
      <c r="G53" s="7">
        <v>23585000</v>
      </c>
      <c r="H53" s="8">
        <v>3763400000</v>
      </c>
      <c r="I53" s="7">
        <v>3519500000</v>
      </c>
      <c r="J53" s="7">
        <v>2541400000</v>
      </c>
      <c r="K53" s="19">
        <f t="shared" si="0"/>
        <v>1.1899080618589573E-2</v>
      </c>
      <c r="L53" s="19">
        <f t="shared" si="0"/>
        <v>6.8225600227305016E-3</v>
      </c>
      <c r="M53" s="19">
        <f t="shared" si="0"/>
        <v>9.2803179349964585E-3</v>
      </c>
      <c r="N53" s="25">
        <f t="shared" si="31"/>
        <v>0</v>
      </c>
      <c r="O53" s="26">
        <f t="shared" si="27"/>
        <v>0.57336866951483823</v>
      </c>
      <c r="P53" s="27">
        <f t="shared" si="19"/>
        <v>0.73516447071305058</v>
      </c>
      <c r="Q53" s="7">
        <v>0</v>
      </c>
      <c r="R53" s="8">
        <v>2146200</v>
      </c>
      <c r="S53" s="7">
        <v>30041000</v>
      </c>
      <c r="T53" s="7">
        <v>40304000</v>
      </c>
      <c r="U53" s="8">
        <v>1650500000</v>
      </c>
      <c r="V53" s="7">
        <v>1849700000</v>
      </c>
      <c r="W53" s="7">
        <v>3454200000</v>
      </c>
      <c r="X53" s="19">
        <f t="shared" si="1"/>
        <v>1.3003332323538322E-3</v>
      </c>
      <c r="Y53" s="19">
        <f t="shared" si="1"/>
        <v>1.6241012056009082E-2</v>
      </c>
      <c r="Z53" s="19">
        <f t="shared" si="1"/>
        <v>1.1668114179839036E-2</v>
      </c>
      <c r="AA53" s="28">
        <f t="shared" si="21"/>
        <v>0</v>
      </c>
      <c r="AB53" s="29">
        <f t="shared" si="22"/>
        <v>12.489884632579903</v>
      </c>
      <c r="AC53" s="30">
        <f t="shared" si="20"/>
        <v>1.3919140493218185</v>
      </c>
      <c r="AD53" s="7">
        <v>0</v>
      </c>
      <c r="AE53" s="8">
        <v>13031000</v>
      </c>
      <c r="AF53" s="7">
        <v>11490000</v>
      </c>
      <c r="AG53" s="7">
        <v>39439000</v>
      </c>
      <c r="AH53" s="8">
        <v>2634800000</v>
      </c>
      <c r="AI53" s="7">
        <v>1335600000</v>
      </c>
      <c r="AJ53" s="7">
        <v>1781200000</v>
      </c>
      <c r="AK53" s="19">
        <f t="shared" si="2"/>
        <v>4.9457264308486416E-3</v>
      </c>
      <c r="AL53" s="19">
        <f t="shared" si="2"/>
        <v>8.6028751123090746E-3</v>
      </c>
      <c r="AM53" s="19">
        <f t="shared" si="2"/>
        <v>2.2141814507073882E-2</v>
      </c>
      <c r="AN53" s="28">
        <f t="shared" si="28"/>
        <v>0</v>
      </c>
      <c r="AO53" s="29">
        <f t="shared" si="29"/>
        <v>1.7394563230689855</v>
      </c>
      <c r="AP53" s="30">
        <f t="shared" si="30"/>
        <v>0.38853523542800084</v>
      </c>
      <c r="AQ53" s="7">
        <v>0</v>
      </c>
      <c r="AR53" s="8">
        <v>24709000</v>
      </c>
      <c r="AS53" s="7">
        <v>50361000</v>
      </c>
      <c r="AT53" s="7">
        <v>33280000</v>
      </c>
      <c r="AU53" s="8">
        <v>1584900000</v>
      </c>
      <c r="AV53" s="7">
        <v>2579400000</v>
      </c>
      <c r="AW53" s="7">
        <v>2056500000</v>
      </c>
      <c r="AX53" s="19">
        <f t="shared" si="3"/>
        <v>1.5590258060445453E-2</v>
      </c>
      <c r="AY53" s="19">
        <f t="shared" si="3"/>
        <v>1.9524307978599675E-2</v>
      </c>
      <c r="AZ53" s="19">
        <f t="shared" si="3"/>
        <v>1.6182834913688306E-2</v>
      </c>
      <c r="BA53" s="28">
        <f t="shared" si="23"/>
        <v>0</v>
      </c>
      <c r="BB53" s="29">
        <f t="shared" si="24"/>
        <v>1.2523402693464982</v>
      </c>
      <c r="BC53" s="30">
        <f t="shared" si="18"/>
        <v>1.2064825528242256</v>
      </c>
      <c r="BD53" s="7">
        <v>0</v>
      </c>
      <c r="BE53" s="8">
        <v>27854000</v>
      </c>
      <c r="BF53" s="7">
        <v>56182000</v>
      </c>
      <c r="BG53" s="7">
        <v>42970000</v>
      </c>
      <c r="BH53" s="8">
        <v>2216600000</v>
      </c>
      <c r="BI53" s="7">
        <v>2843600000</v>
      </c>
      <c r="BJ53" s="7">
        <v>2441100000</v>
      </c>
      <c r="BK53" s="19">
        <f t="shared" si="5"/>
        <v>1.2566092213299648E-2</v>
      </c>
      <c r="BL53" s="19">
        <f t="shared" si="5"/>
        <v>1.9757349838233226E-2</v>
      </c>
      <c r="BM53" s="19">
        <f t="shared" si="5"/>
        <v>1.7602720085207489E-2</v>
      </c>
      <c r="BN53" s="28">
        <f t="shared" si="25"/>
        <v>0</v>
      </c>
      <c r="BO53" s="29">
        <f t="shared" si="26"/>
        <v>1.5722747774620438</v>
      </c>
      <c r="BP53" s="30">
        <f t="shared" si="17"/>
        <v>1.1224032276032379</v>
      </c>
      <c r="BQ53" s="52">
        <v>1</v>
      </c>
    </row>
    <row r="54" spans="1:69" x14ac:dyDescent="0.2">
      <c r="A54" s="1" t="s">
        <v>18</v>
      </c>
      <c r="B54" s="1" t="s">
        <v>19</v>
      </c>
      <c r="C54" s="1"/>
      <c r="D54" s="7">
        <v>279540</v>
      </c>
      <c r="E54" s="8">
        <v>122850000</v>
      </c>
      <c r="F54" s="7">
        <v>224200000</v>
      </c>
      <c r="G54" s="7">
        <v>148710000</v>
      </c>
      <c r="H54" s="8">
        <v>3763400000</v>
      </c>
      <c r="I54" s="7">
        <v>3519500000</v>
      </c>
      <c r="J54" s="7">
        <v>2541400000</v>
      </c>
      <c r="K54" s="19">
        <f t="shared" si="0"/>
        <v>3.2643354413562205E-2</v>
      </c>
      <c r="L54" s="19">
        <f t="shared" si="0"/>
        <v>6.3702230430458875E-2</v>
      </c>
      <c r="M54" s="19">
        <f t="shared" si="0"/>
        <v>5.8514991736837961E-2</v>
      </c>
      <c r="N54" s="25">
        <f t="shared" si="31"/>
        <v>2.2754578754578753E-3</v>
      </c>
      <c r="O54" s="26">
        <f t="shared" si="27"/>
        <v>1.9514609198371098</v>
      </c>
      <c r="P54" s="27">
        <f t="shared" si="19"/>
        <v>1.0886480291572065</v>
      </c>
      <c r="Q54" s="7">
        <v>0</v>
      </c>
      <c r="R54" s="8">
        <v>54357000</v>
      </c>
      <c r="S54" s="7">
        <v>182700000</v>
      </c>
      <c r="T54" s="7">
        <v>301380000</v>
      </c>
      <c r="U54" s="8">
        <v>1650500000</v>
      </c>
      <c r="V54" s="7">
        <v>1849700000</v>
      </c>
      <c r="W54" s="7">
        <v>3454200000</v>
      </c>
      <c r="X54" s="19">
        <f t="shared" si="1"/>
        <v>3.2933656467737049E-2</v>
      </c>
      <c r="Y54" s="19">
        <f t="shared" si="1"/>
        <v>9.8772773963345412E-2</v>
      </c>
      <c r="Z54" s="19">
        <f t="shared" si="1"/>
        <v>8.7250303977766203E-2</v>
      </c>
      <c r="AA54" s="28">
        <f t="shared" si="21"/>
        <v>0</v>
      </c>
      <c r="AB54" s="29">
        <f t="shared" si="22"/>
        <v>2.9991438715621097</v>
      </c>
      <c r="AC54" s="30">
        <f t="shared" si="20"/>
        <v>1.132062233141508</v>
      </c>
      <c r="AD54" s="7">
        <v>0</v>
      </c>
      <c r="AE54" s="8">
        <v>115660000</v>
      </c>
      <c r="AF54" s="7">
        <v>91559000</v>
      </c>
      <c r="AG54" s="7">
        <v>112770000</v>
      </c>
      <c r="AH54" s="8">
        <v>2634800000</v>
      </c>
      <c r="AI54" s="7">
        <v>1335600000</v>
      </c>
      <c r="AJ54" s="7">
        <v>1781200000</v>
      </c>
      <c r="AK54" s="19">
        <f t="shared" si="2"/>
        <v>4.3897069986336724E-2</v>
      </c>
      <c r="AL54" s="19">
        <f t="shared" si="2"/>
        <v>6.855271039233303E-2</v>
      </c>
      <c r="AM54" s="19">
        <f t="shared" si="2"/>
        <v>6.3311250842128908E-2</v>
      </c>
      <c r="AN54" s="28">
        <f t="shared" si="28"/>
        <v>0</v>
      </c>
      <c r="AO54" s="29">
        <f t="shared" si="29"/>
        <v>1.5616693873570731</v>
      </c>
      <c r="AP54" s="30">
        <f t="shared" si="30"/>
        <v>1.082788753665191</v>
      </c>
      <c r="AQ54" s="7">
        <v>10765000</v>
      </c>
      <c r="AR54" s="8">
        <v>73082000</v>
      </c>
      <c r="AS54" s="7">
        <v>322690000</v>
      </c>
      <c r="AT54" s="7">
        <v>335260000</v>
      </c>
      <c r="AU54" s="8">
        <v>1584900000</v>
      </c>
      <c r="AV54" s="7">
        <v>2579400000</v>
      </c>
      <c r="AW54" s="7">
        <v>2056500000</v>
      </c>
      <c r="AX54" s="19">
        <f t="shared" si="3"/>
        <v>4.6111426588428289E-2</v>
      </c>
      <c r="AY54" s="19">
        <f t="shared" si="3"/>
        <v>0.12510273707063657</v>
      </c>
      <c r="AZ54" s="19">
        <f t="shared" si="3"/>
        <v>0.16302455628495016</v>
      </c>
      <c r="BA54" s="28">
        <f t="shared" si="23"/>
        <v>0.14730029282176185</v>
      </c>
      <c r="BB54" s="29">
        <f t="shared" si="24"/>
        <v>2.7130528445205648</v>
      </c>
      <c r="BC54" s="30">
        <f t="shared" si="18"/>
        <v>0.76738584616645023</v>
      </c>
      <c r="BD54" s="7">
        <v>969760</v>
      </c>
      <c r="BE54" s="8">
        <v>126210000</v>
      </c>
      <c r="BF54" s="7">
        <v>304670000</v>
      </c>
      <c r="BG54" s="7">
        <v>275800000</v>
      </c>
      <c r="BH54" s="8">
        <v>2216600000</v>
      </c>
      <c r="BI54" s="7">
        <v>2843600000</v>
      </c>
      <c r="BJ54" s="7">
        <v>2441100000</v>
      </c>
      <c r="BK54" s="19">
        <f t="shared" si="5"/>
        <v>5.6938554542993777E-2</v>
      </c>
      <c r="BL54" s="19">
        <f t="shared" si="5"/>
        <v>0.10714235476156984</v>
      </c>
      <c r="BM54" s="19">
        <f t="shared" si="5"/>
        <v>0.11298185244357052</v>
      </c>
      <c r="BN54" s="28">
        <f t="shared" si="25"/>
        <v>7.6837017668964424E-3</v>
      </c>
      <c r="BO54" s="29">
        <f t="shared" si="26"/>
        <v>1.8817189094722739</v>
      </c>
      <c r="BP54" s="30">
        <f t="shared" si="17"/>
        <v>0.94831472881968149</v>
      </c>
      <c r="BQ54" s="52">
        <v>1</v>
      </c>
    </row>
    <row r="55" spans="1:69" x14ac:dyDescent="0.2">
      <c r="A55" s="1" t="s">
        <v>36</v>
      </c>
      <c r="B55" s="1" t="s">
        <v>37</v>
      </c>
      <c r="C55" s="1"/>
      <c r="D55" s="7">
        <v>0</v>
      </c>
      <c r="E55" s="8">
        <v>3886000</v>
      </c>
      <c r="F55" s="7">
        <v>2263800</v>
      </c>
      <c r="G55" s="7">
        <v>3044900</v>
      </c>
      <c r="H55" s="8">
        <v>3763400000</v>
      </c>
      <c r="I55" s="7">
        <v>3519500000</v>
      </c>
      <c r="J55" s="7">
        <v>2541400000</v>
      </c>
      <c r="K55" s="19">
        <f t="shared" si="0"/>
        <v>1.0325769251209012E-3</v>
      </c>
      <c r="L55" s="19">
        <f t="shared" si="0"/>
        <v>6.43216365961074E-4</v>
      </c>
      <c r="M55" s="19">
        <f t="shared" si="0"/>
        <v>1.1981191469268907E-3</v>
      </c>
      <c r="N55" s="25">
        <f t="shared" si="31"/>
        <v>0</v>
      </c>
      <c r="O55" s="26">
        <f t="shared" si="27"/>
        <v>0.62292343583579679</v>
      </c>
      <c r="P55" s="27">
        <f t="shared" si="19"/>
        <v>0.53685509292701683</v>
      </c>
      <c r="Q55" s="7">
        <v>0</v>
      </c>
      <c r="R55" s="8">
        <v>0</v>
      </c>
      <c r="S55" s="7">
        <v>2772400</v>
      </c>
      <c r="T55" s="7">
        <v>2824100</v>
      </c>
      <c r="U55" s="8">
        <v>1650500000</v>
      </c>
      <c r="V55" s="7">
        <v>1849700000</v>
      </c>
      <c r="W55" s="7">
        <v>3454200000</v>
      </c>
      <c r="X55" s="19">
        <f t="shared" si="1"/>
        <v>0</v>
      </c>
      <c r="Y55" s="19">
        <f t="shared" si="1"/>
        <v>1.4988376493485431E-3</v>
      </c>
      <c r="Z55" s="19">
        <f t="shared" si="1"/>
        <v>8.1758439001794914E-4</v>
      </c>
      <c r="AA55" s="28">
        <v>0</v>
      </c>
      <c r="AB55" s="29" t="s">
        <v>766</v>
      </c>
      <c r="AC55" s="30">
        <f t="shared" si="20"/>
        <v>1.8332513042667531</v>
      </c>
      <c r="AD55" s="7">
        <v>0</v>
      </c>
      <c r="AE55" s="8">
        <v>0</v>
      </c>
      <c r="AF55" s="7">
        <v>0</v>
      </c>
      <c r="AG55" s="7">
        <v>0</v>
      </c>
      <c r="AH55" s="8">
        <v>2634800000</v>
      </c>
      <c r="AI55" s="7">
        <v>1335600000</v>
      </c>
      <c r="AJ55" s="7">
        <v>1781200000</v>
      </c>
      <c r="AK55" s="19">
        <f t="shared" si="2"/>
        <v>0</v>
      </c>
      <c r="AL55" s="19">
        <f t="shared" si="2"/>
        <v>0</v>
      </c>
      <c r="AM55" s="19">
        <f t="shared" si="2"/>
        <v>0</v>
      </c>
      <c r="AN55" s="28">
        <v>0</v>
      </c>
      <c r="AO55" s="29">
        <v>0</v>
      </c>
      <c r="AP55" s="30">
        <v>0</v>
      </c>
      <c r="AQ55" s="7">
        <v>0</v>
      </c>
      <c r="AR55" s="8">
        <v>156000</v>
      </c>
      <c r="AS55" s="7">
        <v>338370</v>
      </c>
      <c r="AT55" s="7">
        <v>131600</v>
      </c>
      <c r="AU55" s="8">
        <v>1584900000</v>
      </c>
      <c r="AV55" s="7">
        <v>2579400000</v>
      </c>
      <c r="AW55" s="7">
        <v>2056500000</v>
      </c>
      <c r="AX55" s="19">
        <f t="shared" si="3"/>
        <v>9.8428922960439142E-5</v>
      </c>
      <c r="AY55" s="19">
        <f t="shared" si="3"/>
        <v>1.3118167015585021E-4</v>
      </c>
      <c r="AZ55" s="19">
        <f t="shared" si="3"/>
        <v>6.3992219790906876E-5</v>
      </c>
      <c r="BA55" s="28">
        <f t="shared" si="23"/>
        <v>0</v>
      </c>
      <c r="BB55" s="29">
        <f t="shared" si="24"/>
        <v>1.3327553142949167</v>
      </c>
      <c r="BC55" s="30">
        <f t="shared" si="18"/>
        <v>2.0499628014856075</v>
      </c>
      <c r="BD55" s="7">
        <v>0</v>
      </c>
      <c r="BE55" s="8">
        <v>159940</v>
      </c>
      <c r="BF55" s="7">
        <v>0</v>
      </c>
      <c r="BG55" s="7">
        <v>0</v>
      </c>
      <c r="BH55" s="8">
        <v>2216600000</v>
      </c>
      <c r="BI55" s="7">
        <v>2843600000</v>
      </c>
      <c r="BJ55" s="7">
        <v>2441100000</v>
      </c>
      <c r="BK55" s="19">
        <f t="shared" si="5"/>
        <v>7.2155553550482717E-5</v>
      </c>
      <c r="BL55" s="19">
        <f t="shared" si="5"/>
        <v>0</v>
      </c>
      <c r="BM55" s="19">
        <f t="shared" si="5"/>
        <v>0</v>
      </c>
      <c r="BN55" s="28">
        <f t="shared" si="25"/>
        <v>0</v>
      </c>
      <c r="BO55" s="29">
        <f t="shared" si="26"/>
        <v>0</v>
      </c>
      <c r="BP55" s="30">
        <v>0</v>
      </c>
      <c r="BQ55" s="52">
        <v>1</v>
      </c>
    </row>
    <row r="56" spans="1:69" x14ac:dyDescent="0.2">
      <c r="A56" s="1" t="s">
        <v>40</v>
      </c>
      <c r="B56" s="1" t="s">
        <v>41</v>
      </c>
      <c r="C56" s="1"/>
      <c r="D56" s="7">
        <v>2520000</v>
      </c>
      <c r="E56" s="8">
        <v>4640400</v>
      </c>
      <c r="F56" s="7">
        <v>3620000</v>
      </c>
      <c r="G56" s="7">
        <v>4296800</v>
      </c>
      <c r="H56" s="8">
        <v>3763400000</v>
      </c>
      <c r="I56" s="7">
        <v>3519500000</v>
      </c>
      <c r="J56" s="7">
        <v>2541400000</v>
      </c>
      <c r="K56" s="19">
        <f t="shared" si="0"/>
        <v>1.2330339586544082E-3</v>
      </c>
      <c r="L56" s="19">
        <f t="shared" si="0"/>
        <v>1.0285551924989346E-3</v>
      </c>
      <c r="M56" s="19">
        <f t="shared" si="0"/>
        <v>1.6907216494845361E-3</v>
      </c>
      <c r="N56" s="25">
        <f t="shared" si="31"/>
        <v>0.54305663304887508</v>
      </c>
      <c r="O56" s="26">
        <f t="shared" si="27"/>
        <v>0.8341661519374387</v>
      </c>
      <c r="P56" s="27">
        <f t="shared" si="19"/>
        <v>0.60835276629510149</v>
      </c>
      <c r="Q56" s="7">
        <v>0</v>
      </c>
      <c r="R56" s="8">
        <v>4733100</v>
      </c>
      <c r="S56" s="7">
        <v>5873600</v>
      </c>
      <c r="T56" s="7">
        <v>3919700</v>
      </c>
      <c r="U56" s="8">
        <v>1650500000</v>
      </c>
      <c r="V56" s="7">
        <v>1849700000</v>
      </c>
      <c r="W56" s="7">
        <v>3454200000</v>
      </c>
      <c r="X56" s="19">
        <f t="shared" si="1"/>
        <v>2.8676764616782794E-3</v>
      </c>
      <c r="Y56" s="19">
        <f t="shared" si="1"/>
        <v>3.1754338541385091E-3</v>
      </c>
      <c r="Z56" s="19">
        <f t="shared" si="1"/>
        <v>1.1347634763476347E-3</v>
      </c>
      <c r="AA56" s="28">
        <f>Q56/R56</f>
        <v>0</v>
      </c>
      <c r="AB56" s="29">
        <f>Y56/X56</f>
        <v>1.1073194262229002</v>
      </c>
      <c r="AC56" s="30">
        <f t="shared" si="20"/>
        <v>2.7983222233755742</v>
      </c>
      <c r="AD56" s="7">
        <v>9458300</v>
      </c>
      <c r="AE56" s="8">
        <v>29733000</v>
      </c>
      <c r="AF56" s="7">
        <v>30092000</v>
      </c>
      <c r="AG56" s="7">
        <v>6737600</v>
      </c>
      <c r="AH56" s="8">
        <v>2634800000</v>
      </c>
      <c r="AI56" s="7">
        <v>1335600000</v>
      </c>
      <c r="AJ56" s="7">
        <v>1781200000</v>
      </c>
      <c r="AK56" s="19">
        <f t="shared" si="2"/>
        <v>1.1284727493547897E-2</v>
      </c>
      <c r="AL56" s="19">
        <f t="shared" si="2"/>
        <v>2.2530697813716683E-2</v>
      </c>
      <c r="AM56" s="19">
        <f t="shared" si="2"/>
        <v>3.7826184594655287E-3</v>
      </c>
      <c r="AN56" s="28">
        <f>AD56/AE56</f>
        <v>0.31810782632092288</v>
      </c>
      <c r="AO56" s="29">
        <f>AL56/AK56</f>
        <v>1.9965655197787213</v>
      </c>
      <c r="AP56" s="30">
        <f>AL56/AM56</f>
        <v>5.9563760012158866</v>
      </c>
      <c r="AQ56" s="7">
        <v>5766600</v>
      </c>
      <c r="AR56" s="8">
        <v>15487000</v>
      </c>
      <c r="AS56" s="7">
        <v>14747000</v>
      </c>
      <c r="AT56" s="7">
        <v>6423200</v>
      </c>
      <c r="AU56" s="8">
        <v>1584900000</v>
      </c>
      <c r="AV56" s="7">
        <v>2579400000</v>
      </c>
      <c r="AW56" s="7">
        <v>2056500000</v>
      </c>
      <c r="AX56" s="19">
        <f t="shared" si="3"/>
        <v>9.7715944223610331E-3</v>
      </c>
      <c r="AY56" s="19">
        <f t="shared" si="3"/>
        <v>5.7172210591610456E-3</v>
      </c>
      <c r="AZ56" s="19">
        <f t="shared" si="3"/>
        <v>3.1233649404327742E-3</v>
      </c>
      <c r="BA56" s="28">
        <f t="shared" si="23"/>
        <v>0.37235100406792793</v>
      </c>
      <c r="BB56" s="29">
        <f t="shared" si="24"/>
        <v>0.58508579173915798</v>
      </c>
      <c r="BC56" s="30">
        <f t="shared" si="18"/>
        <v>1.8304684749291147</v>
      </c>
      <c r="BD56" s="7">
        <v>4309200</v>
      </c>
      <c r="BE56" s="8">
        <v>7585800</v>
      </c>
      <c r="BF56" s="7">
        <v>37114000</v>
      </c>
      <c r="BG56" s="7">
        <v>6747100</v>
      </c>
      <c r="BH56" s="8">
        <v>2216600000</v>
      </c>
      <c r="BI56" s="7">
        <v>2843600000</v>
      </c>
      <c r="BJ56" s="7">
        <v>2441100000</v>
      </c>
      <c r="BK56" s="19">
        <f t="shared" si="5"/>
        <v>3.4222683388974106E-3</v>
      </c>
      <c r="BL56" s="19">
        <f t="shared" si="5"/>
        <v>1.3051765367843578E-2</v>
      </c>
      <c r="BM56" s="19">
        <f t="shared" si="5"/>
        <v>2.7639588710007784E-3</v>
      </c>
      <c r="BN56" s="28">
        <f t="shared" si="25"/>
        <v>0.56806137783753852</v>
      </c>
      <c r="BO56" s="29">
        <f t="shared" si="26"/>
        <v>3.8137761494321065</v>
      </c>
      <c r="BP56" s="30">
        <f>BL56/BM56</f>
        <v>4.7221272012335609</v>
      </c>
      <c r="BQ56" s="52">
        <v>1</v>
      </c>
    </row>
    <row r="57" spans="1:69" x14ac:dyDescent="0.2">
      <c r="A57" s="1" t="s">
        <v>44</v>
      </c>
      <c r="B57" s="1" t="s">
        <v>45</v>
      </c>
      <c r="C57" s="1"/>
      <c r="D57" s="7">
        <v>0</v>
      </c>
      <c r="E57" s="8">
        <v>8093500</v>
      </c>
      <c r="F57" s="7">
        <v>10338000</v>
      </c>
      <c r="G57" s="7">
        <v>7008800</v>
      </c>
      <c r="H57" s="8">
        <v>3763400000</v>
      </c>
      <c r="I57" s="7">
        <v>3519500000</v>
      </c>
      <c r="J57" s="7">
        <v>2541400000</v>
      </c>
      <c r="K57" s="19">
        <f t="shared" si="0"/>
        <v>2.1505819206037095E-3</v>
      </c>
      <c r="L57" s="19">
        <f t="shared" si="0"/>
        <v>2.9373490552635317E-3</v>
      </c>
      <c r="M57" s="19">
        <f t="shared" si="0"/>
        <v>2.7578500039348391E-3</v>
      </c>
      <c r="N57" s="25">
        <f t="shared" si="31"/>
        <v>0</v>
      </c>
      <c r="O57" s="26">
        <f t="shared" si="27"/>
        <v>1.3658391838609718</v>
      </c>
      <c r="P57" s="27">
        <f t="shared" si="19"/>
        <v>1.0650865895797768</v>
      </c>
      <c r="Q57" s="7">
        <v>0</v>
      </c>
      <c r="R57" s="8">
        <v>0</v>
      </c>
      <c r="S57" s="7">
        <v>3523100</v>
      </c>
      <c r="T57" s="7">
        <v>5471000</v>
      </c>
      <c r="U57" s="8">
        <v>1650500000</v>
      </c>
      <c r="V57" s="7">
        <v>1849700000</v>
      </c>
      <c r="W57" s="7">
        <v>3454200000</v>
      </c>
      <c r="X57" s="19">
        <f t="shared" si="1"/>
        <v>0</v>
      </c>
      <c r="Y57" s="19">
        <f t="shared" si="1"/>
        <v>1.9046872465805266E-3</v>
      </c>
      <c r="Z57" s="19">
        <f t="shared" si="1"/>
        <v>1.5838689132071102E-3</v>
      </c>
      <c r="AA57" s="28">
        <v>0</v>
      </c>
      <c r="AB57" s="29" t="s">
        <v>766</v>
      </c>
      <c r="AC57" s="30">
        <f t="shared" si="20"/>
        <v>1.2025535893142854</v>
      </c>
      <c r="AD57" s="7">
        <v>0</v>
      </c>
      <c r="AE57" s="8">
        <v>610280</v>
      </c>
      <c r="AF57" s="7">
        <v>0</v>
      </c>
      <c r="AG57" s="7">
        <v>0</v>
      </c>
      <c r="AH57" s="8">
        <v>2634800000</v>
      </c>
      <c r="AI57" s="7">
        <v>1335600000</v>
      </c>
      <c r="AJ57" s="7">
        <v>1781200000</v>
      </c>
      <c r="AK57" s="19">
        <f t="shared" si="2"/>
        <v>2.316228935782602E-4</v>
      </c>
      <c r="AL57" s="19">
        <f t="shared" si="2"/>
        <v>0</v>
      </c>
      <c r="AM57" s="19">
        <f t="shared" si="2"/>
        <v>0</v>
      </c>
      <c r="AN57" s="28">
        <f>AD57/AE57</f>
        <v>0</v>
      </c>
      <c r="AO57" s="29">
        <f>AL57/AK57</f>
        <v>0</v>
      </c>
      <c r="AP57" s="30">
        <v>0</v>
      </c>
      <c r="AQ57" s="7">
        <v>0</v>
      </c>
      <c r="AR57" s="8">
        <v>4320300</v>
      </c>
      <c r="AS57" s="7">
        <v>0</v>
      </c>
      <c r="AT57" s="7">
        <v>0</v>
      </c>
      <c r="AU57" s="8">
        <v>1584900000</v>
      </c>
      <c r="AV57" s="7">
        <v>2579400000</v>
      </c>
      <c r="AW57" s="7">
        <v>2056500000</v>
      </c>
      <c r="AX57" s="19">
        <f t="shared" si="3"/>
        <v>2.7259133068332389E-3</v>
      </c>
      <c r="AY57" s="19">
        <f t="shared" si="3"/>
        <v>0</v>
      </c>
      <c r="AZ57" s="19">
        <f t="shared" si="3"/>
        <v>0</v>
      </c>
      <c r="BA57" s="28">
        <f t="shared" si="23"/>
        <v>0</v>
      </c>
      <c r="BB57" s="29">
        <f t="shared" si="24"/>
        <v>0</v>
      </c>
      <c r="BC57" s="30">
        <v>0</v>
      </c>
      <c r="BD57" s="7">
        <v>0</v>
      </c>
      <c r="BE57" s="8">
        <v>1714300</v>
      </c>
      <c r="BF57" s="7">
        <v>0</v>
      </c>
      <c r="BG57" s="7">
        <v>452310</v>
      </c>
      <c r="BH57" s="8">
        <v>2216600000</v>
      </c>
      <c r="BI57" s="7">
        <v>2843600000</v>
      </c>
      <c r="BJ57" s="7">
        <v>2441100000</v>
      </c>
      <c r="BK57" s="19">
        <f t="shared" si="5"/>
        <v>7.7339168095281064E-4</v>
      </c>
      <c r="BL57" s="19">
        <f t="shared" si="5"/>
        <v>0</v>
      </c>
      <c r="BM57" s="19">
        <f t="shared" si="5"/>
        <v>1.852894187046823E-4</v>
      </c>
      <c r="BN57" s="28">
        <f t="shared" si="25"/>
        <v>0</v>
      </c>
      <c r="BO57" s="29">
        <f t="shared" si="26"/>
        <v>0</v>
      </c>
      <c r="BP57" s="30">
        <f>BL57/BM57</f>
        <v>0</v>
      </c>
      <c r="BQ57" s="52">
        <v>1</v>
      </c>
    </row>
    <row r="58" spans="1:69" x14ac:dyDescent="0.2">
      <c r="A58" s="1" t="s">
        <v>48</v>
      </c>
      <c r="B58" s="1" t="s">
        <v>49</v>
      </c>
      <c r="C58" s="1"/>
      <c r="D58" s="7">
        <v>0</v>
      </c>
      <c r="E58" s="8">
        <v>119440000</v>
      </c>
      <c r="F58" s="7">
        <v>137220000</v>
      </c>
      <c r="G58" s="7">
        <v>64924000</v>
      </c>
      <c r="H58" s="8">
        <v>3763400000</v>
      </c>
      <c r="I58" s="7">
        <v>3519500000</v>
      </c>
      <c r="J58" s="7">
        <v>2541400000</v>
      </c>
      <c r="K58" s="19">
        <f t="shared" si="0"/>
        <v>3.1737258861667644E-2</v>
      </c>
      <c r="L58" s="19">
        <f t="shared" si="0"/>
        <v>3.8988492683619834E-2</v>
      </c>
      <c r="M58" s="19">
        <f t="shared" si="0"/>
        <v>2.5546549146139921E-2</v>
      </c>
      <c r="N58" s="25">
        <f t="shared" si="31"/>
        <v>0</v>
      </c>
      <c r="O58" s="26">
        <f t="shared" si="27"/>
        <v>1.2284770040650943</v>
      </c>
      <c r="P58" s="27">
        <f t="shared" si="19"/>
        <v>1.5261745318549604</v>
      </c>
      <c r="Q58" s="7">
        <v>20506000</v>
      </c>
      <c r="R58" s="8">
        <v>28361000</v>
      </c>
      <c r="S58" s="7">
        <v>99528000</v>
      </c>
      <c r="T58" s="7">
        <v>90247000</v>
      </c>
      <c r="U58" s="8">
        <v>1650500000</v>
      </c>
      <c r="V58" s="7">
        <v>1849700000</v>
      </c>
      <c r="W58" s="7">
        <v>3454200000</v>
      </c>
      <c r="X58" s="19">
        <f t="shared" si="1"/>
        <v>1.7183277794607696E-2</v>
      </c>
      <c r="Y58" s="19">
        <f t="shared" si="1"/>
        <v>5.3807644482889119E-2</v>
      </c>
      <c r="Z58" s="19">
        <f t="shared" si="1"/>
        <v>2.6126744253372705E-2</v>
      </c>
      <c r="AA58" s="28">
        <f>Q58/R58</f>
        <v>0.72303515390853634</v>
      </c>
      <c r="AB58" s="29">
        <f>Y58/X58</f>
        <v>3.131395832975159</v>
      </c>
      <c r="AC58" s="30">
        <f t="shared" si="20"/>
        <v>2.0594852523939364</v>
      </c>
      <c r="AD58" s="7">
        <v>4829900</v>
      </c>
      <c r="AE58" s="8">
        <v>59412000</v>
      </c>
      <c r="AF58" s="7">
        <v>28444000</v>
      </c>
      <c r="AG58" s="7">
        <v>43728000</v>
      </c>
      <c r="AH58" s="8">
        <v>2634800000</v>
      </c>
      <c r="AI58" s="7">
        <v>1335600000</v>
      </c>
      <c r="AJ58" s="7">
        <v>1781200000</v>
      </c>
      <c r="AK58" s="19">
        <f t="shared" si="2"/>
        <v>2.2548960072870806E-2</v>
      </c>
      <c r="AL58" s="19">
        <f t="shared" si="2"/>
        <v>2.1296795447738843E-2</v>
      </c>
      <c r="AM58" s="19">
        <f t="shared" si="2"/>
        <v>2.4549741747136762E-2</v>
      </c>
      <c r="AN58" s="28">
        <f>AD58/AE58</f>
        <v>8.1295024574160102E-2</v>
      </c>
      <c r="AO58" s="29">
        <f>AL58/AK58</f>
        <v>0.94446907435707095</v>
      </c>
      <c r="AP58" s="30">
        <f>AL58/AM58</f>
        <v>0.867495701873226</v>
      </c>
      <c r="AQ58" s="7">
        <v>1363200</v>
      </c>
      <c r="AR58" s="8">
        <v>56883000</v>
      </c>
      <c r="AS58" s="7">
        <v>128480000</v>
      </c>
      <c r="AT58" s="7">
        <v>116030000</v>
      </c>
      <c r="AU58" s="8">
        <v>1584900000</v>
      </c>
      <c r="AV58" s="7">
        <v>2579400000</v>
      </c>
      <c r="AW58" s="7">
        <v>2056500000</v>
      </c>
      <c r="AX58" s="19">
        <f t="shared" si="3"/>
        <v>3.5890592466401666E-2</v>
      </c>
      <c r="AY58" s="19">
        <f t="shared" si="3"/>
        <v>4.9810033341087072E-2</v>
      </c>
      <c r="AZ58" s="19">
        <f t="shared" si="3"/>
        <v>5.6421103817165086E-2</v>
      </c>
      <c r="BA58" s="28">
        <f t="shared" si="23"/>
        <v>2.3964980749960445E-2</v>
      </c>
      <c r="BB58" s="29">
        <f t="shared" si="24"/>
        <v>1.3878297882019039</v>
      </c>
      <c r="BC58" s="30">
        <f>AY58/AZ58</f>
        <v>0.88282628256438478</v>
      </c>
      <c r="BD58" s="7">
        <v>0</v>
      </c>
      <c r="BE58" s="8">
        <v>78692000</v>
      </c>
      <c r="BF58" s="7">
        <v>114980000</v>
      </c>
      <c r="BG58" s="7">
        <v>115950000</v>
      </c>
      <c r="BH58" s="8">
        <v>2216600000</v>
      </c>
      <c r="BI58" s="7">
        <v>2843600000</v>
      </c>
      <c r="BJ58" s="7">
        <v>2441100000</v>
      </c>
      <c r="BK58" s="19">
        <f t="shared" si="5"/>
        <v>3.5501218081746819E-2</v>
      </c>
      <c r="BL58" s="19">
        <f t="shared" si="5"/>
        <v>4.0434660289773529E-2</v>
      </c>
      <c r="BM58" s="19">
        <f t="shared" si="5"/>
        <v>4.7499078284379992E-2</v>
      </c>
      <c r="BN58" s="28">
        <f t="shared" si="25"/>
        <v>0</v>
      </c>
      <c r="BO58" s="29">
        <f t="shared" si="26"/>
        <v>1.1389654348385096</v>
      </c>
      <c r="BP58" s="30">
        <f>BL58/BM58</f>
        <v>0.85127252465171332</v>
      </c>
      <c r="BQ58" s="52">
        <v>1</v>
      </c>
    </row>
    <row r="59" spans="1:69" x14ac:dyDescent="0.2">
      <c r="A59" s="1" t="s">
        <v>52</v>
      </c>
      <c r="B59" s="1" t="s">
        <v>53</v>
      </c>
      <c r="C59" s="1"/>
      <c r="D59" s="7">
        <v>0</v>
      </c>
      <c r="E59" s="8">
        <v>0</v>
      </c>
      <c r="F59" s="7">
        <v>0</v>
      </c>
      <c r="G59" s="7">
        <v>0</v>
      </c>
      <c r="H59" s="8">
        <v>3763400000</v>
      </c>
      <c r="I59" s="7">
        <v>3519500000</v>
      </c>
      <c r="J59" s="7">
        <v>2541400000</v>
      </c>
      <c r="K59" s="19">
        <f t="shared" si="0"/>
        <v>0</v>
      </c>
      <c r="L59" s="19">
        <f t="shared" si="0"/>
        <v>0</v>
      </c>
      <c r="M59" s="19">
        <f t="shared" si="0"/>
        <v>0</v>
      </c>
      <c r="N59" s="25">
        <v>0</v>
      </c>
      <c r="O59" s="26">
        <v>0</v>
      </c>
      <c r="P59" s="27">
        <v>0</v>
      </c>
      <c r="Q59" s="7">
        <v>0</v>
      </c>
      <c r="R59" s="8">
        <v>945980</v>
      </c>
      <c r="S59" s="7">
        <v>1351700</v>
      </c>
      <c r="T59" s="7">
        <v>1905100</v>
      </c>
      <c r="U59" s="8">
        <v>1650500000</v>
      </c>
      <c r="V59" s="7">
        <v>1849700000</v>
      </c>
      <c r="W59" s="7">
        <v>3454200000</v>
      </c>
      <c r="X59" s="19">
        <f t="shared" si="1"/>
        <v>5.7314753105119659E-4</v>
      </c>
      <c r="Y59" s="19">
        <f t="shared" si="1"/>
        <v>7.3076715142996157E-4</v>
      </c>
      <c r="Z59" s="19">
        <f t="shared" si="1"/>
        <v>5.5153146893636735E-4</v>
      </c>
      <c r="AA59" s="28">
        <f>Q59/R59</f>
        <v>0</v>
      </c>
      <c r="AB59" s="29">
        <f>Y59/X59</f>
        <v>1.2750070650913883</v>
      </c>
      <c r="AC59" s="30">
        <f t="shared" si="20"/>
        <v>1.3249781609728482</v>
      </c>
      <c r="AD59" s="7">
        <v>0</v>
      </c>
      <c r="AE59" s="8">
        <v>0</v>
      </c>
      <c r="AF59" s="7">
        <v>0</v>
      </c>
      <c r="AG59" s="7">
        <v>0</v>
      </c>
      <c r="AH59" s="8">
        <v>2634800000</v>
      </c>
      <c r="AI59" s="7">
        <v>1335600000</v>
      </c>
      <c r="AJ59" s="7">
        <v>1781200000</v>
      </c>
      <c r="AK59" s="19">
        <f t="shared" si="2"/>
        <v>0</v>
      </c>
      <c r="AL59" s="19">
        <f t="shared" si="2"/>
        <v>0</v>
      </c>
      <c r="AM59" s="19">
        <f t="shared" si="2"/>
        <v>0</v>
      </c>
      <c r="AN59" s="28">
        <v>0</v>
      </c>
      <c r="AO59" s="29">
        <v>0</v>
      </c>
      <c r="AP59" s="30">
        <v>0</v>
      </c>
      <c r="AQ59" s="7">
        <v>0</v>
      </c>
      <c r="AR59" s="8">
        <v>0</v>
      </c>
      <c r="AS59" s="7">
        <v>0</v>
      </c>
      <c r="AT59" s="7">
        <v>0</v>
      </c>
      <c r="AU59" s="8">
        <v>1584900000</v>
      </c>
      <c r="AV59" s="7">
        <v>2579400000</v>
      </c>
      <c r="AW59" s="7">
        <v>2056500000</v>
      </c>
      <c r="AX59" s="19">
        <f t="shared" si="3"/>
        <v>0</v>
      </c>
      <c r="AY59" s="19">
        <f t="shared" si="3"/>
        <v>0</v>
      </c>
      <c r="AZ59" s="19">
        <f t="shared" si="3"/>
        <v>0</v>
      </c>
      <c r="BA59" s="28">
        <v>0</v>
      </c>
      <c r="BB59" s="29">
        <v>0</v>
      </c>
      <c r="BC59" s="30">
        <v>0</v>
      </c>
      <c r="BD59" s="7">
        <v>0</v>
      </c>
      <c r="BE59" s="8">
        <v>0</v>
      </c>
      <c r="BF59" s="7">
        <v>199020</v>
      </c>
      <c r="BG59" s="7">
        <v>0</v>
      </c>
      <c r="BH59" s="8">
        <v>2216600000</v>
      </c>
      <c r="BI59" s="7">
        <v>2843600000</v>
      </c>
      <c r="BJ59" s="7">
        <v>2441100000</v>
      </c>
      <c r="BK59" s="19">
        <f t="shared" si="5"/>
        <v>0</v>
      </c>
      <c r="BL59" s="19">
        <f t="shared" si="5"/>
        <v>6.9988746659164437E-5</v>
      </c>
      <c r="BM59" s="19">
        <f t="shared" si="5"/>
        <v>0</v>
      </c>
      <c r="BN59" s="28">
        <v>0</v>
      </c>
      <c r="BO59" s="29" t="s">
        <v>766</v>
      </c>
      <c r="BP59" s="30" t="s">
        <v>766</v>
      </c>
      <c r="BQ59" s="52">
        <v>1</v>
      </c>
    </row>
    <row r="60" spans="1:69" x14ac:dyDescent="0.2">
      <c r="A60" s="1" t="s">
        <v>60</v>
      </c>
      <c r="B60" s="1" t="s">
        <v>61</v>
      </c>
      <c r="C60" s="1"/>
      <c r="D60" s="7">
        <v>0</v>
      </c>
      <c r="E60" s="8">
        <v>0</v>
      </c>
      <c r="F60" s="7">
        <v>0</v>
      </c>
      <c r="G60" s="7">
        <v>0</v>
      </c>
      <c r="H60" s="8">
        <v>3763400000</v>
      </c>
      <c r="I60" s="7">
        <v>3519500000</v>
      </c>
      <c r="J60" s="7">
        <v>2541400000</v>
      </c>
      <c r="K60" s="19">
        <f t="shared" si="0"/>
        <v>0</v>
      </c>
      <c r="L60" s="19">
        <f t="shared" si="0"/>
        <v>0</v>
      </c>
      <c r="M60" s="19">
        <f t="shared" si="0"/>
        <v>0</v>
      </c>
      <c r="N60" s="25">
        <v>0</v>
      </c>
      <c r="O60" s="26">
        <v>0</v>
      </c>
      <c r="P60" s="27">
        <v>0</v>
      </c>
      <c r="Q60" s="7">
        <v>0</v>
      </c>
      <c r="R60" s="8">
        <v>300500</v>
      </c>
      <c r="S60" s="7">
        <v>0</v>
      </c>
      <c r="T60" s="7">
        <v>0</v>
      </c>
      <c r="U60" s="8">
        <v>1650500000</v>
      </c>
      <c r="V60" s="7">
        <v>1849700000</v>
      </c>
      <c r="W60" s="7">
        <v>3454200000</v>
      </c>
      <c r="X60" s="19">
        <f t="shared" si="1"/>
        <v>1.8206604059375946E-4</v>
      </c>
      <c r="Y60" s="19">
        <f t="shared" si="1"/>
        <v>0</v>
      </c>
      <c r="Z60" s="19">
        <f t="shared" si="1"/>
        <v>0</v>
      </c>
      <c r="AA60" s="28">
        <f>Q60/R60</f>
        <v>0</v>
      </c>
      <c r="AB60" s="29">
        <f>Y60/X60</f>
        <v>0</v>
      </c>
      <c r="AC60" s="30">
        <v>0</v>
      </c>
      <c r="AD60" s="7">
        <v>0</v>
      </c>
      <c r="AE60" s="8">
        <v>2521100</v>
      </c>
      <c r="AF60" s="7">
        <v>2496100</v>
      </c>
      <c r="AG60" s="7">
        <v>0</v>
      </c>
      <c r="AH60" s="8">
        <v>2634800000</v>
      </c>
      <c r="AI60" s="7">
        <v>1335600000</v>
      </c>
      <c r="AJ60" s="7">
        <v>1781200000</v>
      </c>
      <c r="AK60" s="19">
        <f t="shared" si="2"/>
        <v>9.5684681949294065E-4</v>
      </c>
      <c r="AL60" s="19">
        <f t="shared" si="2"/>
        <v>1.8688978736148547E-3</v>
      </c>
      <c r="AM60" s="19">
        <f t="shared" si="2"/>
        <v>0</v>
      </c>
      <c r="AN60" s="28">
        <f t="shared" ref="AN60:AN73" si="32">AD60/AE60</f>
        <v>0</v>
      </c>
      <c r="AO60" s="29">
        <f t="shared" ref="AO60:AO73" si="33">AL60/AK60</f>
        <v>1.9531839742177697</v>
      </c>
      <c r="AP60" s="30" t="s">
        <v>766</v>
      </c>
      <c r="AQ60" s="7">
        <v>0</v>
      </c>
      <c r="AR60" s="8">
        <v>0</v>
      </c>
      <c r="AS60" s="7">
        <v>0</v>
      </c>
      <c r="AT60" s="7">
        <v>0</v>
      </c>
      <c r="AU60" s="8">
        <v>1584900000</v>
      </c>
      <c r="AV60" s="7">
        <v>2579400000</v>
      </c>
      <c r="AW60" s="7">
        <v>2056500000</v>
      </c>
      <c r="AX60" s="19">
        <f t="shared" si="3"/>
        <v>0</v>
      </c>
      <c r="AY60" s="19">
        <f t="shared" si="3"/>
        <v>0</v>
      </c>
      <c r="AZ60" s="19">
        <f t="shared" si="3"/>
        <v>0</v>
      </c>
      <c r="BA60" s="28">
        <v>0</v>
      </c>
      <c r="BB60" s="29">
        <v>0</v>
      </c>
      <c r="BC60" s="30">
        <v>0</v>
      </c>
      <c r="BD60" s="7">
        <v>0</v>
      </c>
      <c r="BE60" s="8">
        <v>0</v>
      </c>
      <c r="BF60" s="7">
        <v>2550100</v>
      </c>
      <c r="BG60" s="7">
        <v>0</v>
      </c>
      <c r="BH60" s="8">
        <v>2216600000</v>
      </c>
      <c r="BI60" s="7">
        <v>2843600000</v>
      </c>
      <c r="BJ60" s="7">
        <v>2441100000</v>
      </c>
      <c r="BK60" s="19">
        <f t="shared" si="5"/>
        <v>0</v>
      </c>
      <c r="BL60" s="19">
        <f t="shared" si="5"/>
        <v>8.9678576452384298E-4</v>
      </c>
      <c r="BM60" s="19">
        <f t="shared" si="5"/>
        <v>0</v>
      </c>
      <c r="BN60" s="28">
        <v>0</v>
      </c>
      <c r="BO60" s="29" t="s">
        <v>766</v>
      </c>
      <c r="BP60" s="30" t="s">
        <v>766</v>
      </c>
      <c r="BQ60" s="52">
        <v>1</v>
      </c>
    </row>
    <row r="61" spans="1:69" x14ac:dyDescent="0.2">
      <c r="A61" s="1" t="s">
        <v>68</v>
      </c>
      <c r="B61" s="1" t="s">
        <v>69</v>
      </c>
      <c r="C61" s="1"/>
      <c r="D61" s="7">
        <v>0</v>
      </c>
      <c r="E61" s="8">
        <v>0</v>
      </c>
      <c r="F61" s="7">
        <v>0</v>
      </c>
      <c r="G61" s="7">
        <v>0</v>
      </c>
      <c r="H61" s="8">
        <v>3763400000</v>
      </c>
      <c r="I61" s="7">
        <v>3519500000</v>
      </c>
      <c r="J61" s="7">
        <v>2541400000</v>
      </c>
      <c r="K61" s="19">
        <f t="shared" si="0"/>
        <v>0</v>
      </c>
      <c r="L61" s="19">
        <f t="shared" si="0"/>
        <v>0</v>
      </c>
      <c r="M61" s="19">
        <f t="shared" si="0"/>
        <v>0</v>
      </c>
      <c r="N61" s="25">
        <v>0</v>
      </c>
      <c r="O61" s="26">
        <v>0</v>
      </c>
      <c r="P61" s="27">
        <v>0</v>
      </c>
      <c r="Q61" s="7">
        <v>0</v>
      </c>
      <c r="R61" s="8">
        <v>0</v>
      </c>
      <c r="S61" s="7">
        <v>1437400</v>
      </c>
      <c r="T61" s="7">
        <v>1006500</v>
      </c>
      <c r="U61" s="8">
        <v>1650500000</v>
      </c>
      <c r="V61" s="7">
        <v>1849700000</v>
      </c>
      <c r="W61" s="7">
        <v>3454200000</v>
      </c>
      <c r="X61" s="19">
        <f t="shared" si="1"/>
        <v>0</v>
      </c>
      <c r="Y61" s="19">
        <f t="shared" si="1"/>
        <v>7.7709898902524738E-4</v>
      </c>
      <c r="Z61" s="19">
        <f t="shared" si="1"/>
        <v>2.9138440159805456E-4</v>
      </c>
      <c r="AA61" s="28">
        <v>0</v>
      </c>
      <c r="AB61" s="29" t="s">
        <v>766</v>
      </c>
      <c r="AC61" s="30">
        <f>Y61/Z61</f>
        <v>2.6669203456443213</v>
      </c>
      <c r="AD61" s="7">
        <v>0</v>
      </c>
      <c r="AE61" s="8">
        <v>8173000</v>
      </c>
      <c r="AF61" s="7">
        <v>5029000</v>
      </c>
      <c r="AG61" s="7">
        <v>1816600</v>
      </c>
      <c r="AH61" s="8">
        <v>2634800000</v>
      </c>
      <c r="AI61" s="7">
        <v>1335600000</v>
      </c>
      <c r="AJ61" s="7">
        <v>1781200000</v>
      </c>
      <c r="AK61" s="19">
        <f t="shared" si="2"/>
        <v>3.1019432214968879E-3</v>
      </c>
      <c r="AL61" s="19">
        <f t="shared" si="2"/>
        <v>3.765348906858341E-3</v>
      </c>
      <c r="AM61" s="19">
        <f t="shared" si="2"/>
        <v>1.0198742420839883E-3</v>
      </c>
      <c r="AN61" s="28">
        <f t="shared" si="32"/>
        <v>0</v>
      </c>
      <c r="AO61" s="29">
        <f t="shared" si="33"/>
        <v>1.2138677719063204</v>
      </c>
      <c r="AP61" s="30">
        <f>AL61/AM61</f>
        <v>3.6919737272355371</v>
      </c>
      <c r="AQ61" s="7">
        <v>2519500</v>
      </c>
      <c r="AR61" s="8">
        <v>0</v>
      </c>
      <c r="AS61" s="7">
        <v>1644200</v>
      </c>
      <c r="AT61" s="7">
        <v>1350700</v>
      </c>
      <c r="AU61" s="8">
        <v>1584900000</v>
      </c>
      <c r="AV61" s="7">
        <v>2579400000</v>
      </c>
      <c r="AW61" s="7">
        <v>2056500000</v>
      </c>
      <c r="AX61" s="19">
        <f t="shared" si="3"/>
        <v>0</v>
      </c>
      <c r="AY61" s="19">
        <f t="shared" si="3"/>
        <v>6.3743506241761654E-4</v>
      </c>
      <c r="AZ61" s="19">
        <f t="shared" si="3"/>
        <v>6.5679552637977142E-4</v>
      </c>
      <c r="BA61" s="28" t="s">
        <v>766</v>
      </c>
      <c r="BB61" s="29" t="s">
        <v>766</v>
      </c>
      <c r="BC61" s="30">
        <f t="shared" ref="BC61:BC77" si="34">AY61/AZ61</f>
        <v>0.97052284434872915</v>
      </c>
      <c r="BD61" s="7">
        <v>1241600</v>
      </c>
      <c r="BE61" s="8">
        <v>848750</v>
      </c>
      <c r="BF61" s="7">
        <v>3515700</v>
      </c>
      <c r="BG61" s="7">
        <v>3229000</v>
      </c>
      <c r="BH61" s="8">
        <v>2216600000</v>
      </c>
      <c r="BI61" s="7">
        <v>2843600000</v>
      </c>
      <c r="BJ61" s="7">
        <v>2441100000</v>
      </c>
      <c r="BK61" s="19">
        <f t="shared" si="5"/>
        <v>3.8290625281963369E-4</v>
      </c>
      <c r="BL61" s="19">
        <f t="shared" si="5"/>
        <v>1.2363553242368827E-3</v>
      </c>
      <c r="BM61" s="19">
        <f t="shared" si="5"/>
        <v>1.3227643275572488E-3</v>
      </c>
      <c r="BN61" s="28">
        <f t="shared" ref="BN61:BN77" si="35">BD61/BE61</f>
        <v>1.4628571428571429</v>
      </c>
      <c r="BO61" s="29">
        <f t="shared" ref="BO61:BO77" si="36">BL61/BK61</f>
        <v>3.2288721198273627</v>
      </c>
      <c r="BP61" s="30">
        <f t="shared" ref="BP61:BP83" si="37">BL61/BM61</f>
        <v>0.93467543573696321</v>
      </c>
      <c r="BQ61" s="52">
        <v>1</v>
      </c>
    </row>
    <row r="62" spans="1:69" x14ac:dyDescent="0.2">
      <c r="A62" s="1" t="s">
        <v>76</v>
      </c>
      <c r="B62" s="1" t="s">
        <v>77</v>
      </c>
      <c r="C62" s="1"/>
      <c r="D62" s="7">
        <v>62806</v>
      </c>
      <c r="E62" s="8">
        <v>0</v>
      </c>
      <c r="F62" s="7">
        <v>0</v>
      </c>
      <c r="G62" s="7">
        <v>0</v>
      </c>
      <c r="H62" s="8">
        <v>3763400000</v>
      </c>
      <c r="I62" s="7">
        <v>3519500000</v>
      </c>
      <c r="J62" s="7">
        <v>2541400000</v>
      </c>
      <c r="K62" s="19">
        <f t="shared" si="0"/>
        <v>0</v>
      </c>
      <c r="L62" s="19">
        <f t="shared" si="0"/>
        <v>0</v>
      </c>
      <c r="M62" s="19">
        <f t="shared" si="0"/>
        <v>0</v>
      </c>
      <c r="N62" s="25" t="s">
        <v>766</v>
      </c>
      <c r="O62" s="26">
        <v>0</v>
      </c>
      <c r="P62" s="27">
        <v>0</v>
      </c>
      <c r="Q62" s="7">
        <v>0</v>
      </c>
      <c r="R62" s="8">
        <v>0</v>
      </c>
      <c r="S62" s="7">
        <v>447010</v>
      </c>
      <c r="T62" s="7">
        <v>0</v>
      </c>
      <c r="U62" s="8">
        <v>1650500000</v>
      </c>
      <c r="V62" s="7">
        <v>1849700000</v>
      </c>
      <c r="W62" s="7">
        <v>3454200000</v>
      </c>
      <c r="X62" s="19">
        <f t="shared" si="1"/>
        <v>0</v>
      </c>
      <c r="Y62" s="19">
        <f t="shared" si="1"/>
        <v>2.4166621614315836E-4</v>
      </c>
      <c r="Z62" s="19">
        <f t="shared" si="1"/>
        <v>0</v>
      </c>
      <c r="AA62" s="28">
        <v>0</v>
      </c>
      <c r="AB62" s="29" t="s">
        <v>766</v>
      </c>
      <c r="AC62" s="30" t="s">
        <v>766</v>
      </c>
      <c r="AD62" s="7">
        <v>3081200</v>
      </c>
      <c r="AE62" s="8">
        <v>13425000</v>
      </c>
      <c r="AF62" s="7">
        <v>8774400</v>
      </c>
      <c r="AG62" s="7">
        <v>6920000</v>
      </c>
      <c r="AH62" s="8">
        <v>2634800000</v>
      </c>
      <c r="AI62" s="7">
        <v>1335600000</v>
      </c>
      <c r="AJ62" s="7">
        <v>1781200000</v>
      </c>
      <c r="AK62" s="19">
        <f t="shared" si="2"/>
        <v>5.0952633976013356E-3</v>
      </c>
      <c r="AL62" s="19">
        <f t="shared" si="2"/>
        <v>6.5696316262353997E-3</v>
      </c>
      <c r="AM62" s="19">
        <f t="shared" si="2"/>
        <v>3.8850213339321807E-3</v>
      </c>
      <c r="AN62" s="28">
        <f t="shared" si="32"/>
        <v>0.22951210428305399</v>
      </c>
      <c r="AO62" s="29">
        <f t="shared" si="33"/>
        <v>1.2893605518662967</v>
      </c>
      <c r="AP62" s="30">
        <f>AL62/AM62</f>
        <v>1.6910155856431348</v>
      </c>
      <c r="AQ62" s="7">
        <v>10396000</v>
      </c>
      <c r="AR62" s="8">
        <v>4080300</v>
      </c>
      <c r="AS62" s="7">
        <v>6339500</v>
      </c>
      <c r="AT62" s="7">
        <v>13432000</v>
      </c>
      <c r="AU62" s="8">
        <v>1584900000</v>
      </c>
      <c r="AV62" s="7">
        <v>2579400000</v>
      </c>
      <c r="AW62" s="7">
        <v>2056500000</v>
      </c>
      <c r="AX62" s="19">
        <f t="shared" si="3"/>
        <v>2.5744841945864092E-3</v>
      </c>
      <c r="AY62" s="19">
        <f t="shared" si="3"/>
        <v>2.4577421105683494E-3</v>
      </c>
      <c r="AZ62" s="19">
        <f t="shared" si="3"/>
        <v>6.5314855336737173E-3</v>
      </c>
      <c r="BA62" s="28">
        <f>AQ62/AR62</f>
        <v>2.5478518736367426</v>
      </c>
      <c r="BB62" s="29">
        <f>AY62/AX62</f>
        <v>0.95465418499614663</v>
      </c>
      <c r="BC62" s="30">
        <f t="shared" si="34"/>
        <v>0.37629144210719256</v>
      </c>
      <c r="BD62" s="7">
        <v>7568800</v>
      </c>
      <c r="BE62" s="8">
        <v>4530700</v>
      </c>
      <c r="BF62" s="7">
        <v>19435000</v>
      </c>
      <c r="BG62" s="7">
        <v>20667000</v>
      </c>
      <c r="BH62" s="8">
        <v>2216600000</v>
      </c>
      <c r="BI62" s="7">
        <v>2843600000</v>
      </c>
      <c r="BJ62" s="7">
        <v>2441100000</v>
      </c>
      <c r="BK62" s="19">
        <f t="shared" si="5"/>
        <v>2.0439862853018137E-3</v>
      </c>
      <c r="BL62" s="19">
        <f t="shared" si="5"/>
        <v>6.8346462230974821E-3</v>
      </c>
      <c r="BM62" s="19">
        <f t="shared" si="5"/>
        <v>8.4662652083077293E-3</v>
      </c>
      <c r="BN62" s="28">
        <f t="shared" si="35"/>
        <v>1.670558633323769</v>
      </c>
      <c r="BO62" s="29">
        <f t="shared" si="36"/>
        <v>3.3437828190164605</v>
      </c>
      <c r="BP62" s="30">
        <f t="shared" si="37"/>
        <v>0.80727995815567166</v>
      </c>
      <c r="BQ62" s="52">
        <v>1</v>
      </c>
    </row>
    <row r="63" spans="1:69" x14ac:dyDescent="0.2">
      <c r="A63" s="1" t="s">
        <v>78</v>
      </c>
      <c r="B63" s="1" t="s">
        <v>79</v>
      </c>
      <c r="C63" s="1"/>
      <c r="D63" s="7">
        <v>242410</v>
      </c>
      <c r="E63" s="8">
        <v>0</v>
      </c>
      <c r="F63" s="7">
        <v>0</v>
      </c>
      <c r="G63" s="7">
        <v>0</v>
      </c>
      <c r="H63" s="8">
        <v>3763400000</v>
      </c>
      <c r="I63" s="7">
        <v>3519500000</v>
      </c>
      <c r="J63" s="7">
        <v>2541400000</v>
      </c>
      <c r="K63" s="19">
        <f t="shared" si="0"/>
        <v>0</v>
      </c>
      <c r="L63" s="19">
        <f t="shared" si="0"/>
        <v>0</v>
      </c>
      <c r="M63" s="19">
        <f t="shared" si="0"/>
        <v>0</v>
      </c>
      <c r="N63" s="25" t="s">
        <v>766</v>
      </c>
      <c r="O63" s="26">
        <v>0</v>
      </c>
      <c r="P63" s="27">
        <v>0</v>
      </c>
      <c r="Q63" s="7">
        <v>0</v>
      </c>
      <c r="R63" s="8">
        <v>336960</v>
      </c>
      <c r="S63" s="7">
        <v>0</v>
      </c>
      <c r="T63" s="7">
        <v>1943900</v>
      </c>
      <c r="U63" s="8">
        <v>1650500000</v>
      </c>
      <c r="V63" s="7">
        <v>1849700000</v>
      </c>
      <c r="W63" s="7">
        <v>3454200000</v>
      </c>
      <c r="X63" s="19">
        <f t="shared" si="1"/>
        <v>2.0415631626779764E-4</v>
      </c>
      <c r="Y63" s="19">
        <f t="shared" si="1"/>
        <v>0</v>
      </c>
      <c r="Z63" s="19">
        <f t="shared" si="1"/>
        <v>5.6276417115395754E-4</v>
      </c>
      <c r="AA63" s="28">
        <f>Q63/R63</f>
        <v>0</v>
      </c>
      <c r="AB63" s="29">
        <f>Y63/X63</f>
        <v>0</v>
      </c>
      <c r="AC63" s="30">
        <f>Y63/Z63</f>
        <v>0</v>
      </c>
      <c r="AD63" s="7">
        <v>1794800</v>
      </c>
      <c r="AE63" s="8">
        <v>18812000</v>
      </c>
      <c r="AF63" s="7">
        <v>11636000</v>
      </c>
      <c r="AG63" s="7">
        <v>0</v>
      </c>
      <c r="AH63" s="8">
        <v>2634800000</v>
      </c>
      <c r="AI63" s="7">
        <v>1335600000</v>
      </c>
      <c r="AJ63" s="7">
        <v>1781200000</v>
      </c>
      <c r="AK63" s="19">
        <f t="shared" si="2"/>
        <v>7.1398208592682554E-3</v>
      </c>
      <c r="AL63" s="19">
        <f t="shared" si="2"/>
        <v>8.7121892782270147E-3</v>
      </c>
      <c r="AM63" s="19">
        <f t="shared" si="2"/>
        <v>0</v>
      </c>
      <c r="AN63" s="28">
        <f t="shared" si="32"/>
        <v>9.5407186901977456E-2</v>
      </c>
      <c r="AO63" s="29">
        <f t="shared" si="33"/>
        <v>1.2202251919132756</v>
      </c>
      <c r="AP63" s="30" t="s">
        <v>766</v>
      </c>
      <c r="AQ63" s="7">
        <v>11364000</v>
      </c>
      <c r="AR63" s="8">
        <v>0</v>
      </c>
      <c r="AS63" s="7">
        <v>4389100</v>
      </c>
      <c r="AT63" s="7">
        <v>5617100</v>
      </c>
      <c r="AU63" s="8">
        <v>1584900000</v>
      </c>
      <c r="AV63" s="7">
        <v>2579400000</v>
      </c>
      <c r="AW63" s="7">
        <v>2056500000</v>
      </c>
      <c r="AX63" s="19">
        <f t="shared" si="3"/>
        <v>0</v>
      </c>
      <c r="AY63" s="19">
        <f t="shared" si="3"/>
        <v>1.7015972706831046E-3</v>
      </c>
      <c r="AZ63" s="19">
        <f t="shared" si="3"/>
        <v>2.7313882810600537E-3</v>
      </c>
      <c r="BA63" s="28" t="s">
        <v>766</v>
      </c>
      <c r="BB63" s="29" t="s">
        <v>766</v>
      </c>
      <c r="BC63" s="30">
        <f t="shared" si="34"/>
        <v>0.62297890141884682</v>
      </c>
      <c r="BD63" s="7">
        <v>2797900</v>
      </c>
      <c r="BE63" s="8">
        <v>3365400</v>
      </c>
      <c r="BF63" s="7">
        <v>35711000</v>
      </c>
      <c r="BG63" s="7">
        <v>26255000</v>
      </c>
      <c r="BH63" s="8">
        <v>2216600000</v>
      </c>
      <c r="BI63" s="7">
        <v>2843600000</v>
      </c>
      <c r="BJ63" s="7">
        <v>2441100000</v>
      </c>
      <c r="BK63" s="19">
        <f t="shared" si="5"/>
        <v>1.5182712262022918E-3</v>
      </c>
      <c r="BL63" s="19">
        <f t="shared" si="5"/>
        <v>1.2558376705584471E-2</v>
      </c>
      <c r="BM63" s="19">
        <f t="shared" si="5"/>
        <v>1.0755397157019377E-2</v>
      </c>
      <c r="BN63" s="28">
        <f t="shared" si="35"/>
        <v>0.83137219944137397</v>
      </c>
      <c r="BO63" s="29">
        <f t="shared" si="36"/>
        <v>8.271497535389118</v>
      </c>
      <c r="BP63" s="30">
        <f t="shared" si="37"/>
        <v>1.1676348648258332</v>
      </c>
      <c r="BQ63" s="52">
        <v>1</v>
      </c>
    </row>
    <row r="64" spans="1:69" x14ac:dyDescent="0.2">
      <c r="A64" s="1" t="s">
        <v>82</v>
      </c>
      <c r="B64" s="1" t="s">
        <v>83</v>
      </c>
      <c r="C64" s="1"/>
      <c r="D64" s="7">
        <v>0</v>
      </c>
      <c r="E64" s="8">
        <v>0</v>
      </c>
      <c r="F64" s="7">
        <v>52161</v>
      </c>
      <c r="G64" s="7">
        <v>0</v>
      </c>
      <c r="H64" s="8">
        <v>3763400000</v>
      </c>
      <c r="I64" s="7">
        <v>3519500000</v>
      </c>
      <c r="J64" s="7">
        <v>2541400000</v>
      </c>
      <c r="K64" s="19">
        <f t="shared" si="0"/>
        <v>0</v>
      </c>
      <c r="L64" s="19">
        <f t="shared" si="0"/>
        <v>1.4820571103849979E-5</v>
      </c>
      <c r="M64" s="19">
        <f t="shared" si="0"/>
        <v>0</v>
      </c>
      <c r="N64" s="25">
        <v>0</v>
      </c>
      <c r="O64" s="26" t="s">
        <v>766</v>
      </c>
      <c r="P64" s="27" t="s">
        <v>766</v>
      </c>
      <c r="Q64" s="7">
        <v>0</v>
      </c>
      <c r="R64" s="8">
        <v>0</v>
      </c>
      <c r="S64" s="7">
        <v>0</v>
      </c>
      <c r="T64" s="7">
        <v>0</v>
      </c>
      <c r="U64" s="8">
        <v>1650500000</v>
      </c>
      <c r="V64" s="7">
        <v>1849700000</v>
      </c>
      <c r="W64" s="7">
        <v>3454200000</v>
      </c>
      <c r="X64" s="19">
        <f t="shared" si="1"/>
        <v>0</v>
      </c>
      <c r="Y64" s="19">
        <f t="shared" si="1"/>
        <v>0</v>
      </c>
      <c r="Z64" s="19">
        <f t="shared" si="1"/>
        <v>0</v>
      </c>
      <c r="AA64" s="28">
        <v>0</v>
      </c>
      <c r="AB64" s="29">
        <v>0</v>
      </c>
      <c r="AC64" s="30">
        <v>0</v>
      </c>
      <c r="AD64" s="7">
        <v>0</v>
      </c>
      <c r="AE64" s="8">
        <v>4671600</v>
      </c>
      <c r="AF64" s="7">
        <v>3354900</v>
      </c>
      <c r="AG64" s="7">
        <v>3898200</v>
      </c>
      <c r="AH64" s="8">
        <v>2634800000</v>
      </c>
      <c r="AI64" s="7">
        <v>1335600000</v>
      </c>
      <c r="AJ64" s="7">
        <v>1781200000</v>
      </c>
      <c r="AK64" s="19">
        <f t="shared" si="2"/>
        <v>1.7730378017306817E-3</v>
      </c>
      <c r="AL64" s="19">
        <f t="shared" si="2"/>
        <v>2.5119047619047621E-3</v>
      </c>
      <c r="AM64" s="19">
        <f t="shared" si="2"/>
        <v>2.1885245901639345E-3</v>
      </c>
      <c r="AN64" s="28">
        <f t="shared" si="32"/>
        <v>0</v>
      </c>
      <c r="AO64" s="29">
        <f t="shared" si="33"/>
        <v>1.4167237491794389</v>
      </c>
      <c r="AP64" s="30">
        <f t="shared" ref="AP64:AP72" si="38">AL64/AM64</f>
        <v>1.1477617264134119</v>
      </c>
      <c r="AQ64" s="7">
        <v>2679700</v>
      </c>
      <c r="AR64" s="8">
        <v>2380700</v>
      </c>
      <c r="AS64" s="7">
        <v>2939700</v>
      </c>
      <c r="AT64" s="7">
        <v>2221300</v>
      </c>
      <c r="AU64" s="8">
        <v>1584900000</v>
      </c>
      <c r="AV64" s="7">
        <v>2579400000</v>
      </c>
      <c r="AW64" s="7">
        <v>2056500000</v>
      </c>
      <c r="AX64" s="19">
        <f t="shared" si="3"/>
        <v>1.5021136980251119E-3</v>
      </c>
      <c r="AY64" s="19">
        <f t="shared" si="3"/>
        <v>1.1396836473598511E-3</v>
      </c>
      <c r="AZ64" s="19">
        <f t="shared" si="3"/>
        <v>1.0801361536591297E-3</v>
      </c>
      <c r="BA64" s="28">
        <f>AQ64/AR64</f>
        <v>1.1255933128911664</v>
      </c>
      <c r="BB64" s="29">
        <f>AY64/AX64</f>
        <v>0.75871996165019873</v>
      </c>
      <c r="BC64" s="30">
        <f t="shared" si="34"/>
        <v>1.0551296181495222</v>
      </c>
      <c r="BD64" s="7">
        <v>2730500</v>
      </c>
      <c r="BE64" s="8">
        <v>1556900</v>
      </c>
      <c r="BF64" s="7">
        <v>4233900</v>
      </c>
      <c r="BG64" s="7">
        <v>4067900</v>
      </c>
      <c r="BH64" s="8">
        <v>2216600000</v>
      </c>
      <c r="BI64" s="7">
        <v>2843600000</v>
      </c>
      <c r="BJ64" s="7">
        <v>2441100000</v>
      </c>
      <c r="BK64" s="19">
        <f t="shared" si="5"/>
        <v>7.0238202652711361E-4</v>
      </c>
      <c r="BL64" s="19">
        <f t="shared" si="5"/>
        <v>1.4889224926149952E-3</v>
      </c>
      <c r="BM64" s="19">
        <f t="shared" si="5"/>
        <v>1.6664208758346646E-3</v>
      </c>
      <c r="BN64" s="28">
        <f t="shared" si="35"/>
        <v>1.7538056394116515</v>
      </c>
      <c r="BO64" s="29">
        <f t="shared" si="36"/>
        <v>2.1198186120691105</v>
      </c>
      <c r="BP64" s="30">
        <f t="shared" si="37"/>
        <v>0.89348526186053367</v>
      </c>
      <c r="BQ64" s="52">
        <v>1</v>
      </c>
    </row>
    <row r="65" spans="1:69" x14ac:dyDescent="0.2">
      <c r="A65" s="1" t="s">
        <v>84</v>
      </c>
      <c r="B65" s="1" t="s">
        <v>85</v>
      </c>
      <c r="C65" s="1"/>
      <c r="D65" s="7">
        <v>0</v>
      </c>
      <c r="E65" s="8">
        <v>0</v>
      </c>
      <c r="F65" s="7">
        <v>80746</v>
      </c>
      <c r="G65" s="7">
        <v>0</v>
      </c>
      <c r="H65" s="8">
        <v>3763400000</v>
      </c>
      <c r="I65" s="7">
        <v>3519500000</v>
      </c>
      <c r="J65" s="7">
        <v>2541400000</v>
      </c>
      <c r="K65" s="19">
        <f t="shared" si="0"/>
        <v>0</v>
      </c>
      <c r="L65" s="19">
        <f t="shared" si="0"/>
        <v>2.2942463418099161E-5</v>
      </c>
      <c r="M65" s="19">
        <f t="shared" si="0"/>
        <v>0</v>
      </c>
      <c r="N65" s="25">
        <v>0</v>
      </c>
      <c r="O65" s="26" t="s">
        <v>766</v>
      </c>
      <c r="P65" s="27" t="s">
        <v>766</v>
      </c>
      <c r="Q65" s="7">
        <v>3016300</v>
      </c>
      <c r="R65" s="8">
        <v>14243000</v>
      </c>
      <c r="S65" s="7">
        <v>0</v>
      </c>
      <c r="T65" s="7">
        <v>0</v>
      </c>
      <c r="U65" s="8">
        <v>1650500000</v>
      </c>
      <c r="V65" s="7">
        <v>1849700000</v>
      </c>
      <c r="W65" s="7">
        <v>3454200000</v>
      </c>
      <c r="X65" s="19">
        <f t="shared" si="1"/>
        <v>8.6295062102393211E-3</v>
      </c>
      <c r="Y65" s="19">
        <f t="shared" si="1"/>
        <v>0</v>
      </c>
      <c r="Z65" s="19">
        <f t="shared" si="1"/>
        <v>0</v>
      </c>
      <c r="AA65" s="28">
        <f>Q65/R65</f>
        <v>0.21177420487256898</v>
      </c>
      <c r="AB65" s="29">
        <f>Y65/X65</f>
        <v>0</v>
      </c>
      <c r="AC65" s="30">
        <v>0</v>
      </c>
      <c r="AD65" s="7">
        <v>10500000</v>
      </c>
      <c r="AE65" s="8">
        <v>23577000</v>
      </c>
      <c r="AF65" s="7">
        <v>14570000</v>
      </c>
      <c r="AG65" s="7">
        <v>12236000</v>
      </c>
      <c r="AH65" s="8">
        <v>2634800000</v>
      </c>
      <c r="AI65" s="7">
        <v>1335600000</v>
      </c>
      <c r="AJ65" s="7">
        <v>1781200000</v>
      </c>
      <c r="AK65" s="19">
        <f t="shared" si="2"/>
        <v>8.948307271899195E-3</v>
      </c>
      <c r="AL65" s="19">
        <f t="shared" si="2"/>
        <v>1.0908954776879306E-2</v>
      </c>
      <c r="AM65" s="19">
        <f t="shared" si="2"/>
        <v>6.8695261621378846E-3</v>
      </c>
      <c r="AN65" s="28">
        <f t="shared" si="32"/>
        <v>0.44534928107901767</v>
      </c>
      <c r="AO65" s="29">
        <f t="shared" si="33"/>
        <v>1.2191082006244049</v>
      </c>
      <c r="AP65" s="30">
        <f t="shared" si="38"/>
        <v>1.5880214325414694</v>
      </c>
      <c r="AQ65" s="7">
        <v>6333800</v>
      </c>
      <c r="AR65" s="8">
        <v>12265000</v>
      </c>
      <c r="AS65" s="7">
        <v>10998000</v>
      </c>
      <c r="AT65" s="7">
        <v>11709000</v>
      </c>
      <c r="AU65" s="8">
        <v>1584900000</v>
      </c>
      <c r="AV65" s="7">
        <v>2579400000</v>
      </c>
      <c r="AW65" s="7">
        <v>2056500000</v>
      </c>
      <c r="AX65" s="19">
        <f t="shared" si="3"/>
        <v>7.7386585904473471E-3</v>
      </c>
      <c r="AY65" s="19">
        <f t="shared" si="3"/>
        <v>4.2637822749476625E-3</v>
      </c>
      <c r="AZ65" s="19">
        <f t="shared" si="3"/>
        <v>5.6936542669584244E-3</v>
      </c>
      <c r="BA65" s="28">
        <f>AQ65/AR65</f>
        <v>0.51641255605381164</v>
      </c>
      <c r="BB65" s="29">
        <f>AY65/AX65</f>
        <v>0.55097175112633923</v>
      </c>
      <c r="BC65" s="30">
        <f t="shared" si="34"/>
        <v>0.74886568011186849</v>
      </c>
      <c r="BD65" s="7">
        <v>11858000</v>
      </c>
      <c r="BE65" s="8">
        <v>10531000</v>
      </c>
      <c r="BF65" s="7">
        <v>10768000</v>
      </c>
      <c r="BG65" s="7">
        <v>10964000</v>
      </c>
      <c r="BH65" s="8">
        <v>2216600000</v>
      </c>
      <c r="BI65" s="7">
        <v>2843600000</v>
      </c>
      <c r="BJ65" s="7">
        <v>2441100000</v>
      </c>
      <c r="BK65" s="19">
        <f t="shared" si="5"/>
        <v>4.7509699539835786E-3</v>
      </c>
      <c r="BL65" s="19">
        <f t="shared" si="5"/>
        <v>3.7867491911661275E-3</v>
      </c>
      <c r="BM65" s="19">
        <f t="shared" si="5"/>
        <v>4.4914178034492647E-3</v>
      </c>
      <c r="BN65" s="28">
        <f t="shared" si="35"/>
        <v>1.1260089260279176</v>
      </c>
      <c r="BO65" s="29">
        <f t="shared" si="36"/>
        <v>0.79704759824696969</v>
      </c>
      <c r="BP65" s="30">
        <f t="shared" si="37"/>
        <v>0.84310775725607745</v>
      </c>
      <c r="BQ65" s="52">
        <v>1</v>
      </c>
    </row>
    <row r="66" spans="1:69" x14ac:dyDescent="0.2">
      <c r="A66" s="1" t="s">
        <v>86</v>
      </c>
      <c r="B66" s="1" t="s">
        <v>87</v>
      </c>
      <c r="C66" s="1"/>
      <c r="D66" s="7">
        <v>0</v>
      </c>
      <c r="E66" s="8">
        <v>0</v>
      </c>
      <c r="F66" s="7">
        <v>126600</v>
      </c>
      <c r="G66" s="7">
        <v>0</v>
      </c>
      <c r="H66" s="8">
        <v>3763400000</v>
      </c>
      <c r="I66" s="7">
        <v>3519500000</v>
      </c>
      <c r="J66" s="7">
        <v>2541400000</v>
      </c>
      <c r="K66" s="19">
        <f t="shared" si="0"/>
        <v>0</v>
      </c>
      <c r="L66" s="19">
        <f t="shared" si="0"/>
        <v>3.5971018610598094E-5</v>
      </c>
      <c r="M66" s="19">
        <f t="shared" si="0"/>
        <v>0</v>
      </c>
      <c r="N66" s="25">
        <v>0</v>
      </c>
      <c r="O66" s="26" t="s">
        <v>766</v>
      </c>
      <c r="P66" s="27" t="s">
        <v>766</v>
      </c>
      <c r="Q66" s="7">
        <v>1590800</v>
      </c>
      <c r="R66" s="8">
        <v>0</v>
      </c>
      <c r="S66" s="7">
        <v>441060</v>
      </c>
      <c r="T66" s="7">
        <v>0</v>
      </c>
      <c r="U66" s="8">
        <v>1650500000</v>
      </c>
      <c r="V66" s="7">
        <v>1849700000</v>
      </c>
      <c r="W66" s="7">
        <v>3454200000</v>
      </c>
      <c r="X66" s="19">
        <f t="shared" si="1"/>
        <v>0</v>
      </c>
      <c r="Y66" s="19">
        <f t="shared" si="1"/>
        <v>2.3844947829377737E-4</v>
      </c>
      <c r="Z66" s="19">
        <f t="shared" si="1"/>
        <v>0</v>
      </c>
      <c r="AA66" s="28" t="s">
        <v>766</v>
      </c>
      <c r="AB66" s="29" t="s">
        <v>766</v>
      </c>
      <c r="AC66" s="30" t="s">
        <v>766</v>
      </c>
      <c r="AD66" s="7">
        <v>2442800</v>
      </c>
      <c r="AE66" s="8">
        <v>5568700</v>
      </c>
      <c r="AF66" s="7">
        <v>3938700</v>
      </c>
      <c r="AG66" s="7">
        <v>2588900</v>
      </c>
      <c r="AH66" s="8">
        <v>2634800000</v>
      </c>
      <c r="AI66" s="7">
        <v>1335600000</v>
      </c>
      <c r="AJ66" s="7">
        <v>1781200000</v>
      </c>
      <c r="AK66" s="19">
        <f t="shared" si="2"/>
        <v>2.1135190526795204E-3</v>
      </c>
      <c r="AL66" s="19">
        <f t="shared" si="2"/>
        <v>2.9490116801437556E-3</v>
      </c>
      <c r="AM66" s="19">
        <f t="shared" si="2"/>
        <v>1.4534583426903211E-3</v>
      </c>
      <c r="AN66" s="28">
        <f t="shared" si="32"/>
        <v>0.43866611596961591</v>
      </c>
      <c r="AO66" s="29">
        <f t="shared" si="33"/>
        <v>1.3953087749102604</v>
      </c>
      <c r="AP66" s="30">
        <f t="shared" si="38"/>
        <v>2.0289619547576412</v>
      </c>
      <c r="AQ66" s="7">
        <v>1876900</v>
      </c>
      <c r="AR66" s="8">
        <v>1837200</v>
      </c>
      <c r="AS66" s="7">
        <v>3390700</v>
      </c>
      <c r="AT66" s="7">
        <v>5381500</v>
      </c>
      <c r="AU66" s="8">
        <v>1584900000</v>
      </c>
      <c r="AV66" s="7">
        <v>2579400000</v>
      </c>
      <c r="AW66" s="7">
        <v>2056500000</v>
      </c>
      <c r="AX66" s="19">
        <f t="shared" si="3"/>
        <v>1.1591898542494795E-3</v>
      </c>
      <c r="AY66" s="19">
        <f t="shared" si="3"/>
        <v>1.3145305109715437E-3</v>
      </c>
      <c r="AZ66" s="19">
        <f t="shared" si="3"/>
        <v>2.6168247021638707E-3</v>
      </c>
      <c r="BA66" s="28">
        <f>AQ66/AR66</f>
        <v>1.0216089701720008</v>
      </c>
      <c r="BB66" s="29">
        <f>AY66/AX66</f>
        <v>1.1340079505980838</v>
      </c>
      <c r="BC66" s="30">
        <f t="shared" si="34"/>
        <v>0.50233800907051562</v>
      </c>
      <c r="BD66" s="7">
        <v>3119900</v>
      </c>
      <c r="BE66" s="8">
        <v>2044100</v>
      </c>
      <c r="BF66" s="7">
        <v>4604500</v>
      </c>
      <c r="BG66" s="7">
        <v>5383400</v>
      </c>
      <c r="BH66" s="8">
        <v>2216600000</v>
      </c>
      <c r="BI66" s="7">
        <v>2843600000</v>
      </c>
      <c r="BJ66" s="7">
        <v>2441100000</v>
      </c>
      <c r="BK66" s="19">
        <f t="shared" si="5"/>
        <v>9.2217811061986825E-4</v>
      </c>
      <c r="BL66" s="19">
        <f t="shared" si="5"/>
        <v>1.6192502461668309E-3</v>
      </c>
      <c r="BM66" s="19">
        <f t="shared" si="5"/>
        <v>2.2053172749989759E-3</v>
      </c>
      <c r="BN66" s="28">
        <f t="shared" si="35"/>
        <v>1.5262951910376206</v>
      </c>
      <c r="BO66" s="29">
        <f t="shared" si="36"/>
        <v>1.7558975077801464</v>
      </c>
      <c r="BP66" s="30">
        <f t="shared" si="37"/>
        <v>0.7342482029791304</v>
      </c>
      <c r="BQ66" s="52">
        <v>1</v>
      </c>
    </row>
    <row r="67" spans="1:69" x14ac:dyDescent="0.2">
      <c r="A67" s="1" t="s">
        <v>90</v>
      </c>
      <c r="B67" s="1" t="s">
        <v>91</v>
      </c>
      <c r="C67" s="1"/>
      <c r="D67" s="7">
        <v>0</v>
      </c>
      <c r="E67" s="8">
        <v>0</v>
      </c>
      <c r="F67" s="7">
        <v>691830</v>
      </c>
      <c r="G67" s="7">
        <v>0</v>
      </c>
      <c r="H67" s="8">
        <v>3763400000</v>
      </c>
      <c r="I67" s="7">
        <v>3519500000</v>
      </c>
      <c r="J67" s="7">
        <v>2541400000</v>
      </c>
      <c r="K67" s="19">
        <f t="shared" si="0"/>
        <v>0</v>
      </c>
      <c r="L67" s="19">
        <f t="shared" si="0"/>
        <v>1.9657053558744139E-4</v>
      </c>
      <c r="M67" s="19">
        <f t="shared" si="0"/>
        <v>0</v>
      </c>
      <c r="N67" s="25">
        <v>0</v>
      </c>
      <c r="O67" s="26" t="s">
        <v>766</v>
      </c>
      <c r="P67" s="27" t="s">
        <v>766</v>
      </c>
      <c r="Q67" s="7">
        <v>620630</v>
      </c>
      <c r="R67" s="8">
        <v>1397800</v>
      </c>
      <c r="S67" s="7">
        <v>1407100</v>
      </c>
      <c r="T67" s="7">
        <v>0</v>
      </c>
      <c r="U67" s="8">
        <v>1650500000</v>
      </c>
      <c r="V67" s="7">
        <v>1849700000</v>
      </c>
      <c r="W67" s="7">
        <v>3454200000</v>
      </c>
      <c r="X67" s="19">
        <f t="shared" si="1"/>
        <v>8.468948803392911E-4</v>
      </c>
      <c r="Y67" s="19">
        <f t="shared" si="1"/>
        <v>7.6071795426285347E-4</v>
      </c>
      <c r="Z67" s="19">
        <f t="shared" si="1"/>
        <v>0</v>
      </c>
      <c r="AA67" s="28">
        <f>Q67/R67</f>
        <v>0.44400486478752327</v>
      </c>
      <c r="AB67" s="29">
        <f>Y67/X67</f>
        <v>0.89824365682561147</v>
      </c>
      <c r="AC67" s="30" t="s">
        <v>766</v>
      </c>
      <c r="AD67" s="7">
        <v>0</v>
      </c>
      <c r="AE67" s="8">
        <v>3227800</v>
      </c>
      <c r="AF67" s="7">
        <v>2394200</v>
      </c>
      <c r="AG67" s="7">
        <v>1089100</v>
      </c>
      <c r="AH67" s="8">
        <v>2634800000</v>
      </c>
      <c r="AI67" s="7">
        <v>1335600000</v>
      </c>
      <c r="AJ67" s="7">
        <v>1781200000</v>
      </c>
      <c r="AK67" s="19">
        <f t="shared" si="2"/>
        <v>1.2250645210262639E-3</v>
      </c>
      <c r="AL67" s="19">
        <f t="shared" si="2"/>
        <v>1.7926025756214437E-3</v>
      </c>
      <c r="AM67" s="19">
        <f t="shared" si="2"/>
        <v>6.1144172467999104E-4</v>
      </c>
      <c r="AN67" s="28">
        <f t="shared" si="32"/>
        <v>0</v>
      </c>
      <c r="AO67" s="29">
        <f t="shared" si="33"/>
        <v>1.4632719704589441</v>
      </c>
      <c r="AP67" s="30">
        <f t="shared" si="38"/>
        <v>2.9317635733145857</v>
      </c>
      <c r="AQ67" s="7">
        <v>1524300</v>
      </c>
      <c r="AR67" s="8">
        <v>0</v>
      </c>
      <c r="AS67" s="7">
        <v>3413600</v>
      </c>
      <c r="AT67" s="7">
        <v>3610100</v>
      </c>
      <c r="AU67" s="8">
        <v>1584900000</v>
      </c>
      <c r="AV67" s="7">
        <v>2579400000</v>
      </c>
      <c r="AW67" s="7">
        <v>2056500000</v>
      </c>
      <c r="AX67" s="19">
        <f t="shared" si="3"/>
        <v>0</v>
      </c>
      <c r="AY67" s="19">
        <f t="shared" si="3"/>
        <v>1.3234085446227806E-3</v>
      </c>
      <c r="AZ67" s="19">
        <f t="shared" si="3"/>
        <v>1.7554583029418915E-3</v>
      </c>
      <c r="BA67" s="28" t="s">
        <v>766</v>
      </c>
      <c r="BB67" s="29" t="s">
        <v>766</v>
      </c>
      <c r="BC67" s="30">
        <f t="shared" si="34"/>
        <v>0.7538820730774074</v>
      </c>
      <c r="BD67" s="7">
        <v>1601000</v>
      </c>
      <c r="BE67" s="8">
        <v>894510</v>
      </c>
      <c r="BF67" s="7">
        <v>4222000</v>
      </c>
      <c r="BG67" s="7">
        <v>3260000</v>
      </c>
      <c r="BH67" s="8">
        <v>2216600000</v>
      </c>
      <c r="BI67" s="7">
        <v>2843600000</v>
      </c>
      <c r="BJ67" s="7">
        <v>2441100000</v>
      </c>
      <c r="BK67" s="19">
        <f t="shared" si="5"/>
        <v>4.0355048272128484E-4</v>
      </c>
      <c r="BL67" s="19">
        <f t="shared" si="5"/>
        <v>1.484737656491771E-3</v>
      </c>
      <c r="BM67" s="19">
        <f t="shared" si="5"/>
        <v>1.335463520544017E-3</v>
      </c>
      <c r="BN67" s="28">
        <f t="shared" si="35"/>
        <v>1.7898067098187835</v>
      </c>
      <c r="BO67" s="29">
        <f t="shared" si="36"/>
        <v>3.6791869172839426</v>
      </c>
      <c r="BP67" s="30">
        <f t="shared" si="37"/>
        <v>1.1117770224730252</v>
      </c>
      <c r="BQ67" s="52">
        <v>1</v>
      </c>
    </row>
    <row r="68" spans="1:69" x14ac:dyDescent="0.2">
      <c r="A68" s="1" t="s">
        <v>92</v>
      </c>
      <c r="B68" s="1" t="s">
        <v>93</v>
      </c>
      <c r="C68" s="1"/>
      <c r="D68" s="7">
        <v>0</v>
      </c>
      <c r="E68" s="8">
        <v>0</v>
      </c>
      <c r="F68" s="7">
        <v>1064200</v>
      </c>
      <c r="G68" s="7">
        <v>0</v>
      </c>
      <c r="H68" s="8">
        <v>3763400000</v>
      </c>
      <c r="I68" s="7">
        <v>3519500000</v>
      </c>
      <c r="J68" s="7">
        <v>2541400000</v>
      </c>
      <c r="K68" s="19">
        <f t="shared" si="0"/>
        <v>0</v>
      </c>
      <c r="L68" s="19">
        <f t="shared" si="0"/>
        <v>3.0237249609319503E-4</v>
      </c>
      <c r="M68" s="19">
        <f t="shared" si="0"/>
        <v>0</v>
      </c>
      <c r="N68" s="25">
        <v>0</v>
      </c>
      <c r="O68" s="26" t="s">
        <v>766</v>
      </c>
      <c r="P68" s="27" t="s">
        <v>766</v>
      </c>
      <c r="Q68" s="7">
        <v>0</v>
      </c>
      <c r="R68" s="8">
        <v>216430000</v>
      </c>
      <c r="S68" s="7">
        <v>6378800</v>
      </c>
      <c r="T68" s="7">
        <v>8738300</v>
      </c>
      <c r="U68" s="8">
        <v>1650500000</v>
      </c>
      <c r="V68" s="7">
        <v>1849700000</v>
      </c>
      <c r="W68" s="7">
        <v>3454200000</v>
      </c>
      <c r="X68" s="19">
        <f t="shared" si="1"/>
        <v>0.13112996061799453</v>
      </c>
      <c r="Y68" s="19">
        <f t="shared" si="1"/>
        <v>3.4485592258204035E-3</v>
      </c>
      <c r="Z68" s="19">
        <f t="shared" si="1"/>
        <v>2.5297608708239245E-3</v>
      </c>
      <c r="AA68" s="28">
        <f>Q68/R68</f>
        <v>0</v>
      </c>
      <c r="AB68" s="29">
        <f>Y68/X68</f>
        <v>2.6298789457175883E-2</v>
      </c>
      <c r="AC68" s="30">
        <f t="shared" ref="AC68:AC77" si="39">Y68/Z68</f>
        <v>1.3631957334754858</v>
      </c>
      <c r="AD68" s="7">
        <v>0</v>
      </c>
      <c r="AE68" s="8">
        <v>122630000</v>
      </c>
      <c r="AF68" s="7">
        <v>90336000</v>
      </c>
      <c r="AG68" s="7">
        <v>20481000</v>
      </c>
      <c r="AH68" s="8">
        <v>2634800000</v>
      </c>
      <c r="AI68" s="7">
        <v>1335600000</v>
      </c>
      <c r="AJ68" s="7">
        <v>1781200000</v>
      </c>
      <c r="AK68" s="19">
        <f t="shared" si="2"/>
        <v>4.6542432063154698E-2</v>
      </c>
      <c r="AL68" s="19">
        <f t="shared" si="2"/>
        <v>6.7637017070979341E-2</v>
      </c>
      <c r="AM68" s="19">
        <f t="shared" si="2"/>
        <v>1.1498428026049855E-2</v>
      </c>
      <c r="AN68" s="28">
        <f t="shared" si="32"/>
        <v>0</v>
      </c>
      <c r="AO68" s="29">
        <f t="shared" si="33"/>
        <v>1.4532334060068202</v>
      </c>
      <c r="AP68" s="30">
        <f t="shared" si="38"/>
        <v>5.8822838146002834</v>
      </c>
      <c r="AQ68" s="7">
        <v>5529000</v>
      </c>
      <c r="AR68" s="8">
        <v>8323500</v>
      </c>
      <c r="AS68" s="7">
        <v>38521000</v>
      </c>
      <c r="AT68" s="7">
        <v>60969000</v>
      </c>
      <c r="AU68" s="8">
        <v>1584900000</v>
      </c>
      <c r="AV68" s="7">
        <v>2579400000</v>
      </c>
      <c r="AW68" s="7">
        <v>2056500000</v>
      </c>
      <c r="AX68" s="19">
        <f t="shared" si="3"/>
        <v>5.2517508991103542E-3</v>
      </c>
      <c r="AY68" s="19">
        <f t="shared" si="3"/>
        <v>1.4934093199968985E-2</v>
      </c>
      <c r="AZ68" s="19">
        <f t="shared" si="3"/>
        <v>2.964697301239971E-2</v>
      </c>
      <c r="BA68" s="28">
        <f t="shared" ref="BA68:BA77" si="40">AQ68/AR68</f>
        <v>0.66426383132095879</v>
      </c>
      <c r="BB68" s="29">
        <f t="shared" ref="BB68:BB77" si="41">AY68/AX68</f>
        <v>2.8436408136758384</v>
      </c>
      <c r="BC68" s="30">
        <f t="shared" si="34"/>
        <v>0.50373079213594152</v>
      </c>
      <c r="BD68" s="7">
        <v>44391000</v>
      </c>
      <c r="BE68" s="8">
        <v>20104000</v>
      </c>
      <c r="BF68" s="7">
        <v>78814000</v>
      </c>
      <c r="BG68" s="7">
        <v>70814000</v>
      </c>
      <c r="BH68" s="8">
        <v>2216600000</v>
      </c>
      <c r="BI68" s="7">
        <v>2843600000</v>
      </c>
      <c r="BJ68" s="7">
        <v>2441100000</v>
      </c>
      <c r="BK68" s="19">
        <f t="shared" si="5"/>
        <v>9.069746458540107E-3</v>
      </c>
      <c r="BL68" s="19">
        <f t="shared" si="5"/>
        <v>2.7716275144183431E-2</v>
      </c>
      <c r="BM68" s="19">
        <f t="shared" si="5"/>
        <v>2.9009053295645407E-2</v>
      </c>
      <c r="BN68" s="28">
        <f t="shared" si="35"/>
        <v>2.2080680461599682</v>
      </c>
      <c r="BO68" s="29">
        <f t="shared" si="36"/>
        <v>3.0559040730499896</v>
      </c>
      <c r="BP68" s="30">
        <f t="shared" si="37"/>
        <v>0.9554353553600442</v>
      </c>
      <c r="BQ68" s="52">
        <v>1</v>
      </c>
    </row>
    <row r="69" spans="1:69" x14ac:dyDescent="0.2">
      <c r="A69" s="1" t="s">
        <v>94</v>
      </c>
      <c r="B69" s="1" t="s">
        <v>95</v>
      </c>
      <c r="C69" s="1"/>
      <c r="D69" s="7">
        <v>0</v>
      </c>
      <c r="E69" s="8">
        <v>106370</v>
      </c>
      <c r="F69" s="7">
        <v>2090100</v>
      </c>
      <c r="G69" s="7">
        <v>0</v>
      </c>
      <c r="H69" s="8">
        <v>3763400000</v>
      </c>
      <c r="I69" s="7">
        <v>3519500000</v>
      </c>
      <c r="J69" s="7">
        <v>2541400000</v>
      </c>
      <c r="K69" s="19">
        <f t="shared" si="0"/>
        <v>2.826433544135622E-5</v>
      </c>
      <c r="L69" s="19">
        <f t="shared" si="0"/>
        <v>5.9386276459724393E-4</v>
      </c>
      <c r="M69" s="19">
        <f t="shared" si="0"/>
        <v>0</v>
      </c>
      <c r="N69" s="25">
        <f>D69/E69</f>
        <v>0</v>
      </c>
      <c r="O69" s="26">
        <f>L69/K69</f>
        <v>21.011028751389187</v>
      </c>
      <c r="P69" s="27" t="s">
        <v>766</v>
      </c>
      <c r="Q69" s="7">
        <v>0</v>
      </c>
      <c r="R69" s="8">
        <v>5670900</v>
      </c>
      <c r="S69" s="7">
        <v>7739500</v>
      </c>
      <c r="T69" s="7">
        <v>59286</v>
      </c>
      <c r="U69" s="8">
        <v>1650500000</v>
      </c>
      <c r="V69" s="7">
        <v>1849700000</v>
      </c>
      <c r="W69" s="7">
        <v>3454200000</v>
      </c>
      <c r="X69" s="19">
        <f t="shared" si="1"/>
        <v>3.435867918812481E-3</v>
      </c>
      <c r="Y69" s="19">
        <f t="shared" si="1"/>
        <v>4.1841920311401848E-3</v>
      </c>
      <c r="Z69" s="19">
        <f t="shared" si="1"/>
        <v>1.7163453187424004E-5</v>
      </c>
      <c r="AA69" s="28">
        <f>Q69/R69</f>
        <v>0</v>
      </c>
      <c r="AB69" s="29">
        <f>Y69/X69</f>
        <v>1.2177976947921627</v>
      </c>
      <c r="AC69" s="30">
        <f t="shared" si="39"/>
        <v>243.78497645252551</v>
      </c>
      <c r="AD69" s="7">
        <v>0</v>
      </c>
      <c r="AE69" s="8">
        <v>15119000</v>
      </c>
      <c r="AF69" s="7">
        <v>6952900</v>
      </c>
      <c r="AG69" s="7">
        <v>11181000</v>
      </c>
      <c r="AH69" s="8">
        <v>2634800000</v>
      </c>
      <c r="AI69" s="7">
        <v>1335600000</v>
      </c>
      <c r="AJ69" s="7">
        <v>1781200000</v>
      </c>
      <c r="AK69" s="19">
        <f t="shared" si="2"/>
        <v>5.7381964475482009E-3</v>
      </c>
      <c r="AL69" s="19">
        <f t="shared" si="2"/>
        <v>5.2058250973345309E-3</v>
      </c>
      <c r="AM69" s="19">
        <f t="shared" si="2"/>
        <v>6.2772288344936002E-3</v>
      </c>
      <c r="AN69" s="28">
        <f t="shared" si="32"/>
        <v>0</v>
      </c>
      <c r="AO69" s="29">
        <f t="shared" si="33"/>
        <v>0.9072232268309427</v>
      </c>
      <c r="AP69" s="30">
        <f t="shared" si="38"/>
        <v>0.82931899323604918</v>
      </c>
      <c r="AQ69" s="7">
        <v>3451600</v>
      </c>
      <c r="AR69" s="8">
        <v>3070400</v>
      </c>
      <c r="AS69" s="7">
        <v>12130000</v>
      </c>
      <c r="AT69" s="7">
        <v>9628500</v>
      </c>
      <c r="AU69" s="8">
        <v>1584900000</v>
      </c>
      <c r="AV69" s="7">
        <v>2579400000</v>
      </c>
      <c r="AW69" s="7">
        <v>2056500000</v>
      </c>
      <c r="AX69" s="19">
        <f t="shared" si="3"/>
        <v>1.9372831093444382E-3</v>
      </c>
      <c r="AY69" s="19">
        <f t="shared" si="3"/>
        <v>4.702644025742421E-3</v>
      </c>
      <c r="AZ69" s="19">
        <f t="shared" si="3"/>
        <v>4.6819839533187458E-3</v>
      </c>
      <c r="BA69" s="28">
        <f t="shared" si="40"/>
        <v>1.1241532047941636</v>
      </c>
      <c r="BB69" s="29">
        <f t="shared" si="41"/>
        <v>2.4274428466646572</v>
      </c>
      <c r="BC69" s="30">
        <f t="shared" si="34"/>
        <v>1.0044126747613116</v>
      </c>
      <c r="BD69" s="7">
        <v>0</v>
      </c>
      <c r="BE69" s="8">
        <v>5828700</v>
      </c>
      <c r="BF69" s="7">
        <v>18687000</v>
      </c>
      <c r="BG69" s="7">
        <v>21810000</v>
      </c>
      <c r="BH69" s="8">
        <v>2216600000</v>
      </c>
      <c r="BI69" s="7">
        <v>2843600000</v>
      </c>
      <c r="BJ69" s="7">
        <v>2441100000</v>
      </c>
      <c r="BK69" s="19">
        <f t="shared" si="5"/>
        <v>2.629567806550573E-3</v>
      </c>
      <c r="BL69" s="19">
        <f t="shared" si="5"/>
        <v>6.5715993810662541E-3</v>
      </c>
      <c r="BM69" s="19">
        <f t="shared" si="5"/>
        <v>8.9344967432714757E-3</v>
      </c>
      <c r="BN69" s="28">
        <f t="shared" si="35"/>
        <v>0</v>
      </c>
      <c r="BO69" s="29">
        <f t="shared" si="36"/>
        <v>2.4991176742792489</v>
      </c>
      <c r="BP69" s="30">
        <f t="shared" si="37"/>
        <v>0.73553100637876356</v>
      </c>
      <c r="BQ69" s="52">
        <v>1</v>
      </c>
    </row>
    <row r="70" spans="1:69" x14ac:dyDescent="0.2">
      <c r="A70" s="1" t="s">
        <v>96</v>
      </c>
      <c r="B70" s="1" t="s">
        <v>97</v>
      </c>
      <c r="C70" s="1"/>
      <c r="D70" s="7">
        <v>45304</v>
      </c>
      <c r="E70" s="8">
        <v>69919</v>
      </c>
      <c r="F70" s="7">
        <v>2908900</v>
      </c>
      <c r="G70" s="7">
        <v>0</v>
      </c>
      <c r="H70" s="8">
        <v>3763400000</v>
      </c>
      <c r="I70" s="7">
        <v>3519500000</v>
      </c>
      <c r="J70" s="7">
        <v>2541400000</v>
      </c>
      <c r="K70" s="19">
        <f t="shared" si="0"/>
        <v>1.8578678854227559E-5</v>
      </c>
      <c r="L70" s="19">
        <f t="shared" si="0"/>
        <v>8.2650944736468253E-4</v>
      </c>
      <c r="M70" s="19">
        <f t="shared" si="0"/>
        <v>0</v>
      </c>
      <c r="N70" s="25">
        <f>D70/E70</f>
        <v>0.64794977044866198</v>
      </c>
      <c r="O70" s="26">
        <f>L70/K70</f>
        <v>44.486987145300226</v>
      </c>
      <c r="P70" s="27" t="s">
        <v>766</v>
      </c>
      <c r="Q70" s="7">
        <v>3296500</v>
      </c>
      <c r="R70" s="8">
        <v>0</v>
      </c>
      <c r="S70" s="7">
        <v>30180000</v>
      </c>
      <c r="T70" s="7">
        <v>1312300</v>
      </c>
      <c r="U70" s="8">
        <v>1650500000</v>
      </c>
      <c r="V70" s="7">
        <v>1849700000</v>
      </c>
      <c r="W70" s="7">
        <v>3454200000</v>
      </c>
      <c r="X70" s="19">
        <f t="shared" si="1"/>
        <v>0</v>
      </c>
      <c r="Y70" s="19">
        <f t="shared" si="1"/>
        <v>1.6316159377196302E-2</v>
      </c>
      <c r="Z70" s="19">
        <f t="shared" si="1"/>
        <v>3.799143072201957E-4</v>
      </c>
      <c r="AA70" s="28" t="s">
        <v>766</v>
      </c>
      <c r="AB70" s="29" t="s">
        <v>766</v>
      </c>
      <c r="AC70" s="30">
        <f t="shared" si="39"/>
        <v>42.946946369512659</v>
      </c>
      <c r="AD70" s="7">
        <v>25660000</v>
      </c>
      <c r="AE70" s="8">
        <v>27944000</v>
      </c>
      <c r="AF70" s="7">
        <v>21079000</v>
      </c>
      <c r="AG70" s="7">
        <v>21178000</v>
      </c>
      <c r="AH70" s="8">
        <v>2634800000</v>
      </c>
      <c r="AI70" s="7">
        <v>1335600000</v>
      </c>
      <c r="AJ70" s="7">
        <v>1781200000</v>
      </c>
      <c r="AK70" s="19">
        <f t="shared" si="2"/>
        <v>1.0605738575982997E-2</v>
      </c>
      <c r="AL70" s="19">
        <f t="shared" si="2"/>
        <v>1.5782419886193472E-2</v>
      </c>
      <c r="AM70" s="19">
        <f t="shared" si="2"/>
        <v>1.1889737255782618E-2</v>
      </c>
      <c r="AN70" s="28">
        <f t="shared" si="32"/>
        <v>0.91826510163183506</v>
      </c>
      <c r="AO70" s="29">
        <f t="shared" si="33"/>
        <v>1.4881019151210477</v>
      </c>
      <c r="AP70" s="30">
        <f t="shared" si="38"/>
        <v>1.327398540999519</v>
      </c>
      <c r="AQ70" s="7">
        <v>10004000</v>
      </c>
      <c r="AR70" s="8">
        <v>13492000</v>
      </c>
      <c r="AS70" s="7">
        <v>16091000</v>
      </c>
      <c r="AT70" s="7">
        <v>17117000</v>
      </c>
      <c r="AU70" s="8">
        <v>1584900000</v>
      </c>
      <c r="AV70" s="7">
        <v>2579400000</v>
      </c>
      <c r="AW70" s="7">
        <v>2056500000</v>
      </c>
      <c r="AX70" s="19">
        <f t="shared" si="3"/>
        <v>8.5128399268092625E-3</v>
      </c>
      <c r="AY70" s="19">
        <f t="shared" si="3"/>
        <v>6.2382724664650693E-3</v>
      </c>
      <c r="AZ70" s="19">
        <f t="shared" si="3"/>
        <v>8.3233649404327748E-3</v>
      </c>
      <c r="BA70" s="28">
        <f t="shared" si="40"/>
        <v>0.74147643047731993</v>
      </c>
      <c r="BB70" s="29">
        <f t="shared" si="41"/>
        <v>0.73280744382600715</v>
      </c>
      <c r="BC70" s="30">
        <f t="shared" si="34"/>
        <v>0.74948924036252929</v>
      </c>
      <c r="BD70" s="7">
        <v>18770000</v>
      </c>
      <c r="BE70" s="8">
        <v>19466000</v>
      </c>
      <c r="BF70" s="7">
        <v>23235000</v>
      </c>
      <c r="BG70" s="7">
        <v>20903000</v>
      </c>
      <c r="BH70" s="8">
        <v>2216600000</v>
      </c>
      <c r="BI70" s="7">
        <v>2843600000</v>
      </c>
      <c r="BJ70" s="7">
        <v>2441100000</v>
      </c>
      <c r="BK70" s="19">
        <f t="shared" si="5"/>
        <v>8.7819182531805474E-3</v>
      </c>
      <c r="BL70" s="19">
        <f t="shared" si="5"/>
        <v>8.1709804473202984E-3</v>
      </c>
      <c r="BM70" s="19">
        <f t="shared" si="5"/>
        <v>8.5629429355618368E-3</v>
      </c>
      <c r="BN70" s="28">
        <f t="shared" si="35"/>
        <v>0.96424535086818042</v>
      </c>
      <c r="BO70" s="29">
        <f t="shared" si="36"/>
        <v>0.9304323055342737</v>
      </c>
      <c r="BP70" s="30">
        <f t="shared" si="37"/>
        <v>0.9542257269269282</v>
      </c>
      <c r="BQ70" s="52">
        <v>1</v>
      </c>
    </row>
    <row r="71" spans="1:69" x14ac:dyDescent="0.2">
      <c r="A71" s="1" t="s">
        <v>102</v>
      </c>
      <c r="B71" s="1" t="s">
        <v>103</v>
      </c>
      <c r="C71" s="1"/>
      <c r="D71" s="7">
        <v>0</v>
      </c>
      <c r="E71" s="8">
        <v>0</v>
      </c>
      <c r="F71" s="7">
        <v>232120</v>
      </c>
      <c r="G71" s="7">
        <v>53607</v>
      </c>
      <c r="H71" s="8">
        <v>3763400000</v>
      </c>
      <c r="I71" s="7">
        <v>3519500000</v>
      </c>
      <c r="J71" s="7">
        <v>2541400000</v>
      </c>
      <c r="K71" s="19">
        <f t="shared" si="0"/>
        <v>0</v>
      </c>
      <c r="L71" s="19">
        <f t="shared" si="0"/>
        <v>6.5952550078136098E-5</v>
      </c>
      <c r="M71" s="19">
        <f t="shared" si="0"/>
        <v>2.1093491776186355E-5</v>
      </c>
      <c r="N71" s="25">
        <v>0</v>
      </c>
      <c r="O71" s="26" t="s">
        <v>766</v>
      </c>
      <c r="P71" s="27">
        <f t="shared" ref="P71:P77" si="42">L71/M71</f>
        <v>3.1266776870292139</v>
      </c>
      <c r="Q71" s="7">
        <v>0</v>
      </c>
      <c r="R71" s="8">
        <v>0</v>
      </c>
      <c r="S71" s="7">
        <v>0</v>
      </c>
      <c r="T71" s="7">
        <v>59317</v>
      </c>
      <c r="U71" s="8">
        <v>1650500000</v>
      </c>
      <c r="V71" s="7">
        <v>1849700000</v>
      </c>
      <c r="W71" s="7">
        <v>3454200000</v>
      </c>
      <c r="X71" s="19">
        <f t="shared" si="1"/>
        <v>0</v>
      </c>
      <c r="Y71" s="19">
        <f t="shared" si="1"/>
        <v>0</v>
      </c>
      <c r="Z71" s="19">
        <f t="shared" si="1"/>
        <v>1.7172427769092698E-5</v>
      </c>
      <c r="AA71" s="28">
        <v>0</v>
      </c>
      <c r="AB71" s="29">
        <v>0</v>
      </c>
      <c r="AC71" s="30">
        <f t="shared" si="39"/>
        <v>0</v>
      </c>
      <c r="AD71" s="7">
        <v>0</v>
      </c>
      <c r="AE71" s="8">
        <v>13194000</v>
      </c>
      <c r="AF71" s="7">
        <v>12454000</v>
      </c>
      <c r="AG71" s="7">
        <v>11128000</v>
      </c>
      <c r="AH71" s="8">
        <v>2634800000</v>
      </c>
      <c r="AI71" s="7">
        <v>1335600000</v>
      </c>
      <c r="AJ71" s="7">
        <v>1781200000</v>
      </c>
      <c r="AK71" s="19">
        <f t="shared" si="2"/>
        <v>5.0075907089722179E-3</v>
      </c>
      <c r="AL71" s="19">
        <f t="shared" si="2"/>
        <v>9.3246480982330047E-3</v>
      </c>
      <c r="AM71" s="19">
        <f t="shared" si="2"/>
        <v>6.2474736132944082E-3</v>
      </c>
      <c r="AN71" s="28">
        <f t="shared" si="32"/>
        <v>0</v>
      </c>
      <c r="AO71" s="29">
        <f t="shared" si="33"/>
        <v>1.8621026837368744</v>
      </c>
      <c r="AP71" s="30">
        <f t="shared" si="38"/>
        <v>1.4925470158674181</v>
      </c>
      <c r="AQ71" s="7">
        <v>7145200</v>
      </c>
      <c r="AR71" s="8">
        <v>6797100</v>
      </c>
      <c r="AS71" s="7">
        <v>11853000</v>
      </c>
      <c r="AT71" s="7">
        <v>11278000</v>
      </c>
      <c r="AU71" s="8">
        <v>1584900000</v>
      </c>
      <c r="AV71" s="7">
        <v>2579400000</v>
      </c>
      <c r="AW71" s="7">
        <v>2056500000</v>
      </c>
      <c r="AX71" s="19">
        <f t="shared" si="3"/>
        <v>4.288661745220519E-3</v>
      </c>
      <c r="AY71" s="19">
        <f t="shared" si="3"/>
        <v>4.5952547103977667E-3</v>
      </c>
      <c r="AZ71" s="19">
        <f t="shared" si="3"/>
        <v>5.4840748845125216E-3</v>
      </c>
      <c r="BA71" s="28">
        <f t="shared" si="40"/>
        <v>1.0512130173162084</v>
      </c>
      <c r="BB71" s="29">
        <f t="shared" si="41"/>
        <v>1.0714891925246679</v>
      </c>
      <c r="BC71" s="30">
        <f t="shared" si="34"/>
        <v>0.83792705372699117</v>
      </c>
      <c r="BD71" s="7">
        <v>3105600</v>
      </c>
      <c r="BE71" s="8">
        <v>7722300</v>
      </c>
      <c r="BF71" s="7">
        <v>10931000</v>
      </c>
      <c r="BG71" s="7">
        <v>11529000</v>
      </c>
      <c r="BH71" s="8">
        <v>2216600000</v>
      </c>
      <c r="BI71" s="7">
        <v>2843600000</v>
      </c>
      <c r="BJ71" s="7">
        <v>2441100000</v>
      </c>
      <c r="BK71" s="19">
        <f t="shared" si="5"/>
        <v>3.4838491383199495E-3</v>
      </c>
      <c r="BL71" s="19">
        <f t="shared" si="5"/>
        <v>3.8440708960472639E-3</v>
      </c>
      <c r="BM71" s="19">
        <f t="shared" si="5"/>
        <v>4.722870836917783E-3</v>
      </c>
      <c r="BN71" s="28">
        <f t="shared" si="35"/>
        <v>0.40215997824482341</v>
      </c>
      <c r="BO71" s="29">
        <f t="shared" si="36"/>
        <v>1.1033976338886555</v>
      </c>
      <c r="BP71" s="30">
        <f t="shared" si="37"/>
        <v>0.81392674684196165</v>
      </c>
      <c r="BQ71" s="52">
        <v>1</v>
      </c>
    </row>
    <row r="72" spans="1:69" x14ac:dyDescent="0.2">
      <c r="A72" s="1" t="s">
        <v>104</v>
      </c>
      <c r="B72" s="1" t="s">
        <v>105</v>
      </c>
      <c r="C72" s="1"/>
      <c r="D72" s="7">
        <v>0</v>
      </c>
      <c r="E72" s="8">
        <v>78774</v>
      </c>
      <c r="F72" s="7">
        <v>4040700</v>
      </c>
      <c r="G72" s="7">
        <v>132760</v>
      </c>
      <c r="H72" s="8">
        <v>3763400000</v>
      </c>
      <c r="I72" s="7">
        <v>3519500000</v>
      </c>
      <c r="J72" s="7">
        <v>2541400000</v>
      </c>
      <c r="K72" s="19">
        <f t="shared" si="0"/>
        <v>2.0931604400276345E-5</v>
      </c>
      <c r="L72" s="19">
        <f t="shared" si="0"/>
        <v>1.1480892172183548E-3</v>
      </c>
      <c r="M72" s="19">
        <f t="shared" si="0"/>
        <v>5.2238923428031791E-5</v>
      </c>
      <c r="N72" s="25">
        <f>D72/E72</f>
        <v>0</v>
      </c>
      <c r="O72" s="26">
        <f>L72/K72</f>
        <v>54.849556453646592</v>
      </c>
      <c r="P72" s="27">
        <f t="shared" si="42"/>
        <v>21.977658456151904</v>
      </c>
      <c r="Q72" s="7">
        <v>601440</v>
      </c>
      <c r="R72" s="8">
        <v>6730900</v>
      </c>
      <c r="S72" s="7">
        <v>9422300</v>
      </c>
      <c r="T72" s="7">
        <v>11255000</v>
      </c>
      <c r="U72" s="8">
        <v>1650500000</v>
      </c>
      <c r="V72" s="7">
        <v>1849700000</v>
      </c>
      <c r="W72" s="7">
        <v>3454200000</v>
      </c>
      <c r="X72" s="19">
        <f t="shared" si="1"/>
        <v>4.0780975461981216E-3</v>
      </c>
      <c r="Y72" s="19">
        <f t="shared" si="1"/>
        <v>5.0939611828945235E-3</v>
      </c>
      <c r="Z72" s="19">
        <f t="shared" si="1"/>
        <v>3.2583521510045742E-3</v>
      </c>
      <c r="AA72" s="28">
        <f>Q72/R72</f>
        <v>8.9355063958757378E-2</v>
      </c>
      <c r="AB72" s="29">
        <f>Y72/X72</f>
        <v>1.2491023388205755</v>
      </c>
      <c r="AC72" s="30">
        <f t="shared" si="39"/>
        <v>1.5633550171438706</v>
      </c>
      <c r="AD72" s="7">
        <v>0</v>
      </c>
      <c r="AE72" s="8">
        <v>56703000</v>
      </c>
      <c r="AF72" s="7">
        <v>1606100</v>
      </c>
      <c r="AG72" s="7">
        <v>50369000</v>
      </c>
      <c r="AH72" s="8">
        <v>2634800000</v>
      </c>
      <c r="AI72" s="7">
        <v>1335600000</v>
      </c>
      <c r="AJ72" s="7">
        <v>1781200000</v>
      </c>
      <c r="AK72" s="19">
        <f t="shared" si="2"/>
        <v>2.1520798542583878E-2</v>
      </c>
      <c r="AL72" s="19">
        <f t="shared" si="2"/>
        <v>1.2025306978137166E-3</v>
      </c>
      <c r="AM72" s="19">
        <f t="shared" si="2"/>
        <v>2.8278127105322255E-2</v>
      </c>
      <c r="AN72" s="28">
        <f t="shared" si="32"/>
        <v>0</v>
      </c>
      <c r="AO72" s="29">
        <f t="shared" si="33"/>
        <v>5.5877605816263345E-2</v>
      </c>
      <c r="AP72" s="30">
        <f t="shared" si="38"/>
        <v>4.2525118206551492E-2</v>
      </c>
      <c r="AQ72" s="7">
        <v>64577000</v>
      </c>
      <c r="AR72" s="8">
        <v>57550000</v>
      </c>
      <c r="AS72" s="7">
        <v>51925000</v>
      </c>
      <c r="AT72" s="7">
        <v>10817000</v>
      </c>
      <c r="AU72" s="8">
        <v>1584900000</v>
      </c>
      <c r="AV72" s="7">
        <v>2579400000</v>
      </c>
      <c r="AW72" s="7">
        <v>2056500000</v>
      </c>
      <c r="AX72" s="19">
        <f t="shared" si="3"/>
        <v>3.631143920752098E-2</v>
      </c>
      <c r="AY72" s="19">
        <f t="shared" si="3"/>
        <v>2.0130650538885013E-2</v>
      </c>
      <c r="AZ72" s="19">
        <f t="shared" si="3"/>
        <v>5.259907610017019E-3</v>
      </c>
      <c r="BA72" s="28">
        <f t="shared" si="40"/>
        <v>1.122102519548219</v>
      </c>
      <c r="BB72" s="29">
        <f t="shared" si="41"/>
        <v>0.55438867140015391</v>
      </c>
      <c r="BC72" s="30">
        <f t="shared" si="34"/>
        <v>3.8271870974592801</v>
      </c>
      <c r="BD72" s="7">
        <v>66163000</v>
      </c>
      <c r="BE72" s="8">
        <v>72891000</v>
      </c>
      <c r="BF72" s="7">
        <v>10048000</v>
      </c>
      <c r="BG72" s="7">
        <v>34844000</v>
      </c>
      <c r="BH72" s="8">
        <v>2216600000</v>
      </c>
      <c r="BI72" s="7">
        <v>2843600000</v>
      </c>
      <c r="BJ72" s="7">
        <v>2441100000</v>
      </c>
      <c r="BK72" s="19">
        <f t="shared" si="5"/>
        <v>3.2884146891635838E-2</v>
      </c>
      <c r="BL72" s="19">
        <f t="shared" si="5"/>
        <v>3.5335490223660148E-3</v>
      </c>
      <c r="BM72" s="19">
        <f t="shared" si="5"/>
        <v>1.4273892917127525E-2</v>
      </c>
      <c r="BN72" s="28">
        <f t="shared" si="35"/>
        <v>0.9076977953382448</v>
      </c>
      <c r="BO72" s="29">
        <f t="shared" si="36"/>
        <v>0.10745448358475682</v>
      </c>
      <c r="BP72" s="30">
        <f t="shared" si="37"/>
        <v>0.24755328086607964</v>
      </c>
      <c r="BQ72" s="52">
        <v>1</v>
      </c>
    </row>
    <row r="73" spans="1:69" x14ac:dyDescent="0.2">
      <c r="A73" s="1" t="s">
        <v>106</v>
      </c>
      <c r="B73" s="1" t="s">
        <v>107</v>
      </c>
      <c r="C73" s="1"/>
      <c r="D73" s="7">
        <v>0</v>
      </c>
      <c r="E73" s="8">
        <v>1014300</v>
      </c>
      <c r="F73" s="7">
        <v>979270</v>
      </c>
      <c r="G73" s="7">
        <v>1391200</v>
      </c>
      <c r="H73" s="8">
        <v>3763400000</v>
      </c>
      <c r="I73" s="7">
        <v>3519500000</v>
      </c>
      <c r="J73" s="7">
        <v>2541400000</v>
      </c>
      <c r="K73" s="19">
        <f t="shared" si="0"/>
        <v>2.6951692618377E-4</v>
      </c>
      <c r="L73" s="19">
        <f t="shared" si="0"/>
        <v>2.7824122744708057E-4</v>
      </c>
      <c r="M73" s="19">
        <f t="shared" si="0"/>
        <v>5.47414810734241E-4</v>
      </c>
      <c r="N73" s="25">
        <f>D73/E73</f>
        <v>0</v>
      </c>
      <c r="O73" s="26">
        <f>L73/K73</f>
        <v>1.0323701423388967</v>
      </c>
      <c r="P73" s="27">
        <f t="shared" si="42"/>
        <v>0.50828224226136465</v>
      </c>
      <c r="Q73" s="7">
        <v>0</v>
      </c>
      <c r="R73" s="8">
        <v>0</v>
      </c>
      <c r="S73" s="7">
        <v>1868200</v>
      </c>
      <c r="T73" s="7">
        <v>750780</v>
      </c>
      <c r="U73" s="8">
        <v>1650500000</v>
      </c>
      <c r="V73" s="7">
        <v>1849700000</v>
      </c>
      <c r="W73" s="7">
        <v>3454200000</v>
      </c>
      <c r="X73" s="19">
        <f t="shared" si="1"/>
        <v>0</v>
      </c>
      <c r="Y73" s="19">
        <f t="shared" si="1"/>
        <v>1.0100016218846299E-3</v>
      </c>
      <c r="Z73" s="19">
        <f t="shared" si="1"/>
        <v>2.1735278791036998E-4</v>
      </c>
      <c r="AA73" s="28">
        <v>0</v>
      </c>
      <c r="AB73" s="29" t="s">
        <v>766</v>
      </c>
      <c r="AC73" s="30">
        <f t="shared" si="39"/>
        <v>4.6468307657554657</v>
      </c>
      <c r="AD73" s="7">
        <v>2499900</v>
      </c>
      <c r="AE73" s="8">
        <v>4659700</v>
      </c>
      <c r="AF73" s="7">
        <v>2853400</v>
      </c>
      <c r="AG73" s="7">
        <v>0</v>
      </c>
      <c r="AH73" s="8">
        <v>2634800000</v>
      </c>
      <c r="AI73" s="7">
        <v>1335600000</v>
      </c>
      <c r="AJ73" s="7">
        <v>1781200000</v>
      </c>
      <c r="AK73" s="19">
        <f t="shared" si="2"/>
        <v>1.768521329892212E-3</v>
      </c>
      <c r="AL73" s="19">
        <f t="shared" si="2"/>
        <v>2.1364180892482778E-3</v>
      </c>
      <c r="AM73" s="19">
        <f t="shared" si="2"/>
        <v>0</v>
      </c>
      <c r="AN73" s="28">
        <f t="shared" si="32"/>
        <v>0.53649376569307039</v>
      </c>
      <c r="AO73" s="29">
        <f t="shared" si="33"/>
        <v>1.2080250620321829</v>
      </c>
      <c r="AP73" s="30" t="s">
        <v>766</v>
      </c>
      <c r="AQ73" s="7">
        <v>1432100</v>
      </c>
      <c r="AR73" s="8">
        <v>1636900</v>
      </c>
      <c r="AS73" s="7">
        <v>2870600</v>
      </c>
      <c r="AT73" s="7">
        <v>3220300</v>
      </c>
      <c r="AU73" s="8">
        <v>1584900000</v>
      </c>
      <c r="AV73" s="7">
        <v>2579400000</v>
      </c>
      <c r="AW73" s="7">
        <v>2056500000</v>
      </c>
      <c r="AX73" s="19">
        <f t="shared" si="3"/>
        <v>1.0328096409868131E-3</v>
      </c>
      <c r="AY73" s="19">
        <f t="shared" si="3"/>
        <v>1.1128944715825386E-3</v>
      </c>
      <c r="AZ73" s="19">
        <f t="shared" si="3"/>
        <v>1.5659129589107707E-3</v>
      </c>
      <c r="BA73" s="28">
        <f t="shared" si="40"/>
        <v>0.87488545421223041</v>
      </c>
      <c r="BB73" s="29">
        <f t="shared" si="41"/>
        <v>1.0775407465399018</v>
      </c>
      <c r="BC73" s="30">
        <f t="shared" si="34"/>
        <v>0.71070008409449137</v>
      </c>
      <c r="BD73" s="7">
        <v>2092400</v>
      </c>
      <c r="BE73" s="8">
        <v>1856000</v>
      </c>
      <c r="BF73" s="7">
        <v>9310500</v>
      </c>
      <c r="BG73" s="7">
        <v>6759400</v>
      </c>
      <c r="BH73" s="8">
        <v>2216600000</v>
      </c>
      <c r="BI73" s="7">
        <v>2843600000</v>
      </c>
      <c r="BJ73" s="7">
        <v>2441100000</v>
      </c>
      <c r="BK73" s="19">
        <f t="shared" si="5"/>
        <v>8.3731841559144633E-4</v>
      </c>
      <c r="BL73" s="19">
        <f t="shared" si="5"/>
        <v>3.274194682796455E-3</v>
      </c>
      <c r="BM73" s="19">
        <f t="shared" si="5"/>
        <v>2.7689975830568186E-3</v>
      </c>
      <c r="BN73" s="28">
        <f t="shared" si="35"/>
        <v>1.1273706896551725</v>
      </c>
      <c r="BO73" s="29">
        <f t="shared" si="36"/>
        <v>3.910334016102706</v>
      </c>
      <c r="BP73" s="30">
        <f t="shared" si="37"/>
        <v>1.1824476492254381</v>
      </c>
      <c r="BQ73" s="52">
        <v>1</v>
      </c>
    </row>
    <row r="74" spans="1:69" x14ac:dyDescent="0.2">
      <c r="A74" s="1" t="s">
        <v>122</v>
      </c>
      <c r="B74" s="1" t="s">
        <v>123</v>
      </c>
      <c r="C74" s="1"/>
      <c r="D74" s="7">
        <v>0</v>
      </c>
      <c r="E74" s="8">
        <v>2316900</v>
      </c>
      <c r="F74" s="7">
        <v>3086300</v>
      </c>
      <c r="G74" s="7">
        <v>3441400</v>
      </c>
      <c r="H74" s="8">
        <v>3763400000</v>
      </c>
      <c r="I74" s="7">
        <v>3519500000</v>
      </c>
      <c r="J74" s="7">
        <v>2541400000</v>
      </c>
      <c r="K74" s="19">
        <f t="shared" si="0"/>
        <v>6.156401126640803E-4</v>
      </c>
      <c r="L74" s="19">
        <f t="shared" si="0"/>
        <v>8.7691433442250316E-4</v>
      </c>
      <c r="M74" s="19">
        <f t="shared" si="0"/>
        <v>1.3541355158574015E-3</v>
      </c>
      <c r="N74" s="25">
        <f>D74/E74</f>
        <v>0</v>
      </c>
      <c r="O74" s="26">
        <f>L74/K74</f>
        <v>1.4243944089799512</v>
      </c>
      <c r="P74" s="27">
        <f t="shared" si="42"/>
        <v>0.64758240527150268</v>
      </c>
      <c r="Q74" s="7">
        <v>0</v>
      </c>
      <c r="R74" s="8">
        <v>2834500</v>
      </c>
      <c r="S74" s="7">
        <v>4054200</v>
      </c>
      <c r="T74" s="7">
        <v>4244000</v>
      </c>
      <c r="U74" s="8">
        <v>1650500000</v>
      </c>
      <c r="V74" s="7">
        <v>1849700000</v>
      </c>
      <c r="W74" s="7">
        <v>3454200000</v>
      </c>
      <c r="X74" s="19">
        <f t="shared" si="1"/>
        <v>1.7173583762496213E-3</v>
      </c>
      <c r="Y74" s="19">
        <f t="shared" si="1"/>
        <v>2.1918148889009028E-3</v>
      </c>
      <c r="Z74" s="19">
        <f t="shared" si="1"/>
        <v>1.2286491807075445E-3</v>
      </c>
      <c r="AA74" s="28">
        <f>Q74/R74</f>
        <v>0</v>
      </c>
      <c r="AB74" s="29">
        <f>Y74/X74</f>
        <v>1.2762711145284671</v>
      </c>
      <c r="AC74" s="30">
        <f t="shared" si="39"/>
        <v>1.7839224762585999</v>
      </c>
      <c r="AD74" s="7">
        <v>0</v>
      </c>
      <c r="AE74" s="8">
        <v>0</v>
      </c>
      <c r="AF74" s="7">
        <v>642750</v>
      </c>
      <c r="AG74" s="7">
        <v>0</v>
      </c>
      <c r="AH74" s="8">
        <v>2634800000</v>
      </c>
      <c r="AI74" s="7">
        <v>1335600000</v>
      </c>
      <c r="AJ74" s="7">
        <v>1781200000</v>
      </c>
      <c r="AK74" s="19">
        <f t="shared" si="2"/>
        <v>0</v>
      </c>
      <c r="AL74" s="19">
        <f t="shared" si="2"/>
        <v>4.8124438454627132E-4</v>
      </c>
      <c r="AM74" s="19">
        <f t="shared" si="2"/>
        <v>0</v>
      </c>
      <c r="AN74" s="28">
        <v>0</v>
      </c>
      <c r="AO74" s="29" t="s">
        <v>766</v>
      </c>
      <c r="AP74" s="30" t="s">
        <v>766</v>
      </c>
      <c r="AQ74" s="7">
        <v>691740</v>
      </c>
      <c r="AR74" s="8">
        <v>568240</v>
      </c>
      <c r="AS74" s="7">
        <v>1125700</v>
      </c>
      <c r="AT74" s="7">
        <v>591240</v>
      </c>
      <c r="AU74" s="8">
        <v>1584900000</v>
      </c>
      <c r="AV74" s="7">
        <v>2579400000</v>
      </c>
      <c r="AW74" s="7">
        <v>2056500000</v>
      </c>
      <c r="AX74" s="19">
        <f t="shared" si="3"/>
        <v>3.5853366142974319E-4</v>
      </c>
      <c r="AY74" s="19">
        <f t="shared" si="3"/>
        <v>4.3641932232302088E-4</v>
      </c>
      <c r="AZ74" s="19">
        <f t="shared" si="3"/>
        <v>2.8749817651349378E-4</v>
      </c>
      <c r="BA74" s="28">
        <f t="shared" si="40"/>
        <v>1.2173377446149514</v>
      </c>
      <c r="BB74" s="29">
        <f t="shared" si="41"/>
        <v>1.2172338870015413</v>
      </c>
      <c r="BC74" s="30">
        <f t="shared" si="34"/>
        <v>1.5179898795028965</v>
      </c>
      <c r="BD74" s="7">
        <v>511740</v>
      </c>
      <c r="BE74" s="8">
        <v>440450</v>
      </c>
      <c r="BF74" s="7">
        <v>2007300</v>
      </c>
      <c r="BG74" s="7">
        <v>1185900</v>
      </c>
      <c r="BH74" s="8">
        <v>2216600000</v>
      </c>
      <c r="BI74" s="7">
        <v>2843600000</v>
      </c>
      <c r="BJ74" s="7">
        <v>2441100000</v>
      </c>
      <c r="BK74" s="19">
        <f t="shared" si="5"/>
        <v>1.987052242172697E-4</v>
      </c>
      <c r="BL74" s="19">
        <f t="shared" si="5"/>
        <v>7.0590097060064703E-4</v>
      </c>
      <c r="BM74" s="19">
        <f t="shared" si="5"/>
        <v>4.8580557945188644E-4</v>
      </c>
      <c r="BN74" s="28">
        <f t="shared" si="35"/>
        <v>1.1618571915086844</v>
      </c>
      <c r="BO74" s="29">
        <f t="shared" si="36"/>
        <v>3.5525033293981023</v>
      </c>
      <c r="BP74" s="30">
        <f t="shared" si="37"/>
        <v>1.4530524153244282</v>
      </c>
      <c r="BQ74" s="52">
        <v>1</v>
      </c>
    </row>
    <row r="75" spans="1:69" x14ac:dyDescent="0.2">
      <c r="A75" s="1" t="s">
        <v>128</v>
      </c>
      <c r="B75" s="1" t="s">
        <v>129</v>
      </c>
      <c r="C75" s="1"/>
      <c r="D75" s="7">
        <v>0</v>
      </c>
      <c r="E75" s="8">
        <v>0</v>
      </c>
      <c r="F75" s="7">
        <v>2160700</v>
      </c>
      <c r="G75" s="7">
        <v>4823800</v>
      </c>
      <c r="H75" s="8">
        <v>3763400000</v>
      </c>
      <c r="I75" s="7">
        <v>3519500000</v>
      </c>
      <c r="J75" s="7">
        <v>2541400000</v>
      </c>
      <c r="K75" s="19">
        <f t="shared" ref="K75:M138" si="43">E75/H75</f>
        <v>0</v>
      </c>
      <c r="L75" s="19">
        <f t="shared" si="43"/>
        <v>6.139224321636596E-4</v>
      </c>
      <c r="M75" s="19">
        <f t="shared" si="43"/>
        <v>1.89808766821437E-3</v>
      </c>
      <c r="N75" s="25">
        <v>0</v>
      </c>
      <c r="O75" s="26" t="s">
        <v>766</v>
      </c>
      <c r="P75" s="27">
        <f t="shared" si="42"/>
        <v>0.32344261144755682</v>
      </c>
      <c r="Q75" s="7">
        <v>0</v>
      </c>
      <c r="R75" s="8">
        <v>0</v>
      </c>
      <c r="S75" s="7">
        <v>6115600</v>
      </c>
      <c r="T75" s="7">
        <v>3968400</v>
      </c>
      <c r="U75" s="8">
        <v>1650500000</v>
      </c>
      <c r="V75" s="7">
        <v>1849700000</v>
      </c>
      <c r="W75" s="7">
        <v>3454200000</v>
      </c>
      <c r="X75" s="19">
        <f t="shared" ref="X75:Z138" si="44">R75/U75</f>
        <v>0</v>
      </c>
      <c r="Y75" s="19">
        <f t="shared" si="44"/>
        <v>3.3062658809536682E-3</v>
      </c>
      <c r="Z75" s="19">
        <f t="shared" si="44"/>
        <v>1.1488622546465173E-3</v>
      </c>
      <c r="AA75" s="28">
        <v>0</v>
      </c>
      <c r="AB75" s="29" t="s">
        <v>766</v>
      </c>
      <c r="AC75" s="30">
        <f t="shared" si="39"/>
        <v>2.8778610034245946</v>
      </c>
      <c r="AD75" s="7">
        <v>0</v>
      </c>
      <c r="AE75" s="8">
        <v>0</v>
      </c>
      <c r="AF75" s="7">
        <v>0</v>
      </c>
      <c r="AG75" s="7">
        <v>0</v>
      </c>
      <c r="AH75" s="8">
        <v>2634800000</v>
      </c>
      <c r="AI75" s="7">
        <v>1335600000</v>
      </c>
      <c r="AJ75" s="7">
        <v>1781200000</v>
      </c>
      <c r="AK75" s="19">
        <f t="shared" ref="AK75:AM138" si="45">AE75/AH75</f>
        <v>0</v>
      </c>
      <c r="AL75" s="19">
        <f t="shared" si="45"/>
        <v>0</v>
      </c>
      <c r="AM75" s="19">
        <f t="shared" si="45"/>
        <v>0</v>
      </c>
      <c r="AN75" s="28">
        <v>0</v>
      </c>
      <c r="AO75" s="29">
        <v>0</v>
      </c>
      <c r="AP75" s="30">
        <v>0</v>
      </c>
      <c r="AQ75" s="7">
        <v>2509200</v>
      </c>
      <c r="AR75" s="8">
        <v>2784200</v>
      </c>
      <c r="AS75" s="7">
        <v>4683300</v>
      </c>
      <c r="AT75" s="7">
        <v>5210800</v>
      </c>
      <c r="AU75" s="8">
        <v>1584900000</v>
      </c>
      <c r="AV75" s="7">
        <v>2579400000</v>
      </c>
      <c r="AW75" s="7">
        <v>2056500000</v>
      </c>
      <c r="AX75" s="19">
        <f t="shared" ref="AX75:AZ138" si="46">AR75/AU75</f>
        <v>1.7567038929900941E-3</v>
      </c>
      <c r="AY75" s="19">
        <f t="shared" si="46"/>
        <v>1.815654803442661E-3</v>
      </c>
      <c r="AZ75" s="19">
        <f t="shared" si="46"/>
        <v>2.5338195964016534E-3</v>
      </c>
      <c r="BA75" s="28">
        <f t="shared" si="40"/>
        <v>0.90122836003160689</v>
      </c>
      <c r="BB75" s="29">
        <f t="shared" si="41"/>
        <v>1.0335576819108805</v>
      </c>
      <c r="BC75" s="30">
        <f t="shared" si="34"/>
        <v>0.71656830108233516</v>
      </c>
      <c r="BD75" s="7">
        <v>3207700</v>
      </c>
      <c r="BE75" s="8">
        <v>3270400</v>
      </c>
      <c r="BF75" s="7">
        <v>5921700</v>
      </c>
      <c r="BG75" s="7">
        <v>2907100</v>
      </c>
      <c r="BH75" s="8">
        <v>2216600000</v>
      </c>
      <c r="BI75" s="7">
        <v>2843600000</v>
      </c>
      <c r="BJ75" s="7">
        <v>2441100000</v>
      </c>
      <c r="BK75" s="19">
        <f t="shared" ref="BK75:BM138" si="47">BE75/BH75</f>
        <v>1.4754127943697555E-3</v>
      </c>
      <c r="BL75" s="19">
        <f t="shared" si="47"/>
        <v>2.0824658883105921E-3</v>
      </c>
      <c r="BM75" s="19">
        <f t="shared" si="47"/>
        <v>1.1908975461881939E-3</v>
      </c>
      <c r="BN75" s="28">
        <f t="shared" si="35"/>
        <v>0.98082803326810175</v>
      </c>
      <c r="BO75" s="29">
        <f t="shared" si="36"/>
        <v>1.4114462720246019</v>
      </c>
      <c r="BP75" s="30">
        <f t="shared" si="37"/>
        <v>1.748652430241473</v>
      </c>
      <c r="BQ75" s="52">
        <v>1</v>
      </c>
    </row>
    <row r="76" spans="1:69" x14ac:dyDescent="0.2">
      <c r="A76" s="1" t="s">
        <v>134</v>
      </c>
      <c r="B76" s="1" t="s">
        <v>135</v>
      </c>
      <c r="C76" s="1"/>
      <c r="D76" s="7">
        <v>0</v>
      </c>
      <c r="E76" s="8">
        <v>3509900</v>
      </c>
      <c r="F76" s="7">
        <v>6499900</v>
      </c>
      <c r="G76" s="7">
        <v>12494000</v>
      </c>
      <c r="H76" s="8">
        <v>3763400000</v>
      </c>
      <c r="I76" s="7">
        <v>3519500000</v>
      </c>
      <c r="J76" s="7">
        <v>2541400000</v>
      </c>
      <c r="K76" s="19">
        <f t="shared" si="43"/>
        <v>9.3264069724185582E-4</v>
      </c>
      <c r="L76" s="19">
        <f t="shared" si="43"/>
        <v>1.8468248330728797E-3</v>
      </c>
      <c r="M76" s="19">
        <f t="shared" si="43"/>
        <v>4.9161879279137483E-3</v>
      </c>
      <c r="N76" s="25">
        <f>D76/E76</f>
        <v>0</v>
      </c>
      <c r="O76" s="26">
        <f>L76/K76</f>
        <v>1.9802104267319511</v>
      </c>
      <c r="P76" s="27">
        <f t="shared" si="42"/>
        <v>0.37566196820645242</v>
      </c>
      <c r="Q76" s="7">
        <v>0</v>
      </c>
      <c r="R76" s="8">
        <v>6957600</v>
      </c>
      <c r="S76" s="7">
        <v>1856300</v>
      </c>
      <c r="T76" s="7">
        <v>4740500</v>
      </c>
      <c r="U76" s="8">
        <v>1650500000</v>
      </c>
      <c r="V76" s="7">
        <v>1849700000</v>
      </c>
      <c r="W76" s="7">
        <v>3454200000</v>
      </c>
      <c r="X76" s="19">
        <f t="shared" si="44"/>
        <v>4.2154498636776732E-3</v>
      </c>
      <c r="Y76" s="19">
        <f t="shared" si="44"/>
        <v>1.0035681461858679E-3</v>
      </c>
      <c r="Z76" s="19">
        <f t="shared" si="44"/>
        <v>1.3723872387238724E-3</v>
      </c>
      <c r="AA76" s="28">
        <f>Q76/R76</f>
        <v>0</v>
      </c>
      <c r="AB76" s="29">
        <f>Y76/X76</f>
        <v>0.23806905043115084</v>
      </c>
      <c r="AC76" s="30">
        <f t="shared" si="39"/>
        <v>0.73125727044725763</v>
      </c>
      <c r="AD76" s="7">
        <v>0</v>
      </c>
      <c r="AE76" s="8">
        <v>14340000</v>
      </c>
      <c r="AF76" s="7">
        <v>11609000</v>
      </c>
      <c r="AG76" s="7">
        <v>13499000</v>
      </c>
      <c r="AH76" s="8">
        <v>2634800000</v>
      </c>
      <c r="AI76" s="7">
        <v>1335600000</v>
      </c>
      <c r="AJ76" s="7">
        <v>1781200000</v>
      </c>
      <c r="AK76" s="19">
        <f t="shared" si="45"/>
        <v>5.4425383330803101E-3</v>
      </c>
      <c r="AL76" s="19">
        <f t="shared" si="45"/>
        <v>8.691973644803834E-3</v>
      </c>
      <c r="AM76" s="19">
        <f t="shared" si="45"/>
        <v>7.5785986975072982E-3</v>
      </c>
      <c r="AN76" s="28">
        <f>AD76/AE76</f>
        <v>0</v>
      </c>
      <c r="AO76" s="29">
        <f>AL76/AK76</f>
        <v>1.597044083635226</v>
      </c>
      <c r="AP76" s="30">
        <f>AL76/AM76</f>
        <v>1.1469103975201562</v>
      </c>
      <c r="AQ76" s="7">
        <v>0</v>
      </c>
      <c r="AR76" s="8">
        <v>2556100</v>
      </c>
      <c r="AS76" s="7">
        <v>42918000</v>
      </c>
      <c r="AT76" s="7">
        <v>16202000</v>
      </c>
      <c r="AU76" s="8">
        <v>1584900000</v>
      </c>
      <c r="AV76" s="7">
        <v>2579400000</v>
      </c>
      <c r="AW76" s="7">
        <v>2056500000</v>
      </c>
      <c r="AX76" s="19">
        <f t="shared" si="46"/>
        <v>1.6127831408921699E-3</v>
      </c>
      <c r="AY76" s="19">
        <f t="shared" si="46"/>
        <v>1.6638753198418236E-2</v>
      </c>
      <c r="AZ76" s="19">
        <f t="shared" si="46"/>
        <v>7.8784342329200098E-3</v>
      </c>
      <c r="BA76" s="28">
        <f t="shared" si="40"/>
        <v>0</v>
      </c>
      <c r="BB76" s="29">
        <f t="shared" si="41"/>
        <v>10.31679509572124</v>
      </c>
      <c r="BC76" s="30">
        <f t="shared" si="34"/>
        <v>2.1119365481142514</v>
      </c>
      <c r="BD76" s="7">
        <v>37890</v>
      </c>
      <c r="BE76" s="8">
        <v>11301000</v>
      </c>
      <c r="BF76" s="7">
        <v>55285000</v>
      </c>
      <c r="BG76" s="7">
        <v>58591000</v>
      </c>
      <c r="BH76" s="8">
        <v>2216600000</v>
      </c>
      <c r="BI76" s="7">
        <v>2843600000</v>
      </c>
      <c r="BJ76" s="7">
        <v>2441100000</v>
      </c>
      <c r="BK76" s="19">
        <f t="shared" si="47"/>
        <v>5.0983488225209784E-3</v>
      </c>
      <c r="BL76" s="19">
        <f t="shared" si="47"/>
        <v>1.9441904627936418E-2</v>
      </c>
      <c r="BM76" s="19">
        <f t="shared" si="47"/>
        <v>2.4001884396378681E-2</v>
      </c>
      <c r="BN76" s="28">
        <f t="shared" si="35"/>
        <v>3.35280063711176E-3</v>
      </c>
      <c r="BO76" s="29">
        <f t="shared" si="36"/>
        <v>3.8133727810179505</v>
      </c>
      <c r="BP76" s="30">
        <f t="shared" si="37"/>
        <v>0.81001575988215924</v>
      </c>
      <c r="BQ76" s="52">
        <v>1</v>
      </c>
    </row>
    <row r="77" spans="1:69" x14ac:dyDescent="0.2">
      <c r="A77" s="1" t="s">
        <v>136</v>
      </c>
      <c r="B77" s="1" t="s">
        <v>137</v>
      </c>
      <c r="C77" s="1"/>
      <c r="D77" s="7">
        <v>16262000</v>
      </c>
      <c r="E77" s="8">
        <v>16741000</v>
      </c>
      <c r="F77" s="7">
        <v>22837000</v>
      </c>
      <c r="G77" s="7">
        <v>47651000</v>
      </c>
      <c r="H77" s="8">
        <v>3763400000</v>
      </c>
      <c r="I77" s="7">
        <v>3519500000</v>
      </c>
      <c r="J77" s="7">
        <v>2541400000</v>
      </c>
      <c r="K77" s="19">
        <f t="shared" si="43"/>
        <v>4.4483711537439546E-3</v>
      </c>
      <c r="L77" s="19">
        <f t="shared" si="43"/>
        <v>6.4887057820713166E-3</v>
      </c>
      <c r="M77" s="19">
        <f t="shared" si="43"/>
        <v>1.8749901629023374E-2</v>
      </c>
      <c r="N77" s="25">
        <f>D77/E77</f>
        <v>0.97138761125380801</v>
      </c>
      <c r="O77" s="26">
        <f>L77/K77</f>
        <v>1.4586700519829876</v>
      </c>
      <c r="P77" s="27">
        <f t="shared" si="42"/>
        <v>0.34606612399647524</v>
      </c>
      <c r="Q77" s="7">
        <v>20479000</v>
      </c>
      <c r="R77" s="8">
        <v>31737000</v>
      </c>
      <c r="S77" s="7">
        <v>71286000</v>
      </c>
      <c r="T77" s="7">
        <v>112380000</v>
      </c>
      <c r="U77" s="8">
        <v>1650500000</v>
      </c>
      <c r="V77" s="7">
        <v>1849700000</v>
      </c>
      <c r="W77" s="7">
        <v>3454200000</v>
      </c>
      <c r="X77" s="19">
        <f t="shared" si="44"/>
        <v>1.9228718570130265E-2</v>
      </c>
      <c r="Y77" s="19">
        <f t="shared" si="44"/>
        <v>3.8539222576634051E-2</v>
      </c>
      <c r="Z77" s="19">
        <f t="shared" si="44"/>
        <v>3.2534306062185166E-2</v>
      </c>
      <c r="AA77" s="28">
        <f>Q77/R77</f>
        <v>0.64527207990673352</v>
      </c>
      <c r="AB77" s="29">
        <f>Y77/X77</f>
        <v>2.0042532962389168</v>
      </c>
      <c r="AC77" s="30">
        <f t="shared" si="39"/>
        <v>1.1845718332818058</v>
      </c>
      <c r="AD77" s="7">
        <v>11320000</v>
      </c>
      <c r="AE77" s="8">
        <v>37214000</v>
      </c>
      <c r="AF77" s="7">
        <v>28035000</v>
      </c>
      <c r="AG77" s="7">
        <v>35835000</v>
      </c>
      <c r="AH77" s="8">
        <v>2634800000</v>
      </c>
      <c r="AI77" s="7">
        <v>1335600000</v>
      </c>
      <c r="AJ77" s="7">
        <v>1781200000</v>
      </c>
      <c r="AK77" s="19">
        <f t="shared" si="45"/>
        <v>1.4124032184606042E-2</v>
      </c>
      <c r="AL77" s="19">
        <f t="shared" si="45"/>
        <v>2.0990566037735848E-2</v>
      </c>
      <c r="AM77" s="19">
        <f t="shared" si="45"/>
        <v>2.0118459465528857E-2</v>
      </c>
      <c r="AN77" s="28">
        <f>AD77/AE77</f>
        <v>0.3041865964421992</v>
      </c>
      <c r="AO77" s="29">
        <f>AL77/AK77</f>
        <v>1.4861596011239429</v>
      </c>
      <c r="AP77" s="30">
        <f>AL77/AM77</f>
        <v>1.0433485761522281</v>
      </c>
      <c r="AQ77" s="7">
        <v>19825000</v>
      </c>
      <c r="AR77" s="8">
        <v>14028000</v>
      </c>
      <c r="AS77" s="7">
        <v>52503000</v>
      </c>
      <c r="AT77" s="7">
        <v>69252000</v>
      </c>
      <c r="AU77" s="8">
        <v>1584900000</v>
      </c>
      <c r="AV77" s="7">
        <v>2579400000</v>
      </c>
      <c r="AW77" s="7">
        <v>2056500000</v>
      </c>
      <c r="AX77" s="19">
        <f t="shared" si="46"/>
        <v>8.851031610827181E-3</v>
      </c>
      <c r="AY77" s="19">
        <f t="shared" si="46"/>
        <v>2.0354733658990463E-2</v>
      </c>
      <c r="AZ77" s="19">
        <f t="shared" si="46"/>
        <v>3.3674690007293943E-2</v>
      </c>
      <c r="BA77" s="28">
        <f t="shared" si="40"/>
        <v>1.4132449386940404</v>
      </c>
      <c r="BB77" s="29">
        <f t="shared" si="41"/>
        <v>2.2997018374774725</v>
      </c>
      <c r="BC77" s="30">
        <f t="shared" si="34"/>
        <v>0.60445199806090644</v>
      </c>
      <c r="BD77" s="7">
        <v>29164000</v>
      </c>
      <c r="BE77" s="8">
        <v>26517000</v>
      </c>
      <c r="BF77" s="7">
        <v>115340000</v>
      </c>
      <c r="BG77" s="7">
        <v>93502000</v>
      </c>
      <c r="BH77" s="8">
        <v>2216600000</v>
      </c>
      <c r="BI77" s="7">
        <v>2843600000</v>
      </c>
      <c r="BJ77" s="7">
        <v>2441100000</v>
      </c>
      <c r="BK77" s="19">
        <f t="shared" si="47"/>
        <v>1.1962916177930164E-2</v>
      </c>
      <c r="BL77" s="19">
        <f t="shared" si="47"/>
        <v>4.0561260374173583E-2</v>
      </c>
      <c r="BM77" s="19">
        <f t="shared" si="47"/>
        <v>3.8303223956413092E-2</v>
      </c>
      <c r="BN77" s="28">
        <f t="shared" si="35"/>
        <v>1.0998227552136366</v>
      </c>
      <c r="BO77" s="29">
        <f t="shared" si="36"/>
        <v>3.3905830126105201</v>
      </c>
      <c r="BP77" s="30">
        <f t="shared" si="37"/>
        <v>1.0589516020982987</v>
      </c>
      <c r="BQ77" s="52">
        <v>1</v>
      </c>
    </row>
    <row r="78" spans="1:69" x14ac:dyDescent="0.2">
      <c r="A78" s="1" t="s">
        <v>144</v>
      </c>
      <c r="B78" s="1" t="s">
        <v>145</v>
      </c>
      <c r="C78" s="1"/>
      <c r="D78" s="7">
        <v>0</v>
      </c>
      <c r="E78" s="8">
        <v>0</v>
      </c>
      <c r="F78" s="7">
        <v>0</v>
      </c>
      <c r="G78" s="7">
        <v>0</v>
      </c>
      <c r="H78" s="8">
        <v>3763400000</v>
      </c>
      <c r="I78" s="7">
        <v>3519500000</v>
      </c>
      <c r="J78" s="7">
        <v>2541400000</v>
      </c>
      <c r="K78" s="19">
        <f t="shared" si="43"/>
        <v>0</v>
      </c>
      <c r="L78" s="19">
        <f t="shared" si="43"/>
        <v>0</v>
      </c>
      <c r="M78" s="19">
        <f t="shared" si="43"/>
        <v>0</v>
      </c>
      <c r="N78" s="25">
        <v>0</v>
      </c>
      <c r="O78" s="26">
        <v>0</v>
      </c>
      <c r="P78" s="27">
        <v>0</v>
      </c>
      <c r="Q78" s="7">
        <v>0</v>
      </c>
      <c r="R78" s="8">
        <v>0</v>
      </c>
      <c r="S78" s="7">
        <v>0</v>
      </c>
      <c r="T78" s="7">
        <v>0</v>
      </c>
      <c r="U78" s="8">
        <v>1650500000</v>
      </c>
      <c r="V78" s="7">
        <v>1849700000</v>
      </c>
      <c r="W78" s="7">
        <v>3454200000</v>
      </c>
      <c r="X78" s="19">
        <f t="shared" si="44"/>
        <v>0</v>
      </c>
      <c r="Y78" s="19">
        <f t="shared" si="44"/>
        <v>0</v>
      </c>
      <c r="Z78" s="19">
        <f t="shared" si="44"/>
        <v>0</v>
      </c>
      <c r="AA78" s="28">
        <v>0</v>
      </c>
      <c r="AB78" s="29">
        <v>0</v>
      </c>
      <c r="AC78" s="30">
        <v>0</v>
      </c>
      <c r="AD78" s="7">
        <v>0</v>
      </c>
      <c r="AE78" s="8">
        <v>0</v>
      </c>
      <c r="AF78" s="7">
        <v>2736500</v>
      </c>
      <c r="AG78" s="7">
        <v>0</v>
      </c>
      <c r="AH78" s="8">
        <v>2634800000</v>
      </c>
      <c r="AI78" s="7">
        <v>1335600000</v>
      </c>
      <c r="AJ78" s="7">
        <v>1781200000</v>
      </c>
      <c r="AK78" s="19">
        <f t="shared" si="45"/>
        <v>0</v>
      </c>
      <c r="AL78" s="19">
        <f t="shared" si="45"/>
        <v>2.048891883797544E-3</v>
      </c>
      <c r="AM78" s="19">
        <f t="shared" si="45"/>
        <v>0</v>
      </c>
      <c r="AN78" s="28">
        <v>0</v>
      </c>
      <c r="AO78" s="29" t="s">
        <v>766</v>
      </c>
      <c r="AP78" s="30" t="s">
        <v>766</v>
      </c>
      <c r="AQ78" s="7">
        <v>960650</v>
      </c>
      <c r="AR78" s="8">
        <v>0</v>
      </c>
      <c r="AS78" s="7">
        <v>519290</v>
      </c>
      <c r="AT78" s="7">
        <v>0</v>
      </c>
      <c r="AU78" s="8">
        <v>1584900000</v>
      </c>
      <c r="AV78" s="7">
        <v>2579400000</v>
      </c>
      <c r="AW78" s="7">
        <v>2056500000</v>
      </c>
      <c r="AX78" s="19">
        <f t="shared" si="46"/>
        <v>0</v>
      </c>
      <c r="AY78" s="19">
        <f t="shared" si="46"/>
        <v>2.0132201287121037E-4</v>
      </c>
      <c r="AZ78" s="19">
        <f t="shared" si="46"/>
        <v>0</v>
      </c>
      <c r="BA78" s="28" t="s">
        <v>766</v>
      </c>
      <c r="BB78" s="29" t="s">
        <v>766</v>
      </c>
      <c r="BC78" s="30" t="s">
        <v>766</v>
      </c>
      <c r="BD78" s="7">
        <v>343380</v>
      </c>
      <c r="BE78" s="8">
        <v>0</v>
      </c>
      <c r="BF78" s="7">
        <v>2300300</v>
      </c>
      <c r="BG78" s="7">
        <v>1688400</v>
      </c>
      <c r="BH78" s="8">
        <v>2216600000</v>
      </c>
      <c r="BI78" s="7">
        <v>2843600000</v>
      </c>
      <c r="BJ78" s="7">
        <v>2441100000</v>
      </c>
      <c r="BK78" s="19">
        <f t="shared" si="47"/>
        <v>0</v>
      </c>
      <c r="BL78" s="19">
        <f t="shared" si="47"/>
        <v>8.0893937262624838E-4</v>
      </c>
      <c r="BM78" s="19">
        <f t="shared" si="47"/>
        <v>6.9165540125353323E-4</v>
      </c>
      <c r="BN78" s="28" t="s">
        <v>766</v>
      </c>
      <c r="BO78" s="29" t="s">
        <v>766</v>
      </c>
      <c r="BP78" s="30">
        <f t="shared" si="37"/>
        <v>1.1695699493709637</v>
      </c>
      <c r="BQ78" s="52">
        <v>1</v>
      </c>
    </row>
    <row r="79" spans="1:69" x14ac:dyDescent="0.2">
      <c r="A79" s="1" t="s">
        <v>146</v>
      </c>
      <c r="B79" s="1" t="s">
        <v>147</v>
      </c>
      <c r="C79" s="1"/>
      <c r="D79" s="7">
        <v>2336800</v>
      </c>
      <c r="E79" s="8">
        <v>0</v>
      </c>
      <c r="F79" s="7">
        <v>0</v>
      </c>
      <c r="G79" s="7">
        <v>0</v>
      </c>
      <c r="H79" s="8">
        <v>3763400000</v>
      </c>
      <c r="I79" s="7">
        <v>3519500000</v>
      </c>
      <c r="J79" s="7">
        <v>2541400000</v>
      </c>
      <c r="K79" s="19">
        <f t="shared" si="43"/>
        <v>0</v>
      </c>
      <c r="L79" s="19">
        <f t="shared" si="43"/>
        <v>0</v>
      </c>
      <c r="M79" s="19">
        <f t="shared" si="43"/>
        <v>0</v>
      </c>
      <c r="N79" s="25" t="s">
        <v>766</v>
      </c>
      <c r="O79" s="26">
        <v>0</v>
      </c>
      <c r="P79" s="27">
        <v>0</v>
      </c>
      <c r="Q79" s="7">
        <v>0</v>
      </c>
      <c r="R79" s="8">
        <v>0</v>
      </c>
      <c r="S79" s="7">
        <v>23173</v>
      </c>
      <c r="T79" s="7">
        <v>0</v>
      </c>
      <c r="U79" s="8">
        <v>1650500000</v>
      </c>
      <c r="V79" s="7">
        <v>1849700000</v>
      </c>
      <c r="W79" s="7">
        <v>3454200000</v>
      </c>
      <c r="X79" s="19">
        <f t="shared" si="44"/>
        <v>0</v>
      </c>
      <c r="Y79" s="19">
        <f t="shared" si="44"/>
        <v>1.2527977509866465E-5</v>
      </c>
      <c r="Z79" s="19">
        <f t="shared" si="44"/>
        <v>0</v>
      </c>
      <c r="AA79" s="28">
        <v>0</v>
      </c>
      <c r="AB79" s="29" t="s">
        <v>766</v>
      </c>
      <c r="AC79" s="30" t="s">
        <v>766</v>
      </c>
      <c r="AD79" s="7">
        <v>0</v>
      </c>
      <c r="AE79" s="8">
        <v>3426500</v>
      </c>
      <c r="AF79" s="7">
        <v>1565600</v>
      </c>
      <c r="AG79" s="7">
        <v>0</v>
      </c>
      <c r="AH79" s="8">
        <v>2634800000</v>
      </c>
      <c r="AI79" s="7">
        <v>1335600000</v>
      </c>
      <c r="AJ79" s="7">
        <v>1781200000</v>
      </c>
      <c r="AK79" s="19">
        <f t="shared" si="45"/>
        <v>1.3004782146652496E-3</v>
      </c>
      <c r="AL79" s="19">
        <f t="shared" si="45"/>
        <v>1.1722072476789457E-3</v>
      </c>
      <c r="AM79" s="19">
        <f t="shared" si="45"/>
        <v>0</v>
      </c>
      <c r="AN79" s="28">
        <f>AD79/AE79</f>
        <v>0</v>
      </c>
      <c r="AO79" s="29">
        <f>AL79/AK79</f>
        <v>0.90136630853187982</v>
      </c>
      <c r="AP79" s="30" t="s">
        <v>766</v>
      </c>
      <c r="AQ79" s="7">
        <v>1424300</v>
      </c>
      <c r="AR79" s="8">
        <v>0</v>
      </c>
      <c r="AS79" s="7">
        <v>0</v>
      </c>
      <c r="AT79" s="7">
        <v>1046200</v>
      </c>
      <c r="AU79" s="8">
        <v>1584900000</v>
      </c>
      <c r="AV79" s="7">
        <v>2579400000</v>
      </c>
      <c r="AW79" s="7">
        <v>2056500000</v>
      </c>
      <c r="AX79" s="19">
        <f t="shared" si="46"/>
        <v>0</v>
      </c>
      <c r="AY79" s="19">
        <f t="shared" si="46"/>
        <v>0</v>
      </c>
      <c r="AZ79" s="19">
        <f t="shared" si="46"/>
        <v>5.0872842207634334E-4</v>
      </c>
      <c r="BA79" s="28" t="s">
        <v>766</v>
      </c>
      <c r="BB79" s="29">
        <v>0</v>
      </c>
      <c r="BC79" s="30">
        <f>AY79/AZ79</f>
        <v>0</v>
      </c>
      <c r="BD79" s="7">
        <v>0</v>
      </c>
      <c r="BE79" s="8">
        <v>0</v>
      </c>
      <c r="BF79" s="7">
        <v>2757500</v>
      </c>
      <c r="BG79" s="7">
        <v>2888600</v>
      </c>
      <c r="BH79" s="8">
        <v>2216600000</v>
      </c>
      <c r="BI79" s="7">
        <v>2843600000</v>
      </c>
      <c r="BJ79" s="7">
        <v>2441100000</v>
      </c>
      <c r="BK79" s="19">
        <f t="shared" si="47"/>
        <v>0</v>
      </c>
      <c r="BL79" s="19">
        <f t="shared" si="47"/>
        <v>9.6972147981431989E-4</v>
      </c>
      <c r="BM79" s="19">
        <f t="shared" si="47"/>
        <v>1.1833189955347998E-3</v>
      </c>
      <c r="BN79" s="28">
        <v>0</v>
      </c>
      <c r="BO79" s="29" t="s">
        <v>766</v>
      </c>
      <c r="BP79" s="30">
        <f t="shared" si="37"/>
        <v>0.81949287003210425</v>
      </c>
      <c r="BQ79" s="52">
        <v>1</v>
      </c>
    </row>
    <row r="80" spans="1:69" x14ac:dyDescent="0.2">
      <c r="A80" s="1" t="s">
        <v>148</v>
      </c>
      <c r="B80" s="1" t="s">
        <v>149</v>
      </c>
      <c r="C80" s="1"/>
      <c r="D80" s="7">
        <v>0</v>
      </c>
      <c r="E80" s="8">
        <v>0</v>
      </c>
      <c r="F80" s="7">
        <v>0</v>
      </c>
      <c r="G80" s="7">
        <v>0</v>
      </c>
      <c r="H80" s="8">
        <v>3763400000</v>
      </c>
      <c r="I80" s="7">
        <v>3519500000</v>
      </c>
      <c r="J80" s="7">
        <v>2541400000</v>
      </c>
      <c r="K80" s="19">
        <f t="shared" si="43"/>
        <v>0</v>
      </c>
      <c r="L80" s="19">
        <f t="shared" si="43"/>
        <v>0</v>
      </c>
      <c r="M80" s="19">
        <f t="shared" si="43"/>
        <v>0</v>
      </c>
      <c r="N80" s="25">
        <v>0</v>
      </c>
      <c r="O80" s="26">
        <v>0</v>
      </c>
      <c r="P80" s="27">
        <v>0</v>
      </c>
      <c r="Q80" s="7">
        <v>0</v>
      </c>
      <c r="R80" s="8">
        <v>438580</v>
      </c>
      <c r="S80" s="7">
        <v>0</v>
      </c>
      <c r="T80" s="7">
        <v>0</v>
      </c>
      <c r="U80" s="8">
        <v>1650500000</v>
      </c>
      <c r="V80" s="7">
        <v>1849700000</v>
      </c>
      <c r="W80" s="7">
        <v>3454200000</v>
      </c>
      <c r="X80" s="19">
        <f t="shared" si="44"/>
        <v>2.6572553771584366E-4</v>
      </c>
      <c r="Y80" s="19">
        <f t="shared" si="44"/>
        <v>0</v>
      </c>
      <c r="Z80" s="19">
        <f t="shared" si="44"/>
        <v>0</v>
      </c>
      <c r="AA80" s="28">
        <f>Q80/R80</f>
        <v>0</v>
      </c>
      <c r="AB80" s="29">
        <f>Y80/X80</f>
        <v>0</v>
      </c>
      <c r="AC80" s="30">
        <v>0</v>
      </c>
      <c r="AD80" s="7">
        <v>0</v>
      </c>
      <c r="AE80" s="8">
        <v>5517600</v>
      </c>
      <c r="AF80" s="7">
        <v>0</v>
      </c>
      <c r="AG80" s="7">
        <v>0</v>
      </c>
      <c r="AH80" s="8">
        <v>2634800000</v>
      </c>
      <c r="AI80" s="7">
        <v>1335600000</v>
      </c>
      <c r="AJ80" s="7">
        <v>1781200000</v>
      </c>
      <c r="AK80" s="19">
        <f t="shared" si="45"/>
        <v>2.0941247912555031E-3</v>
      </c>
      <c r="AL80" s="19">
        <f t="shared" si="45"/>
        <v>0</v>
      </c>
      <c r="AM80" s="19">
        <f t="shared" si="45"/>
        <v>0</v>
      </c>
      <c r="AN80" s="28">
        <f>AD80/AE80</f>
        <v>0</v>
      </c>
      <c r="AO80" s="29">
        <f>AL80/AK80</f>
        <v>0</v>
      </c>
      <c r="AP80" s="30">
        <v>0</v>
      </c>
      <c r="AQ80" s="7">
        <v>0</v>
      </c>
      <c r="AR80" s="8">
        <v>0</v>
      </c>
      <c r="AS80" s="7">
        <v>6167700</v>
      </c>
      <c r="AT80" s="7">
        <v>653110</v>
      </c>
      <c r="AU80" s="8">
        <v>1584900000</v>
      </c>
      <c r="AV80" s="7">
        <v>2579400000</v>
      </c>
      <c r="AW80" s="7">
        <v>2056500000</v>
      </c>
      <c r="AX80" s="19">
        <f t="shared" si="46"/>
        <v>0</v>
      </c>
      <c r="AY80" s="19">
        <f t="shared" si="46"/>
        <v>2.3911374738311234E-3</v>
      </c>
      <c r="AZ80" s="19">
        <f t="shared" si="46"/>
        <v>3.1758327255044979E-4</v>
      </c>
      <c r="BA80" s="28">
        <v>0</v>
      </c>
      <c r="BB80" s="29" t="s">
        <v>766</v>
      </c>
      <c r="BC80" s="30">
        <f>AY80/AZ80</f>
        <v>7.5291669319620054</v>
      </c>
      <c r="BD80" s="7">
        <v>0</v>
      </c>
      <c r="BE80" s="8">
        <v>0</v>
      </c>
      <c r="BF80" s="7">
        <v>4898600</v>
      </c>
      <c r="BG80" s="7">
        <v>8487500</v>
      </c>
      <c r="BH80" s="8">
        <v>2216600000</v>
      </c>
      <c r="BI80" s="7">
        <v>2843600000</v>
      </c>
      <c r="BJ80" s="7">
        <v>2441100000</v>
      </c>
      <c r="BK80" s="19">
        <f t="shared" si="47"/>
        <v>0</v>
      </c>
      <c r="BL80" s="19">
        <f t="shared" si="47"/>
        <v>1.7226754817836545E-3</v>
      </c>
      <c r="BM80" s="19">
        <f t="shared" si="47"/>
        <v>3.4769161443611485E-3</v>
      </c>
      <c r="BN80" s="28">
        <v>0</v>
      </c>
      <c r="BO80" s="29" t="s">
        <v>766</v>
      </c>
      <c r="BP80" s="30">
        <f t="shared" si="37"/>
        <v>0.49546075034840403</v>
      </c>
      <c r="BQ80" s="52">
        <v>1</v>
      </c>
    </row>
    <row r="81" spans="1:69" x14ac:dyDescent="0.2">
      <c r="A81" s="1" t="s">
        <v>150</v>
      </c>
      <c r="B81" s="1" t="s">
        <v>151</v>
      </c>
      <c r="C81" s="1"/>
      <c r="D81" s="7">
        <v>919450</v>
      </c>
      <c r="E81" s="8">
        <v>0</v>
      </c>
      <c r="F81" s="7">
        <v>0</v>
      </c>
      <c r="G81" s="7">
        <v>0</v>
      </c>
      <c r="H81" s="8">
        <v>3763400000</v>
      </c>
      <c r="I81" s="7">
        <v>3519500000</v>
      </c>
      <c r="J81" s="7">
        <v>2541400000</v>
      </c>
      <c r="K81" s="19">
        <f t="shared" si="43"/>
        <v>0</v>
      </c>
      <c r="L81" s="19">
        <f t="shared" si="43"/>
        <v>0</v>
      </c>
      <c r="M81" s="19">
        <f t="shared" si="43"/>
        <v>0</v>
      </c>
      <c r="N81" s="25" t="s">
        <v>766</v>
      </c>
      <c r="O81" s="26">
        <v>0</v>
      </c>
      <c r="P81" s="27">
        <v>0</v>
      </c>
      <c r="Q81" s="7">
        <v>0</v>
      </c>
      <c r="R81" s="8">
        <v>0</v>
      </c>
      <c r="S81" s="7">
        <v>0</v>
      </c>
      <c r="T81" s="7">
        <v>0</v>
      </c>
      <c r="U81" s="8">
        <v>1650500000</v>
      </c>
      <c r="V81" s="7">
        <v>1849700000</v>
      </c>
      <c r="W81" s="7">
        <v>3454200000</v>
      </c>
      <c r="X81" s="19">
        <f t="shared" si="44"/>
        <v>0</v>
      </c>
      <c r="Y81" s="19">
        <f t="shared" si="44"/>
        <v>0</v>
      </c>
      <c r="Z81" s="19">
        <f t="shared" si="44"/>
        <v>0</v>
      </c>
      <c r="AA81" s="28">
        <v>0</v>
      </c>
      <c r="AB81" s="29">
        <v>0</v>
      </c>
      <c r="AC81" s="30">
        <v>0</v>
      </c>
      <c r="AD81" s="7">
        <v>0</v>
      </c>
      <c r="AE81" s="8">
        <v>0</v>
      </c>
      <c r="AF81" s="7">
        <v>5101000</v>
      </c>
      <c r="AG81" s="7">
        <v>0</v>
      </c>
      <c r="AH81" s="8">
        <v>2634800000</v>
      </c>
      <c r="AI81" s="7">
        <v>1335600000</v>
      </c>
      <c r="AJ81" s="7">
        <v>1781200000</v>
      </c>
      <c r="AK81" s="19">
        <f t="shared" si="45"/>
        <v>0</v>
      </c>
      <c r="AL81" s="19">
        <f t="shared" si="45"/>
        <v>3.8192572626534892E-3</v>
      </c>
      <c r="AM81" s="19">
        <f t="shared" si="45"/>
        <v>0</v>
      </c>
      <c r="AN81" s="28">
        <v>0</v>
      </c>
      <c r="AO81" s="29" t="s">
        <v>766</v>
      </c>
      <c r="AP81" s="30" t="s">
        <v>766</v>
      </c>
      <c r="AQ81" s="7">
        <v>3437400</v>
      </c>
      <c r="AR81" s="8">
        <v>0</v>
      </c>
      <c r="AS81" s="7">
        <v>2962500</v>
      </c>
      <c r="AT81" s="7">
        <v>0</v>
      </c>
      <c r="AU81" s="8">
        <v>1584900000</v>
      </c>
      <c r="AV81" s="7">
        <v>2579400000</v>
      </c>
      <c r="AW81" s="7">
        <v>2056500000</v>
      </c>
      <c r="AX81" s="19">
        <f t="shared" si="46"/>
        <v>0</v>
      </c>
      <c r="AY81" s="19">
        <f t="shared" si="46"/>
        <v>1.1485229123051873E-3</v>
      </c>
      <c r="AZ81" s="19">
        <f t="shared" si="46"/>
        <v>0</v>
      </c>
      <c r="BA81" s="28" t="s">
        <v>766</v>
      </c>
      <c r="BB81" s="29" t="s">
        <v>766</v>
      </c>
      <c r="BC81" s="30" t="s">
        <v>766</v>
      </c>
      <c r="BD81" s="7">
        <v>0</v>
      </c>
      <c r="BE81" s="8">
        <v>0</v>
      </c>
      <c r="BF81" s="7">
        <v>8231200</v>
      </c>
      <c r="BG81" s="7">
        <v>14247000</v>
      </c>
      <c r="BH81" s="8">
        <v>2216600000</v>
      </c>
      <c r="BI81" s="7">
        <v>2843600000</v>
      </c>
      <c r="BJ81" s="7">
        <v>2441100000</v>
      </c>
      <c r="BK81" s="19">
        <f t="shared" si="47"/>
        <v>0</v>
      </c>
      <c r="BL81" s="19">
        <f t="shared" si="47"/>
        <v>2.8946405964270644E-3</v>
      </c>
      <c r="BM81" s="19">
        <f t="shared" si="47"/>
        <v>5.8363033058866903E-3</v>
      </c>
      <c r="BN81" s="28">
        <v>0</v>
      </c>
      <c r="BO81" s="29" t="s">
        <v>766</v>
      </c>
      <c r="BP81" s="30">
        <f t="shared" si="37"/>
        <v>0.4959715841888192</v>
      </c>
      <c r="BQ81" s="52">
        <v>1</v>
      </c>
    </row>
    <row r="82" spans="1:69" x14ac:dyDescent="0.2">
      <c r="A82" s="1" t="s">
        <v>152</v>
      </c>
      <c r="B82" s="1" t="s">
        <v>153</v>
      </c>
      <c r="C82" s="1"/>
      <c r="D82" s="7">
        <v>2957000</v>
      </c>
      <c r="E82" s="8">
        <v>0</v>
      </c>
      <c r="F82" s="7">
        <v>956510</v>
      </c>
      <c r="G82" s="7">
        <v>0</v>
      </c>
      <c r="H82" s="8">
        <v>3763400000</v>
      </c>
      <c r="I82" s="7">
        <v>3519500000</v>
      </c>
      <c r="J82" s="7">
        <v>2541400000</v>
      </c>
      <c r="K82" s="19">
        <f t="shared" si="43"/>
        <v>0</v>
      </c>
      <c r="L82" s="19">
        <f t="shared" si="43"/>
        <v>2.71774399772695E-4</v>
      </c>
      <c r="M82" s="19">
        <f t="shared" si="43"/>
        <v>0</v>
      </c>
      <c r="N82" s="25" t="s">
        <v>766</v>
      </c>
      <c r="O82" s="26" t="s">
        <v>766</v>
      </c>
      <c r="P82" s="27" t="s">
        <v>766</v>
      </c>
      <c r="Q82" s="7">
        <v>0</v>
      </c>
      <c r="R82" s="8">
        <v>0</v>
      </c>
      <c r="S82" s="7">
        <v>782870</v>
      </c>
      <c r="T82" s="7">
        <v>0</v>
      </c>
      <c r="U82" s="8">
        <v>1650500000</v>
      </c>
      <c r="V82" s="7">
        <v>1849700000</v>
      </c>
      <c r="W82" s="7">
        <v>3454200000</v>
      </c>
      <c r="X82" s="19">
        <f t="shared" si="44"/>
        <v>0</v>
      </c>
      <c r="Y82" s="19">
        <f t="shared" si="44"/>
        <v>4.2324160674704007E-4</v>
      </c>
      <c r="Z82" s="19">
        <f t="shared" si="44"/>
        <v>0</v>
      </c>
      <c r="AA82" s="28">
        <v>0</v>
      </c>
      <c r="AB82" s="29" t="s">
        <v>766</v>
      </c>
      <c r="AC82" s="30" t="s">
        <v>766</v>
      </c>
      <c r="AD82" s="7">
        <v>0</v>
      </c>
      <c r="AE82" s="8">
        <v>145520</v>
      </c>
      <c r="AF82" s="7">
        <v>0</v>
      </c>
      <c r="AG82" s="7">
        <v>2706100</v>
      </c>
      <c r="AH82" s="8">
        <v>2634800000</v>
      </c>
      <c r="AI82" s="7">
        <v>1335600000</v>
      </c>
      <c r="AJ82" s="7">
        <v>1781200000</v>
      </c>
      <c r="AK82" s="19">
        <f t="shared" si="45"/>
        <v>5.5229998481858205E-5</v>
      </c>
      <c r="AL82" s="19">
        <f t="shared" si="45"/>
        <v>0</v>
      </c>
      <c r="AM82" s="19">
        <f t="shared" si="45"/>
        <v>1.5192566808892882E-3</v>
      </c>
      <c r="AN82" s="28">
        <f>AD82/AE82</f>
        <v>0</v>
      </c>
      <c r="AO82" s="29">
        <f>AL82/AK82</f>
        <v>0</v>
      </c>
      <c r="AP82" s="30">
        <f>AL82/AM82</f>
        <v>0</v>
      </c>
      <c r="AQ82" s="7">
        <v>0</v>
      </c>
      <c r="AR82" s="8">
        <v>6159600</v>
      </c>
      <c r="AS82" s="7">
        <v>5842600</v>
      </c>
      <c r="AT82" s="7">
        <v>4197700</v>
      </c>
      <c r="AU82" s="8">
        <v>1584900000</v>
      </c>
      <c r="AV82" s="7">
        <v>2579400000</v>
      </c>
      <c r="AW82" s="7">
        <v>2056500000</v>
      </c>
      <c r="AX82" s="19">
        <f t="shared" si="46"/>
        <v>3.8864281658148778E-3</v>
      </c>
      <c r="AY82" s="19">
        <f t="shared" si="46"/>
        <v>2.2651004109482827E-3</v>
      </c>
      <c r="AZ82" s="19">
        <f t="shared" si="46"/>
        <v>2.0411864818867006E-3</v>
      </c>
      <c r="BA82" s="28">
        <f>AQ82/AR82</f>
        <v>0</v>
      </c>
      <c r="BB82" s="29">
        <f>AY82/AX82</f>
        <v>0.58282317704265429</v>
      </c>
      <c r="BC82" s="30">
        <f>AY82/AZ82</f>
        <v>1.1096979286550119</v>
      </c>
      <c r="BD82" s="7">
        <v>3158100</v>
      </c>
      <c r="BE82" s="8">
        <v>6219100</v>
      </c>
      <c r="BF82" s="7">
        <v>4523500</v>
      </c>
      <c r="BG82" s="7">
        <v>5172700</v>
      </c>
      <c r="BH82" s="8">
        <v>2216600000</v>
      </c>
      <c r="BI82" s="7">
        <v>2843600000</v>
      </c>
      <c r="BJ82" s="7">
        <v>2441100000</v>
      </c>
      <c r="BK82" s="19">
        <f t="shared" si="47"/>
        <v>2.8056934043129119E-3</v>
      </c>
      <c r="BL82" s="19">
        <f t="shared" si="47"/>
        <v>1.5907652271768182E-3</v>
      </c>
      <c r="BM82" s="19">
        <f t="shared" si="47"/>
        <v>2.1190037278276189E-3</v>
      </c>
      <c r="BN82" s="28">
        <f>BD82/BE82</f>
        <v>0.50780659580968313</v>
      </c>
      <c r="BO82" s="29">
        <f>BL82/BK82</f>
        <v>0.56697756951329537</v>
      </c>
      <c r="BP82" s="30">
        <f t="shared" si="37"/>
        <v>0.75071374641122246</v>
      </c>
      <c r="BQ82" s="52">
        <v>1</v>
      </c>
    </row>
    <row r="83" spans="1:69" x14ac:dyDescent="0.2">
      <c r="A83" s="1" t="s">
        <v>160</v>
      </c>
      <c r="B83" s="1" t="s">
        <v>161</v>
      </c>
      <c r="C83" s="1"/>
      <c r="D83" s="7">
        <v>0</v>
      </c>
      <c r="E83" s="8">
        <v>40025000</v>
      </c>
      <c r="F83" s="7">
        <v>60520000</v>
      </c>
      <c r="G83" s="7">
        <v>85022000</v>
      </c>
      <c r="H83" s="8">
        <v>3763400000</v>
      </c>
      <c r="I83" s="7">
        <v>3519500000</v>
      </c>
      <c r="J83" s="7">
        <v>2541400000</v>
      </c>
      <c r="K83" s="19">
        <f t="shared" si="43"/>
        <v>1.0635329755008768E-2</v>
      </c>
      <c r="L83" s="19">
        <f t="shared" si="43"/>
        <v>1.7195624378462851E-2</v>
      </c>
      <c r="M83" s="19">
        <f t="shared" si="43"/>
        <v>3.3454788699142202E-2</v>
      </c>
      <c r="N83" s="25">
        <f>D83/E83</f>
        <v>0</v>
      </c>
      <c r="O83" s="26">
        <f>L83/K83</f>
        <v>1.6168397947759425</v>
      </c>
      <c r="P83" s="27">
        <f>L83/M83</f>
        <v>0.51399590453559663</v>
      </c>
      <c r="Q83" s="7">
        <v>0</v>
      </c>
      <c r="R83" s="8">
        <v>38284000</v>
      </c>
      <c r="S83" s="7">
        <v>90517000</v>
      </c>
      <c r="T83" s="7">
        <v>80447000</v>
      </c>
      <c r="U83" s="8">
        <v>1650500000</v>
      </c>
      <c r="V83" s="7">
        <v>1849700000</v>
      </c>
      <c r="W83" s="7">
        <v>3454200000</v>
      </c>
      <c r="X83" s="19">
        <f t="shared" si="44"/>
        <v>2.3195395334747047E-2</v>
      </c>
      <c r="Y83" s="19">
        <f t="shared" si="44"/>
        <v>4.8936043682759368E-2</v>
      </c>
      <c r="Z83" s="19">
        <f t="shared" si="44"/>
        <v>2.3289618435527765E-2</v>
      </c>
      <c r="AA83" s="28">
        <f>Q83/R83</f>
        <v>0</v>
      </c>
      <c r="AB83" s="29">
        <f>Y83/X83</f>
        <v>2.1097309606727181</v>
      </c>
      <c r="AC83" s="30">
        <f>Y83/Z83</f>
        <v>2.1011955957212498</v>
      </c>
      <c r="AD83" s="7">
        <v>3043900</v>
      </c>
      <c r="AE83" s="8">
        <v>58618000</v>
      </c>
      <c r="AF83" s="7">
        <v>72088000</v>
      </c>
      <c r="AG83" s="7">
        <v>121880000</v>
      </c>
      <c r="AH83" s="8">
        <v>2634800000</v>
      </c>
      <c r="AI83" s="7">
        <v>1335600000</v>
      </c>
      <c r="AJ83" s="7">
        <v>1781200000</v>
      </c>
      <c r="AK83" s="19">
        <f t="shared" si="45"/>
        <v>2.224760892667375E-2</v>
      </c>
      <c r="AL83" s="19">
        <f t="shared" si="45"/>
        <v>5.3974243785564542E-2</v>
      </c>
      <c r="AM83" s="19">
        <f t="shared" si="45"/>
        <v>6.8425780372782394E-2</v>
      </c>
      <c r="AN83" s="28">
        <f>AD83/AE83</f>
        <v>5.1927735507864475E-2</v>
      </c>
      <c r="AO83" s="29">
        <f>AL83/AK83</f>
        <v>2.4260694245147474</v>
      </c>
      <c r="AP83" s="30">
        <f>AL83/AM83</f>
        <v>0.78879982795247428</v>
      </c>
      <c r="AQ83" s="7">
        <v>5562000</v>
      </c>
      <c r="AR83" s="8">
        <v>47926000</v>
      </c>
      <c r="AS83" s="7">
        <v>161490000</v>
      </c>
      <c r="AT83" s="7">
        <v>144970000</v>
      </c>
      <c r="AU83" s="8">
        <v>1584900000</v>
      </c>
      <c r="AV83" s="7">
        <v>2579400000</v>
      </c>
      <c r="AW83" s="7">
        <v>2056500000</v>
      </c>
      <c r="AX83" s="19">
        <f t="shared" si="46"/>
        <v>3.0239131806423118E-2</v>
      </c>
      <c r="AY83" s="19">
        <f t="shared" si="46"/>
        <v>6.2607583158874158E-2</v>
      </c>
      <c r="AZ83" s="19">
        <f t="shared" si="46"/>
        <v>7.049355701434476E-2</v>
      </c>
      <c r="BA83" s="28">
        <f>AQ83/AR83</f>
        <v>0.11605391645453407</v>
      </c>
      <c r="BB83" s="29">
        <f>AY83/AX83</f>
        <v>2.0704160278032728</v>
      </c>
      <c r="BC83" s="30">
        <f>AY83/AZ83</f>
        <v>0.88813199121352493</v>
      </c>
      <c r="BD83" s="7">
        <v>382700</v>
      </c>
      <c r="BE83" s="8">
        <v>66810000</v>
      </c>
      <c r="BF83" s="7">
        <v>187460000</v>
      </c>
      <c r="BG83" s="7">
        <v>161620000</v>
      </c>
      <c r="BH83" s="8">
        <v>2216600000</v>
      </c>
      <c r="BI83" s="7">
        <v>2843600000</v>
      </c>
      <c r="BJ83" s="7">
        <v>2441100000</v>
      </c>
      <c r="BK83" s="19">
        <f t="shared" si="47"/>
        <v>3.0140756112965805E-2</v>
      </c>
      <c r="BL83" s="19">
        <f t="shared" si="47"/>
        <v>6.5923477282318191E-2</v>
      </c>
      <c r="BM83" s="19">
        <f t="shared" si="47"/>
        <v>6.6207857113596336E-2</v>
      </c>
      <c r="BN83" s="28">
        <f>BD83/BE83</f>
        <v>5.7281844035324053E-3</v>
      </c>
      <c r="BO83" s="29">
        <f>BL83/BK83</f>
        <v>2.1871872435860875</v>
      </c>
      <c r="BP83" s="30">
        <f t="shared" si="37"/>
        <v>0.99570474194943026</v>
      </c>
      <c r="BQ83" s="52">
        <v>1</v>
      </c>
    </row>
    <row r="84" spans="1:69" x14ac:dyDescent="0.2">
      <c r="A84" s="1" t="s">
        <v>162</v>
      </c>
      <c r="B84" s="1" t="s">
        <v>163</v>
      </c>
      <c r="C84" s="1"/>
      <c r="D84" s="7">
        <v>39102</v>
      </c>
      <c r="E84" s="8">
        <v>0</v>
      </c>
      <c r="F84" s="7">
        <v>0</v>
      </c>
      <c r="G84" s="7">
        <v>0</v>
      </c>
      <c r="H84" s="8">
        <v>3763400000</v>
      </c>
      <c r="I84" s="7">
        <v>3519500000</v>
      </c>
      <c r="J84" s="7">
        <v>2541400000</v>
      </c>
      <c r="K84" s="19">
        <f t="shared" si="43"/>
        <v>0</v>
      </c>
      <c r="L84" s="19">
        <f t="shared" si="43"/>
        <v>0</v>
      </c>
      <c r="M84" s="19">
        <f t="shared" si="43"/>
        <v>0</v>
      </c>
      <c r="N84" s="25" t="s">
        <v>766</v>
      </c>
      <c r="O84" s="26">
        <v>0</v>
      </c>
      <c r="P84" s="27">
        <v>0</v>
      </c>
      <c r="Q84" s="7">
        <v>0</v>
      </c>
      <c r="R84" s="8">
        <v>0</v>
      </c>
      <c r="S84" s="7">
        <v>121250</v>
      </c>
      <c r="T84" s="7">
        <v>0</v>
      </c>
      <c r="U84" s="8">
        <v>1650500000</v>
      </c>
      <c r="V84" s="7">
        <v>1849700000</v>
      </c>
      <c r="W84" s="7">
        <v>3454200000</v>
      </c>
      <c r="X84" s="19">
        <f t="shared" si="44"/>
        <v>0</v>
      </c>
      <c r="Y84" s="19">
        <f t="shared" si="44"/>
        <v>6.55511704600746E-5</v>
      </c>
      <c r="Z84" s="19">
        <f t="shared" si="44"/>
        <v>0</v>
      </c>
      <c r="AA84" s="28">
        <v>0</v>
      </c>
      <c r="AB84" s="29" t="s">
        <v>766</v>
      </c>
      <c r="AC84" s="30" t="s">
        <v>766</v>
      </c>
      <c r="AD84" s="7">
        <v>0</v>
      </c>
      <c r="AE84" s="8">
        <v>0</v>
      </c>
      <c r="AF84" s="7">
        <v>0</v>
      </c>
      <c r="AG84" s="7">
        <v>0</v>
      </c>
      <c r="AH84" s="8">
        <v>2634800000</v>
      </c>
      <c r="AI84" s="7">
        <v>1335600000</v>
      </c>
      <c r="AJ84" s="7">
        <v>1781200000</v>
      </c>
      <c r="AK84" s="19">
        <f t="shared" si="45"/>
        <v>0</v>
      </c>
      <c r="AL84" s="19">
        <f t="shared" si="45"/>
        <v>0</v>
      </c>
      <c r="AM84" s="19">
        <f t="shared" si="45"/>
        <v>0</v>
      </c>
      <c r="AN84" s="28">
        <v>0</v>
      </c>
      <c r="AO84" s="29">
        <v>0</v>
      </c>
      <c r="AP84" s="30">
        <v>0</v>
      </c>
      <c r="AQ84" s="7">
        <v>0</v>
      </c>
      <c r="AR84" s="8">
        <v>0</v>
      </c>
      <c r="AS84" s="7">
        <v>0</v>
      </c>
      <c r="AT84" s="7">
        <v>0</v>
      </c>
      <c r="AU84" s="8">
        <v>1584900000</v>
      </c>
      <c r="AV84" s="7">
        <v>2579400000</v>
      </c>
      <c r="AW84" s="7">
        <v>2056500000</v>
      </c>
      <c r="AX84" s="19">
        <f t="shared" si="46"/>
        <v>0</v>
      </c>
      <c r="AY84" s="19">
        <f t="shared" si="46"/>
        <v>0</v>
      </c>
      <c r="AZ84" s="19">
        <f t="shared" si="46"/>
        <v>0</v>
      </c>
      <c r="BA84" s="28">
        <v>0</v>
      </c>
      <c r="BB84" s="29">
        <v>0</v>
      </c>
      <c r="BC84" s="30">
        <v>0</v>
      </c>
      <c r="BD84" s="7">
        <v>0</v>
      </c>
      <c r="BE84" s="8">
        <v>0</v>
      </c>
      <c r="BF84" s="7">
        <v>0</v>
      </c>
      <c r="BG84" s="7">
        <v>0</v>
      </c>
      <c r="BH84" s="8">
        <v>2216600000</v>
      </c>
      <c r="BI84" s="7">
        <v>2843600000</v>
      </c>
      <c r="BJ84" s="7">
        <v>2441100000</v>
      </c>
      <c r="BK84" s="19">
        <f t="shared" si="47"/>
        <v>0</v>
      </c>
      <c r="BL84" s="19">
        <f t="shared" si="47"/>
        <v>0</v>
      </c>
      <c r="BM84" s="19">
        <f t="shared" si="47"/>
        <v>0</v>
      </c>
      <c r="BN84" s="28">
        <v>0</v>
      </c>
      <c r="BO84" s="29">
        <v>0</v>
      </c>
      <c r="BP84" s="30">
        <v>0</v>
      </c>
      <c r="BQ84" s="52">
        <v>1</v>
      </c>
    </row>
    <row r="85" spans="1:69" x14ac:dyDescent="0.2">
      <c r="A85" s="1" t="s">
        <v>164</v>
      </c>
      <c r="B85" s="1" t="s">
        <v>165</v>
      </c>
      <c r="C85" s="1"/>
      <c r="D85" s="7">
        <v>0</v>
      </c>
      <c r="E85" s="8">
        <v>0</v>
      </c>
      <c r="F85" s="7">
        <v>0</v>
      </c>
      <c r="G85" s="7">
        <v>0</v>
      </c>
      <c r="H85" s="8">
        <v>3763400000</v>
      </c>
      <c r="I85" s="7">
        <v>3519500000</v>
      </c>
      <c r="J85" s="7">
        <v>2541400000</v>
      </c>
      <c r="K85" s="19">
        <f t="shared" si="43"/>
        <v>0</v>
      </c>
      <c r="L85" s="19">
        <f t="shared" si="43"/>
        <v>0</v>
      </c>
      <c r="M85" s="19">
        <f t="shared" si="43"/>
        <v>0</v>
      </c>
      <c r="N85" s="25">
        <v>0</v>
      </c>
      <c r="O85" s="26">
        <v>0</v>
      </c>
      <c r="P85" s="27">
        <v>0</v>
      </c>
      <c r="Q85" s="7">
        <v>0</v>
      </c>
      <c r="R85" s="8">
        <v>4835500</v>
      </c>
      <c r="S85" s="7">
        <v>0</v>
      </c>
      <c r="T85" s="7">
        <v>0</v>
      </c>
      <c r="U85" s="8">
        <v>1650500000</v>
      </c>
      <c r="V85" s="7">
        <v>1849700000</v>
      </c>
      <c r="W85" s="7">
        <v>3454200000</v>
      </c>
      <c r="X85" s="19">
        <f t="shared" si="44"/>
        <v>2.92971826719176E-3</v>
      </c>
      <c r="Y85" s="19">
        <f t="shared" si="44"/>
        <v>0</v>
      </c>
      <c r="Z85" s="19">
        <f t="shared" si="44"/>
        <v>0</v>
      </c>
      <c r="AA85" s="28">
        <f>Q85/R85</f>
        <v>0</v>
      </c>
      <c r="AB85" s="29">
        <f>Y85/X85</f>
        <v>0</v>
      </c>
      <c r="AC85" s="30">
        <v>0</v>
      </c>
      <c r="AD85" s="7">
        <v>0</v>
      </c>
      <c r="AE85" s="8">
        <v>316490</v>
      </c>
      <c r="AF85" s="7">
        <v>0</v>
      </c>
      <c r="AG85" s="7">
        <v>0</v>
      </c>
      <c r="AH85" s="8">
        <v>2634800000</v>
      </c>
      <c r="AI85" s="7">
        <v>1335600000</v>
      </c>
      <c r="AJ85" s="7">
        <v>1781200000</v>
      </c>
      <c r="AK85" s="19">
        <f t="shared" si="45"/>
        <v>1.2011917413086383E-4</v>
      </c>
      <c r="AL85" s="19">
        <f t="shared" si="45"/>
        <v>0</v>
      </c>
      <c r="AM85" s="19">
        <f t="shared" si="45"/>
        <v>0</v>
      </c>
      <c r="AN85" s="28">
        <f>AD85/AE85</f>
        <v>0</v>
      </c>
      <c r="AO85" s="29">
        <f>AL85/AK85</f>
        <v>0</v>
      </c>
      <c r="AP85" s="30">
        <v>0</v>
      </c>
      <c r="AQ85" s="7">
        <v>0</v>
      </c>
      <c r="AR85" s="8">
        <v>0</v>
      </c>
      <c r="AS85" s="7">
        <v>468580</v>
      </c>
      <c r="AT85" s="7">
        <v>0</v>
      </c>
      <c r="AU85" s="8">
        <v>1584900000</v>
      </c>
      <c r="AV85" s="7">
        <v>2579400000</v>
      </c>
      <c r="AW85" s="7">
        <v>2056500000</v>
      </c>
      <c r="AX85" s="19">
        <f t="shared" si="46"/>
        <v>0</v>
      </c>
      <c r="AY85" s="19">
        <f t="shared" si="46"/>
        <v>1.816624021090176E-4</v>
      </c>
      <c r="AZ85" s="19">
        <f t="shared" si="46"/>
        <v>0</v>
      </c>
      <c r="BA85" s="28">
        <v>0</v>
      </c>
      <c r="BB85" s="29" t="s">
        <v>766</v>
      </c>
      <c r="BC85" s="30" t="s">
        <v>766</v>
      </c>
      <c r="BD85" s="7">
        <v>0</v>
      </c>
      <c r="BE85" s="8">
        <v>0</v>
      </c>
      <c r="BF85" s="7">
        <v>0</v>
      </c>
      <c r="BG85" s="7">
        <v>0</v>
      </c>
      <c r="BH85" s="8">
        <v>2216600000</v>
      </c>
      <c r="BI85" s="7">
        <v>2843600000</v>
      </c>
      <c r="BJ85" s="7">
        <v>2441100000</v>
      </c>
      <c r="BK85" s="19">
        <f t="shared" si="47"/>
        <v>0</v>
      </c>
      <c r="BL85" s="19">
        <f t="shared" si="47"/>
        <v>0</v>
      </c>
      <c r="BM85" s="19">
        <f t="shared" si="47"/>
        <v>0</v>
      </c>
      <c r="BN85" s="28">
        <v>0</v>
      </c>
      <c r="BO85" s="29">
        <v>0</v>
      </c>
      <c r="BP85" s="30">
        <v>0</v>
      </c>
      <c r="BQ85" s="52">
        <v>1</v>
      </c>
    </row>
    <row r="86" spans="1:69" x14ac:dyDescent="0.2">
      <c r="A86" s="1" t="s">
        <v>166</v>
      </c>
      <c r="B86" s="1" t="s">
        <v>167</v>
      </c>
      <c r="C86" s="1"/>
      <c r="D86" s="7">
        <v>0</v>
      </c>
      <c r="E86" s="8">
        <v>0</v>
      </c>
      <c r="F86" s="7">
        <v>0</v>
      </c>
      <c r="G86" s="7">
        <v>0</v>
      </c>
      <c r="H86" s="8">
        <v>3763400000</v>
      </c>
      <c r="I86" s="7">
        <v>3519500000</v>
      </c>
      <c r="J86" s="7">
        <v>2541400000</v>
      </c>
      <c r="K86" s="19">
        <f t="shared" si="43"/>
        <v>0</v>
      </c>
      <c r="L86" s="19">
        <f t="shared" si="43"/>
        <v>0</v>
      </c>
      <c r="M86" s="19">
        <f t="shared" si="43"/>
        <v>0</v>
      </c>
      <c r="N86" s="25">
        <v>0</v>
      </c>
      <c r="O86" s="26">
        <v>0</v>
      </c>
      <c r="P86" s="27">
        <v>0</v>
      </c>
      <c r="Q86" s="7">
        <v>0</v>
      </c>
      <c r="R86" s="8">
        <v>0</v>
      </c>
      <c r="S86" s="7">
        <v>0</v>
      </c>
      <c r="T86" s="7">
        <v>0</v>
      </c>
      <c r="U86" s="8">
        <v>1650500000</v>
      </c>
      <c r="V86" s="7">
        <v>1849700000</v>
      </c>
      <c r="W86" s="7">
        <v>3454200000</v>
      </c>
      <c r="X86" s="19">
        <f t="shared" si="44"/>
        <v>0</v>
      </c>
      <c r="Y86" s="19">
        <f t="shared" si="44"/>
        <v>0</v>
      </c>
      <c r="Z86" s="19">
        <f t="shared" si="44"/>
        <v>0</v>
      </c>
      <c r="AA86" s="28">
        <v>0</v>
      </c>
      <c r="AB86" s="29">
        <v>0</v>
      </c>
      <c r="AC86" s="30">
        <v>0</v>
      </c>
      <c r="AD86" s="7">
        <v>0</v>
      </c>
      <c r="AE86" s="8">
        <v>1843500</v>
      </c>
      <c r="AF86" s="7">
        <v>0</v>
      </c>
      <c r="AG86" s="7">
        <v>0</v>
      </c>
      <c r="AH86" s="8">
        <v>2634800000</v>
      </c>
      <c r="AI86" s="7">
        <v>1335600000</v>
      </c>
      <c r="AJ86" s="7">
        <v>1781200000</v>
      </c>
      <c r="AK86" s="19">
        <f t="shared" si="45"/>
        <v>6.9967359951419463E-4</v>
      </c>
      <c r="AL86" s="19">
        <f t="shared" si="45"/>
        <v>0</v>
      </c>
      <c r="AM86" s="19">
        <f t="shared" si="45"/>
        <v>0</v>
      </c>
      <c r="AN86" s="28">
        <f>AD86/AE86</f>
        <v>0</v>
      </c>
      <c r="AO86" s="29">
        <f>AL86/AK86</f>
        <v>0</v>
      </c>
      <c r="AP86" s="30">
        <v>0</v>
      </c>
      <c r="AQ86" s="7">
        <v>0</v>
      </c>
      <c r="AR86" s="8">
        <v>0</v>
      </c>
      <c r="AS86" s="7">
        <v>1879800</v>
      </c>
      <c r="AT86" s="7">
        <v>0</v>
      </c>
      <c r="AU86" s="8">
        <v>1584900000</v>
      </c>
      <c r="AV86" s="7">
        <v>2579400000</v>
      </c>
      <c r="AW86" s="7">
        <v>2056500000</v>
      </c>
      <c r="AX86" s="19">
        <f t="shared" si="46"/>
        <v>0</v>
      </c>
      <c r="AY86" s="19">
        <f t="shared" si="46"/>
        <v>7.2877413351942312E-4</v>
      </c>
      <c r="AZ86" s="19">
        <f t="shared" si="46"/>
        <v>0</v>
      </c>
      <c r="BA86" s="28">
        <v>0</v>
      </c>
      <c r="BB86" s="29" t="s">
        <v>766</v>
      </c>
      <c r="BC86" s="30" t="s">
        <v>766</v>
      </c>
      <c r="BD86" s="7">
        <v>0</v>
      </c>
      <c r="BE86" s="8">
        <v>2201000</v>
      </c>
      <c r="BF86" s="7">
        <v>0</v>
      </c>
      <c r="BG86" s="7">
        <v>0</v>
      </c>
      <c r="BH86" s="8">
        <v>2216600000</v>
      </c>
      <c r="BI86" s="7">
        <v>2843600000</v>
      </c>
      <c r="BJ86" s="7">
        <v>2441100000</v>
      </c>
      <c r="BK86" s="19">
        <f t="shared" si="47"/>
        <v>9.9296219435170987E-4</v>
      </c>
      <c r="BL86" s="19">
        <f t="shared" si="47"/>
        <v>0</v>
      </c>
      <c r="BM86" s="19">
        <f t="shared" si="47"/>
        <v>0</v>
      </c>
      <c r="BN86" s="28">
        <f>BD86/BE86</f>
        <v>0</v>
      </c>
      <c r="BO86" s="29">
        <f>BL86/BK86</f>
        <v>0</v>
      </c>
      <c r="BP86" s="30">
        <v>0</v>
      </c>
      <c r="BQ86" s="52">
        <v>1</v>
      </c>
    </row>
    <row r="87" spans="1:69" x14ac:dyDescent="0.2">
      <c r="A87" s="1" t="s">
        <v>168</v>
      </c>
      <c r="B87" s="1" t="s">
        <v>169</v>
      </c>
      <c r="C87" s="1"/>
      <c r="D87" s="7">
        <v>0</v>
      </c>
      <c r="E87" s="8">
        <v>0</v>
      </c>
      <c r="F87" s="7">
        <v>0</v>
      </c>
      <c r="G87" s="7">
        <v>0</v>
      </c>
      <c r="H87" s="8">
        <v>3763400000</v>
      </c>
      <c r="I87" s="7">
        <v>3519500000</v>
      </c>
      <c r="J87" s="7">
        <v>2541400000</v>
      </c>
      <c r="K87" s="19">
        <f t="shared" si="43"/>
        <v>0</v>
      </c>
      <c r="L87" s="19">
        <f t="shared" si="43"/>
        <v>0</v>
      </c>
      <c r="M87" s="19">
        <f t="shared" si="43"/>
        <v>0</v>
      </c>
      <c r="N87" s="25">
        <v>0</v>
      </c>
      <c r="O87" s="26">
        <v>0</v>
      </c>
      <c r="P87" s="27">
        <v>0</v>
      </c>
      <c r="Q87" s="7">
        <v>0</v>
      </c>
      <c r="R87" s="8">
        <v>0</v>
      </c>
      <c r="S87" s="7">
        <v>705990</v>
      </c>
      <c r="T87" s="7">
        <v>0</v>
      </c>
      <c r="U87" s="8">
        <v>1650500000</v>
      </c>
      <c r="V87" s="7">
        <v>1849700000</v>
      </c>
      <c r="W87" s="7">
        <v>3454200000</v>
      </c>
      <c r="X87" s="19">
        <f t="shared" si="44"/>
        <v>0</v>
      </c>
      <c r="Y87" s="19">
        <f t="shared" si="44"/>
        <v>3.8167810996377792E-4</v>
      </c>
      <c r="Z87" s="19">
        <f t="shared" si="44"/>
        <v>0</v>
      </c>
      <c r="AA87" s="28">
        <v>0</v>
      </c>
      <c r="AB87" s="29" t="s">
        <v>766</v>
      </c>
      <c r="AC87" s="30" t="s">
        <v>766</v>
      </c>
      <c r="AD87" s="7">
        <v>0</v>
      </c>
      <c r="AE87" s="8">
        <v>0</v>
      </c>
      <c r="AF87" s="7">
        <v>0</v>
      </c>
      <c r="AG87" s="7">
        <v>0</v>
      </c>
      <c r="AH87" s="8">
        <v>2634800000</v>
      </c>
      <c r="AI87" s="7">
        <v>1335600000</v>
      </c>
      <c r="AJ87" s="7">
        <v>1781200000</v>
      </c>
      <c r="AK87" s="19">
        <f t="shared" si="45"/>
        <v>0</v>
      </c>
      <c r="AL87" s="19">
        <f t="shared" si="45"/>
        <v>0</v>
      </c>
      <c r="AM87" s="19">
        <f t="shared" si="45"/>
        <v>0</v>
      </c>
      <c r="AN87" s="28">
        <v>0</v>
      </c>
      <c r="AO87" s="29">
        <v>0</v>
      </c>
      <c r="AP87" s="30">
        <v>0</v>
      </c>
      <c r="AQ87" s="7">
        <v>0</v>
      </c>
      <c r="AR87" s="8">
        <v>0</v>
      </c>
      <c r="AS87" s="7">
        <v>0</v>
      </c>
      <c r="AT87" s="7">
        <v>6738600</v>
      </c>
      <c r="AU87" s="8">
        <v>1584900000</v>
      </c>
      <c r="AV87" s="7">
        <v>2579400000</v>
      </c>
      <c r="AW87" s="7">
        <v>2056500000</v>
      </c>
      <c r="AX87" s="19">
        <f t="shared" si="46"/>
        <v>0</v>
      </c>
      <c r="AY87" s="19">
        <f t="shared" si="46"/>
        <v>0</v>
      </c>
      <c r="AZ87" s="19">
        <f t="shared" si="46"/>
        <v>3.2767323121808897E-3</v>
      </c>
      <c r="BA87" s="28">
        <v>0</v>
      </c>
      <c r="BB87" s="29">
        <v>0</v>
      </c>
      <c r="BC87" s="30">
        <f>AY87/AZ87</f>
        <v>0</v>
      </c>
      <c r="BD87" s="7">
        <v>12829000</v>
      </c>
      <c r="BE87" s="8">
        <v>744640</v>
      </c>
      <c r="BF87" s="7">
        <v>1724800</v>
      </c>
      <c r="BG87" s="7">
        <v>0</v>
      </c>
      <c r="BH87" s="8">
        <v>2216600000</v>
      </c>
      <c r="BI87" s="7">
        <v>2843600000</v>
      </c>
      <c r="BJ87" s="7">
        <v>2441100000</v>
      </c>
      <c r="BK87" s="19">
        <f t="shared" si="47"/>
        <v>3.3593792294505097E-4</v>
      </c>
      <c r="BL87" s="19">
        <f t="shared" si="47"/>
        <v>6.06555071036714E-4</v>
      </c>
      <c r="BM87" s="19">
        <f t="shared" si="47"/>
        <v>0</v>
      </c>
      <c r="BN87" s="28">
        <f>BD87/BE87</f>
        <v>17.22845938977224</v>
      </c>
      <c r="BO87" s="29">
        <f>BL87/BK87</f>
        <v>1.8055570080306997</v>
      </c>
      <c r="BP87" s="30" t="s">
        <v>766</v>
      </c>
      <c r="BQ87" s="52">
        <v>1</v>
      </c>
    </row>
    <row r="88" spans="1:69" x14ac:dyDescent="0.2">
      <c r="A88" s="1" t="s">
        <v>170</v>
      </c>
      <c r="B88" s="1" t="s">
        <v>171</v>
      </c>
      <c r="C88" s="1"/>
      <c r="D88" s="7">
        <v>77552</v>
      </c>
      <c r="E88" s="8">
        <v>0</v>
      </c>
      <c r="F88" s="7">
        <v>0</v>
      </c>
      <c r="G88" s="7">
        <v>0</v>
      </c>
      <c r="H88" s="8">
        <v>3763400000</v>
      </c>
      <c r="I88" s="7">
        <v>3519500000</v>
      </c>
      <c r="J88" s="7">
        <v>2541400000</v>
      </c>
      <c r="K88" s="19">
        <f t="shared" si="43"/>
        <v>0</v>
      </c>
      <c r="L88" s="19">
        <f t="shared" si="43"/>
        <v>0</v>
      </c>
      <c r="M88" s="19">
        <f t="shared" si="43"/>
        <v>0</v>
      </c>
      <c r="N88" s="25" t="s">
        <v>766</v>
      </c>
      <c r="O88" s="26">
        <v>0</v>
      </c>
      <c r="P88" s="27">
        <v>0</v>
      </c>
      <c r="Q88" s="7">
        <v>841200</v>
      </c>
      <c r="R88" s="8">
        <v>0</v>
      </c>
      <c r="S88" s="7">
        <v>0</v>
      </c>
      <c r="T88" s="7">
        <v>0</v>
      </c>
      <c r="U88" s="8">
        <v>1650500000</v>
      </c>
      <c r="V88" s="7">
        <v>1849700000</v>
      </c>
      <c r="W88" s="7">
        <v>3454200000</v>
      </c>
      <c r="X88" s="19">
        <f t="shared" si="44"/>
        <v>0</v>
      </c>
      <c r="Y88" s="19">
        <f t="shared" si="44"/>
        <v>0</v>
      </c>
      <c r="Z88" s="19">
        <f t="shared" si="44"/>
        <v>0</v>
      </c>
      <c r="AA88" s="28" t="s">
        <v>766</v>
      </c>
      <c r="AB88" s="29">
        <v>0</v>
      </c>
      <c r="AC88" s="30">
        <v>0</v>
      </c>
      <c r="AD88" s="7">
        <v>0</v>
      </c>
      <c r="AE88" s="8">
        <v>2822600</v>
      </c>
      <c r="AF88" s="7">
        <v>0</v>
      </c>
      <c r="AG88" s="7">
        <v>0</v>
      </c>
      <c r="AH88" s="8">
        <v>2634800000</v>
      </c>
      <c r="AI88" s="7">
        <v>1335600000</v>
      </c>
      <c r="AJ88" s="7">
        <v>1781200000</v>
      </c>
      <c r="AK88" s="19">
        <f t="shared" si="45"/>
        <v>1.071276757249127E-3</v>
      </c>
      <c r="AL88" s="19">
        <f t="shared" si="45"/>
        <v>0</v>
      </c>
      <c r="AM88" s="19">
        <f t="shared" si="45"/>
        <v>0</v>
      </c>
      <c r="AN88" s="28">
        <f>AD88/AE88</f>
        <v>0</v>
      </c>
      <c r="AO88" s="29">
        <f>AL88/AK88</f>
        <v>0</v>
      </c>
      <c r="AP88" s="30">
        <v>0</v>
      </c>
      <c r="AQ88" s="7">
        <v>2088400</v>
      </c>
      <c r="AR88" s="8">
        <v>0</v>
      </c>
      <c r="AS88" s="7">
        <v>2334100</v>
      </c>
      <c r="AT88" s="7">
        <v>0</v>
      </c>
      <c r="AU88" s="8">
        <v>1584900000</v>
      </c>
      <c r="AV88" s="7">
        <v>2579400000</v>
      </c>
      <c r="AW88" s="7">
        <v>2056500000</v>
      </c>
      <c r="AX88" s="19">
        <f t="shared" si="46"/>
        <v>0</v>
      </c>
      <c r="AY88" s="19">
        <f t="shared" si="46"/>
        <v>9.0490036442583547E-4</v>
      </c>
      <c r="AZ88" s="19">
        <f t="shared" si="46"/>
        <v>0</v>
      </c>
      <c r="BA88" s="28" t="s">
        <v>766</v>
      </c>
      <c r="BB88" s="29" t="s">
        <v>766</v>
      </c>
      <c r="BC88" s="30" t="s">
        <v>766</v>
      </c>
      <c r="BD88" s="7">
        <v>0</v>
      </c>
      <c r="BE88" s="8">
        <v>0</v>
      </c>
      <c r="BF88" s="7">
        <v>2241700</v>
      </c>
      <c r="BG88" s="7">
        <v>0</v>
      </c>
      <c r="BH88" s="8">
        <v>2216600000</v>
      </c>
      <c r="BI88" s="7">
        <v>2843600000</v>
      </c>
      <c r="BJ88" s="7">
        <v>2441100000</v>
      </c>
      <c r="BK88" s="19">
        <f t="shared" si="47"/>
        <v>0</v>
      </c>
      <c r="BL88" s="19">
        <f t="shared" si="47"/>
        <v>7.8833169222112815E-4</v>
      </c>
      <c r="BM88" s="19">
        <f t="shared" si="47"/>
        <v>0</v>
      </c>
      <c r="BN88" s="28">
        <v>0</v>
      </c>
      <c r="BO88" s="29" t="s">
        <v>766</v>
      </c>
      <c r="BP88" s="30" t="s">
        <v>766</v>
      </c>
      <c r="BQ88" s="52">
        <v>1</v>
      </c>
    </row>
    <row r="89" spans="1:69" x14ac:dyDescent="0.2">
      <c r="A89" s="1" t="s">
        <v>172</v>
      </c>
      <c r="B89" s="1" t="s">
        <v>173</v>
      </c>
      <c r="C89" s="1"/>
      <c r="D89" s="7">
        <v>0</v>
      </c>
      <c r="E89" s="8">
        <v>0</v>
      </c>
      <c r="F89" s="7">
        <v>0</v>
      </c>
      <c r="G89" s="7">
        <v>0</v>
      </c>
      <c r="H89" s="8">
        <v>3763400000</v>
      </c>
      <c r="I89" s="7">
        <v>3519500000</v>
      </c>
      <c r="J89" s="7">
        <v>2541400000</v>
      </c>
      <c r="K89" s="19">
        <f t="shared" si="43"/>
        <v>0</v>
      </c>
      <c r="L89" s="19">
        <f t="shared" si="43"/>
        <v>0</v>
      </c>
      <c r="M89" s="19">
        <f t="shared" si="43"/>
        <v>0</v>
      </c>
      <c r="N89" s="25">
        <v>0</v>
      </c>
      <c r="O89" s="26">
        <v>0</v>
      </c>
      <c r="P89" s="27">
        <v>0</v>
      </c>
      <c r="Q89" s="7">
        <v>0</v>
      </c>
      <c r="R89" s="8">
        <v>0</v>
      </c>
      <c r="S89" s="7">
        <v>0</v>
      </c>
      <c r="T89" s="7">
        <v>0</v>
      </c>
      <c r="U89" s="8">
        <v>1650500000</v>
      </c>
      <c r="V89" s="7">
        <v>1849700000</v>
      </c>
      <c r="W89" s="7">
        <v>3454200000</v>
      </c>
      <c r="X89" s="19">
        <f t="shared" si="44"/>
        <v>0</v>
      </c>
      <c r="Y89" s="19">
        <f t="shared" si="44"/>
        <v>0</v>
      </c>
      <c r="Z89" s="19">
        <f t="shared" si="44"/>
        <v>0</v>
      </c>
      <c r="AA89" s="28">
        <v>0</v>
      </c>
      <c r="AB89" s="29">
        <v>0</v>
      </c>
      <c r="AC89" s="30">
        <v>0</v>
      </c>
      <c r="AD89" s="7">
        <v>0</v>
      </c>
      <c r="AE89" s="8">
        <v>1938400</v>
      </c>
      <c r="AF89" s="7">
        <v>273040</v>
      </c>
      <c r="AG89" s="7">
        <v>0</v>
      </c>
      <c r="AH89" s="8">
        <v>2634800000</v>
      </c>
      <c r="AI89" s="7">
        <v>1335600000</v>
      </c>
      <c r="AJ89" s="7">
        <v>1781200000</v>
      </c>
      <c r="AK89" s="19">
        <f t="shared" si="45"/>
        <v>7.3569151358736904E-4</v>
      </c>
      <c r="AL89" s="19">
        <f t="shared" si="45"/>
        <v>2.044324648098233E-4</v>
      </c>
      <c r="AM89" s="19">
        <f t="shared" si="45"/>
        <v>0</v>
      </c>
      <c r="AN89" s="28">
        <f>AD89/AE89</f>
        <v>0</v>
      </c>
      <c r="AO89" s="29">
        <f>AL89/AK89</f>
        <v>0.27787797063605163</v>
      </c>
      <c r="AP89" s="30" t="s">
        <v>766</v>
      </c>
      <c r="AQ89" s="7">
        <v>2476100</v>
      </c>
      <c r="AR89" s="8">
        <v>0</v>
      </c>
      <c r="AS89" s="7">
        <v>0</v>
      </c>
      <c r="AT89" s="7">
        <v>0</v>
      </c>
      <c r="AU89" s="8">
        <v>1584900000</v>
      </c>
      <c r="AV89" s="7">
        <v>2579400000</v>
      </c>
      <c r="AW89" s="7">
        <v>2056500000</v>
      </c>
      <c r="AX89" s="19">
        <f t="shared" si="46"/>
        <v>0</v>
      </c>
      <c r="AY89" s="19">
        <f t="shared" si="46"/>
        <v>0</v>
      </c>
      <c r="AZ89" s="19">
        <f t="shared" si="46"/>
        <v>0</v>
      </c>
      <c r="BA89" s="28" t="s">
        <v>766</v>
      </c>
      <c r="BB89" s="29">
        <v>0</v>
      </c>
      <c r="BC89" s="30">
        <v>0</v>
      </c>
      <c r="BD89" s="7">
        <v>0</v>
      </c>
      <c r="BE89" s="8">
        <v>0</v>
      </c>
      <c r="BF89" s="7">
        <v>2288200</v>
      </c>
      <c r="BG89" s="7">
        <v>0</v>
      </c>
      <c r="BH89" s="8">
        <v>2216600000</v>
      </c>
      <c r="BI89" s="7">
        <v>2843600000</v>
      </c>
      <c r="BJ89" s="7">
        <v>2441100000</v>
      </c>
      <c r="BK89" s="19">
        <f t="shared" si="47"/>
        <v>0</v>
      </c>
      <c r="BL89" s="19">
        <f t="shared" si="47"/>
        <v>8.0468420312280206E-4</v>
      </c>
      <c r="BM89" s="19">
        <f t="shared" si="47"/>
        <v>0</v>
      </c>
      <c r="BN89" s="28">
        <v>0</v>
      </c>
      <c r="BO89" s="29" t="s">
        <v>766</v>
      </c>
      <c r="BP89" s="30" t="s">
        <v>766</v>
      </c>
      <c r="BQ89" s="52">
        <v>1</v>
      </c>
    </row>
    <row r="90" spans="1:69" x14ac:dyDescent="0.2">
      <c r="A90" s="1" t="s">
        <v>174</v>
      </c>
      <c r="B90" s="1" t="s">
        <v>175</v>
      </c>
      <c r="C90" s="1"/>
      <c r="D90" s="7">
        <v>2860900</v>
      </c>
      <c r="E90" s="8">
        <v>0</v>
      </c>
      <c r="F90" s="7">
        <v>0</v>
      </c>
      <c r="G90" s="7">
        <v>0</v>
      </c>
      <c r="H90" s="8">
        <v>3763400000</v>
      </c>
      <c r="I90" s="7">
        <v>3519500000</v>
      </c>
      <c r="J90" s="7">
        <v>2541400000</v>
      </c>
      <c r="K90" s="19">
        <f t="shared" si="43"/>
        <v>0</v>
      </c>
      <c r="L90" s="19">
        <f t="shared" si="43"/>
        <v>0</v>
      </c>
      <c r="M90" s="19">
        <f t="shared" si="43"/>
        <v>0</v>
      </c>
      <c r="N90" s="25" t="s">
        <v>766</v>
      </c>
      <c r="O90" s="26">
        <v>0</v>
      </c>
      <c r="P90" s="27">
        <v>0</v>
      </c>
      <c r="Q90" s="7">
        <v>0</v>
      </c>
      <c r="R90" s="8">
        <v>1031400</v>
      </c>
      <c r="S90" s="7">
        <v>0</v>
      </c>
      <c r="T90" s="7">
        <v>0</v>
      </c>
      <c r="U90" s="8">
        <v>1650500000</v>
      </c>
      <c r="V90" s="7">
        <v>1849700000</v>
      </c>
      <c r="W90" s="7">
        <v>3454200000</v>
      </c>
      <c r="X90" s="19">
        <f t="shared" si="44"/>
        <v>6.2490154498636775E-4</v>
      </c>
      <c r="Y90" s="19">
        <f t="shared" si="44"/>
        <v>0</v>
      </c>
      <c r="Z90" s="19">
        <f t="shared" si="44"/>
        <v>0</v>
      </c>
      <c r="AA90" s="28">
        <f>Q90/R90</f>
        <v>0</v>
      </c>
      <c r="AB90" s="29">
        <f>Y90/X90</f>
        <v>0</v>
      </c>
      <c r="AC90" s="30">
        <v>0</v>
      </c>
      <c r="AD90" s="7">
        <v>0</v>
      </c>
      <c r="AE90" s="8">
        <v>0</v>
      </c>
      <c r="AF90" s="7">
        <v>0</v>
      </c>
      <c r="AG90" s="7">
        <v>0</v>
      </c>
      <c r="AH90" s="8">
        <v>2634800000</v>
      </c>
      <c r="AI90" s="7">
        <v>1335600000</v>
      </c>
      <c r="AJ90" s="7">
        <v>1781200000</v>
      </c>
      <c r="AK90" s="19">
        <f t="shared" si="45"/>
        <v>0</v>
      </c>
      <c r="AL90" s="19">
        <f t="shared" si="45"/>
        <v>0</v>
      </c>
      <c r="AM90" s="19">
        <f t="shared" si="45"/>
        <v>0</v>
      </c>
      <c r="AN90" s="28">
        <v>0</v>
      </c>
      <c r="AO90" s="29">
        <v>0</v>
      </c>
      <c r="AP90" s="30">
        <v>0</v>
      </c>
      <c r="AQ90" s="7">
        <v>100220</v>
      </c>
      <c r="AR90" s="8">
        <v>0</v>
      </c>
      <c r="AS90" s="7">
        <v>0</v>
      </c>
      <c r="AT90" s="7">
        <v>0</v>
      </c>
      <c r="AU90" s="8">
        <v>1584900000</v>
      </c>
      <c r="AV90" s="7">
        <v>2579400000</v>
      </c>
      <c r="AW90" s="7">
        <v>2056500000</v>
      </c>
      <c r="AX90" s="19">
        <f t="shared" si="46"/>
        <v>0</v>
      </c>
      <c r="AY90" s="19">
        <f t="shared" si="46"/>
        <v>0</v>
      </c>
      <c r="AZ90" s="19">
        <f t="shared" si="46"/>
        <v>0</v>
      </c>
      <c r="BA90" s="28" t="s">
        <v>766</v>
      </c>
      <c r="BB90" s="29">
        <v>0</v>
      </c>
      <c r="BC90" s="30">
        <v>0</v>
      </c>
      <c r="BD90" s="7">
        <v>0</v>
      </c>
      <c r="BE90" s="8">
        <v>0</v>
      </c>
      <c r="BF90" s="7">
        <v>12711000</v>
      </c>
      <c r="BG90" s="7">
        <v>0</v>
      </c>
      <c r="BH90" s="8">
        <v>2216600000</v>
      </c>
      <c r="BI90" s="7">
        <v>2843600000</v>
      </c>
      <c r="BJ90" s="7">
        <v>2441100000</v>
      </c>
      <c r="BK90" s="19">
        <f t="shared" si="47"/>
        <v>0</v>
      </c>
      <c r="BL90" s="19">
        <f t="shared" si="47"/>
        <v>4.4700379800253201E-3</v>
      </c>
      <c r="BM90" s="19">
        <f t="shared" si="47"/>
        <v>0</v>
      </c>
      <c r="BN90" s="28">
        <v>0</v>
      </c>
      <c r="BO90" s="29" t="s">
        <v>766</v>
      </c>
      <c r="BP90" s="30" t="s">
        <v>766</v>
      </c>
      <c r="BQ90" s="52">
        <v>1</v>
      </c>
    </row>
    <row r="91" spans="1:69" x14ac:dyDescent="0.2">
      <c r="A91" s="1" t="s">
        <v>176</v>
      </c>
      <c r="B91" s="1" t="s">
        <v>177</v>
      </c>
      <c r="C91" s="1"/>
      <c r="D91" s="7">
        <v>0</v>
      </c>
      <c r="E91" s="8">
        <v>0</v>
      </c>
      <c r="F91" s="7">
        <v>0</v>
      </c>
      <c r="G91" s="7">
        <v>0</v>
      </c>
      <c r="H91" s="8">
        <v>3763400000</v>
      </c>
      <c r="I91" s="7">
        <v>3519500000</v>
      </c>
      <c r="J91" s="7">
        <v>2541400000</v>
      </c>
      <c r="K91" s="19">
        <f t="shared" si="43"/>
        <v>0</v>
      </c>
      <c r="L91" s="19">
        <f t="shared" si="43"/>
        <v>0</v>
      </c>
      <c r="M91" s="19">
        <f t="shared" si="43"/>
        <v>0</v>
      </c>
      <c r="N91" s="25">
        <v>0</v>
      </c>
      <c r="O91" s="26">
        <v>0</v>
      </c>
      <c r="P91" s="27">
        <v>0</v>
      </c>
      <c r="Q91" s="7">
        <v>0</v>
      </c>
      <c r="R91" s="8">
        <v>0</v>
      </c>
      <c r="S91" s="7">
        <v>0</v>
      </c>
      <c r="T91" s="7">
        <v>0</v>
      </c>
      <c r="U91" s="8">
        <v>1650500000</v>
      </c>
      <c r="V91" s="7">
        <v>1849700000</v>
      </c>
      <c r="W91" s="7">
        <v>3454200000</v>
      </c>
      <c r="X91" s="19">
        <f t="shared" si="44"/>
        <v>0</v>
      </c>
      <c r="Y91" s="19">
        <f t="shared" si="44"/>
        <v>0</v>
      </c>
      <c r="Z91" s="19">
        <f t="shared" si="44"/>
        <v>0</v>
      </c>
      <c r="AA91" s="28">
        <v>0</v>
      </c>
      <c r="AB91" s="29">
        <v>0</v>
      </c>
      <c r="AC91" s="30">
        <v>0</v>
      </c>
      <c r="AD91" s="7">
        <v>0</v>
      </c>
      <c r="AE91" s="8">
        <v>0</v>
      </c>
      <c r="AF91" s="7">
        <v>237270</v>
      </c>
      <c r="AG91" s="7">
        <v>0</v>
      </c>
      <c r="AH91" s="8">
        <v>2634800000</v>
      </c>
      <c r="AI91" s="7">
        <v>1335600000</v>
      </c>
      <c r="AJ91" s="7">
        <v>1781200000</v>
      </c>
      <c r="AK91" s="19">
        <f t="shared" si="45"/>
        <v>0</v>
      </c>
      <c r="AL91" s="19">
        <f t="shared" si="45"/>
        <v>1.7765049415992813E-4</v>
      </c>
      <c r="AM91" s="19">
        <f t="shared" si="45"/>
        <v>0</v>
      </c>
      <c r="AN91" s="28">
        <v>0</v>
      </c>
      <c r="AO91" s="29" t="s">
        <v>766</v>
      </c>
      <c r="AP91" s="30" t="s">
        <v>766</v>
      </c>
      <c r="AQ91" s="7">
        <v>146610</v>
      </c>
      <c r="AR91" s="8">
        <v>107140</v>
      </c>
      <c r="AS91" s="7">
        <v>0</v>
      </c>
      <c r="AT91" s="7">
        <v>0</v>
      </c>
      <c r="AU91" s="8">
        <v>1584900000</v>
      </c>
      <c r="AV91" s="7">
        <v>2579400000</v>
      </c>
      <c r="AW91" s="7">
        <v>2056500000</v>
      </c>
      <c r="AX91" s="19">
        <f t="shared" si="46"/>
        <v>6.7600479525522117E-5</v>
      </c>
      <c r="AY91" s="19">
        <f t="shared" si="46"/>
        <v>0</v>
      </c>
      <c r="AZ91" s="19">
        <f t="shared" si="46"/>
        <v>0</v>
      </c>
      <c r="BA91" s="28">
        <f>AQ91/AR91</f>
        <v>1.3683964905730819</v>
      </c>
      <c r="BB91" s="29">
        <f>AY91/AX91</f>
        <v>0</v>
      </c>
      <c r="BC91" s="30">
        <v>0</v>
      </c>
      <c r="BD91" s="7">
        <v>91726</v>
      </c>
      <c r="BE91" s="8">
        <v>0</v>
      </c>
      <c r="BF91" s="7">
        <v>265570</v>
      </c>
      <c r="BG91" s="7">
        <v>201640</v>
      </c>
      <c r="BH91" s="8">
        <v>2216600000</v>
      </c>
      <c r="BI91" s="7">
        <v>2843600000</v>
      </c>
      <c r="BJ91" s="7">
        <v>2441100000</v>
      </c>
      <c r="BK91" s="19">
        <f t="shared" si="47"/>
        <v>0</v>
      </c>
      <c r="BL91" s="19">
        <f t="shared" si="47"/>
        <v>9.3392178928119286E-5</v>
      </c>
      <c r="BM91" s="19">
        <f t="shared" si="47"/>
        <v>8.2602105608127488E-5</v>
      </c>
      <c r="BN91" s="28" t="s">
        <v>766</v>
      </c>
      <c r="BO91" s="29" t="s">
        <v>766</v>
      </c>
      <c r="BP91" s="30">
        <f t="shared" ref="BP91:BP117" si="48">BL91/BM91</f>
        <v>1.1306270977059709</v>
      </c>
      <c r="BQ91" s="52">
        <v>1</v>
      </c>
    </row>
    <row r="92" spans="1:69" x14ac:dyDescent="0.2">
      <c r="A92" s="1" t="s">
        <v>178</v>
      </c>
      <c r="B92" s="1" t="s">
        <v>179</v>
      </c>
      <c r="C92" s="1"/>
      <c r="D92" s="7">
        <v>0</v>
      </c>
      <c r="E92" s="8">
        <v>0</v>
      </c>
      <c r="F92" s="7">
        <v>0</v>
      </c>
      <c r="G92" s="7">
        <v>0</v>
      </c>
      <c r="H92" s="8">
        <v>3763400000</v>
      </c>
      <c r="I92" s="7">
        <v>3519500000</v>
      </c>
      <c r="J92" s="7">
        <v>2541400000</v>
      </c>
      <c r="K92" s="19">
        <f t="shared" si="43"/>
        <v>0</v>
      </c>
      <c r="L92" s="19">
        <f t="shared" si="43"/>
        <v>0</v>
      </c>
      <c r="M92" s="19">
        <f t="shared" si="43"/>
        <v>0</v>
      </c>
      <c r="N92" s="25">
        <v>0</v>
      </c>
      <c r="O92" s="26">
        <v>0</v>
      </c>
      <c r="P92" s="27">
        <v>0</v>
      </c>
      <c r="Q92" s="7">
        <v>0</v>
      </c>
      <c r="R92" s="8">
        <v>0</v>
      </c>
      <c r="S92" s="7">
        <v>0</v>
      </c>
      <c r="T92" s="7">
        <v>0</v>
      </c>
      <c r="U92" s="8">
        <v>1650500000</v>
      </c>
      <c r="V92" s="7">
        <v>1849700000</v>
      </c>
      <c r="W92" s="7">
        <v>3454200000</v>
      </c>
      <c r="X92" s="19">
        <f t="shared" si="44"/>
        <v>0</v>
      </c>
      <c r="Y92" s="19">
        <f t="shared" si="44"/>
        <v>0</v>
      </c>
      <c r="Z92" s="19">
        <f t="shared" si="44"/>
        <v>0</v>
      </c>
      <c r="AA92" s="28">
        <v>0</v>
      </c>
      <c r="AB92" s="29">
        <v>0</v>
      </c>
      <c r="AC92" s="30">
        <v>0</v>
      </c>
      <c r="AD92" s="7">
        <v>0</v>
      </c>
      <c r="AE92" s="8">
        <v>0</v>
      </c>
      <c r="AF92" s="7">
        <v>0</v>
      </c>
      <c r="AG92" s="7">
        <v>0</v>
      </c>
      <c r="AH92" s="8">
        <v>2634800000</v>
      </c>
      <c r="AI92" s="7">
        <v>1335600000</v>
      </c>
      <c r="AJ92" s="7">
        <v>1781200000</v>
      </c>
      <c r="AK92" s="19">
        <f t="shared" si="45"/>
        <v>0</v>
      </c>
      <c r="AL92" s="19">
        <f t="shared" si="45"/>
        <v>0</v>
      </c>
      <c r="AM92" s="19">
        <f t="shared" si="45"/>
        <v>0</v>
      </c>
      <c r="AN92" s="28">
        <v>0</v>
      </c>
      <c r="AO92" s="29">
        <v>0</v>
      </c>
      <c r="AP92" s="30">
        <v>0</v>
      </c>
      <c r="AQ92" s="7">
        <v>483360</v>
      </c>
      <c r="AR92" s="8">
        <v>0</v>
      </c>
      <c r="AS92" s="7">
        <v>163190</v>
      </c>
      <c r="AT92" s="7">
        <v>0</v>
      </c>
      <c r="AU92" s="8">
        <v>1584900000</v>
      </c>
      <c r="AV92" s="7">
        <v>2579400000</v>
      </c>
      <c r="AW92" s="7">
        <v>2056500000</v>
      </c>
      <c r="AX92" s="19">
        <f t="shared" si="46"/>
        <v>0</v>
      </c>
      <c r="AY92" s="19">
        <f t="shared" si="46"/>
        <v>6.3266651159184312E-5</v>
      </c>
      <c r="AZ92" s="19">
        <f t="shared" si="46"/>
        <v>0</v>
      </c>
      <c r="BA92" s="28" t="s">
        <v>766</v>
      </c>
      <c r="BB92" s="29" t="s">
        <v>766</v>
      </c>
      <c r="BC92" s="30" t="s">
        <v>766</v>
      </c>
      <c r="BD92" s="7">
        <v>0</v>
      </c>
      <c r="BE92" s="8">
        <v>0</v>
      </c>
      <c r="BF92" s="7">
        <v>754100</v>
      </c>
      <c r="BG92" s="7">
        <v>536770</v>
      </c>
      <c r="BH92" s="8">
        <v>2216600000</v>
      </c>
      <c r="BI92" s="7">
        <v>2843600000</v>
      </c>
      <c r="BJ92" s="7">
        <v>2441100000</v>
      </c>
      <c r="BK92" s="19">
        <f t="shared" si="47"/>
        <v>0</v>
      </c>
      <c r="BL92" s="19">
        <f t="shared" si="47"/>
        <v>2.6519201012800676E-4</v>
      </c>
      <c r="BM92" s="19">
        <f t="shared" si="47"/>
        <v>2.1988857482282577E-4</v>
      </c>
      <c r="BN92" s="28">
        <v>0</v>
      </c>
      <c r="BO92" s="29" t="s">
        <v>766</v>
      </c>
      <c r="BP92" s="30">
        <f t="shared" si="48"/>
        <v>1.2060290551325099</v>
      </c>
      <c r="BQ92" s="52">
        <v>1</v>
      </c>
    </row>
    <row r="93" spans="1:69" x14ac:dyDescent="0.2">
      <c r="A93" s="1" t="s">
        <v>180</v>
      </c>
      <c r="B93" s="1" t="s">
        <v>181</v>
      </c>
      <c r="C93" s="1"/>
      <c r="D93" s="7">
        <v>0</v>
      </c>
      <c r="E93" s="8">
        <v>0</v>
      </c>
      <c r="F93" s="7">
        <v>0</v>
      </c>
      <c r="G93" s="7">
        <v>0</v>
      </c>
      <c r="H93" s="8">
        <v>3763400000</v>
      </c>
      <c r="I93" s="7">
        <v>3519500000</v>
      </c>
      <c r="J93" s="7">
        <v>2541400000</v>
      </c>
      <c r="K93" s="19">
        <f t="shared" si="43"/>
        <v>0</v>
      </c>
      <c r="L93" s="19">
        <f t="shared" si="43"/>
        <v>0</v>
      </c>
      <c r="M93" s="19">
        <f t="shared" si="43"/>
        <v>0</v>
      </c>
      <c r="N93" s="25">
        <v>0</v>
      </c>
      <c r="O93" s="26">
        <v>0</v>
      </c>
      <c r="P93" s="27">
        <v>0</v>
      </c>
      <c r="Q93" s="7">
        <v>0</v>
      </c>
      <c r="R93" s="8">
        <v>2517500</v>
      </c>
      <c r="S93" s="7">
        <v>0</v>
      </c>
      <c r="T93" s="7">
        <v>788360</v>
      </c>
      <c r="U93" s="8">
        <v>1650500000</v>
      </c>
      <c r="V93" s="7">
        <v>1849700000</v>
      </c>
      <c r="W93" s="7">
        <v>3454200000</v>
      </c>
      <c r="X93" s="19">
        <f t="shared" si="44"/>
        <v>1.5252953650408967E-3</v>
      </c>
      <c r="Y93" s="19">
        <f t="shared" si="44"/>
        <v>0</v>
      </c>
      <c r="Z93" s="19">
        <f t="shared" si="44"/>
        <v>2.2823229691390192E-4</v>
      </c>
      <c r="AA93" s="28">
        <f>Q93/R93</f>
        <v>0</v>
      </c>
      <c r="AB93" s="29">
        <f>Y93/X93</f>
        <v>0</v>
      </c>
      <c r="AC93" s="30">
        <f>Y93/Z93</f>
        <v>0</v>
      </c>
      <c r="AD93" s="7">
        <v>815980</v>
      </c>
      <c r="AE93" s="8">
        <v>1780300</v>
      </c>
      <c r="AF93" s="7">
        <v>624830</v>
      </c>
      <c r="AG93" s="7">
        <v>0</v>
      </c>
      <c r="AH93" s="8">
        <v>2634800000</v>
      </c>
      <c r="AI93" s="7">
        <v>1335600000</v>
      </c>
      <c r="AJ93" s="7">
        <v>1781200000</v>
      </c>
      <c r="AK93" s="19">
        <f t="shared" si="45"/>
        <v>6.7568695916198573E-4</v>
      </c>
      <c r="AL93" s="19">
        <f t="shared" si="45"/>
        <v>4.6782719377058999E-4</v>
      </c>
      <c r="AM93" s="19">
        <f t="shared" si="45"/>
        <v>0</v>
      </c>
      <c r="AN93" s="28">
        <f>AD93/AE93</f>
        <v>0.45833848227826773</v>
      </c>
      <c r="AO93" s="29">
        <f>AL93/AK93</f>
        <v>0.69237268446146749</v>
      </c>
      <c r="AP93" s="30" t="s">
        <v>766</v>
      </c>
      <c r="AQ93" s="7">
        <v>1618600</v>
      </c>
      <c r="AR93" s="8">
        <v>181680</v>
      </c>
      <c r="AS93" s="7">
        <v>653420</v>
      </c>
      <c r="AT93" s="7">
        <v>301220</v>
      </c>
      <c r="AU93" s="8">
        <v>1584900000</v>
      </c>
      <c r="AV93" s="7">
        <v>2579400000</v>
      </c>
      <c r="AW93" s="7">
        <v>2056500000</v>
      </c>
      <c r="AX93" s="19">
        <f t="shared" si="46"/>
        <v>1.1463183797084989E-4</v>
      </c>
      <c r="AY93" s="19">
        <f t="shared" si="46"/>
        <v>2.5332247809568115E-4</v>
      </c>
      <c r="AZ93" s="19">
        <f t="shared" si="46"/>
        <v>1.4647216143933868E-4</v>
      </c>
      <c r="BA93" s="28">
        <f>AQ93/AR93</f>
        <v>8.909070893879349</v>
      </c>
      <c r="BB93" s="29">
        <f>AY93/AX93</f>
        <v>2.2098788833875225</v>
      </c>
      <c r="BC93" s="30">
        <f>AY93/AZ93</f>
        <v>1.7294923185836542</v>
      </c>
      <c r="BD93" s="7">
        <v>324150</v>
      </c>
      <c r="BE93" s="8">
        <v>387020</v>
      </c>
      <c r="BF93" s="7">
        <v>1585100</v>
      </c>
      <c r="BG93" s="7">
        <v>608000</v>
      </c>
      <c r="BH93" s="8">
        <v>2216600000</v>
      </c>
      <c r="BI93" s="7">
        <v>2843600000</v>
      </c>
      <c r="BJ93" s="7">
        <v>2441100000</v>
      </c>
      <c r="BK93" s="19">
        <f t="shared" si="47"/>
        <v>1.7460073987187586E-4</v>
      </c>
      <c r="BL93" s="19">
        <f t="shared" si="47"/>
        <v>5.5742720495146995E-4</v>
      </c>
      <c r="BM93" s="19">
        <f t="shared" si="47"/>
        <v>2.4906804309532589E-4</v>
      </c>
      <c r="BN93" s="28">
        <f>BD93/BE93</f>
        <v>0.83755361480026869</v>
      </c>
      <c r="BO93" s="29">
        <f>BL93/BK93</f>
        <v>3.192582146905659</v>
      </c>
      <c r="BP93" s="30">
        <f t="shared" si="48"/>
        <v>2.2380518914589365</v>
      </c>
      <c r="BQ93" s="52">
        <v>1</v>
      </c>
    </row>
    <row r="94" spans="1:69" x14ac:dyDescent="0.2">
      <c r="A94" s="1" t="s">
        <v>182</v>
      </c>
      <c r="B94" s="1" t="s">
        <v>183</v>
      </c>
      <c r="C94" s="1"/>
      <c r="D94" s="7">
        <v>0</v>
      </c>
      <c r="E94" s="8">
        <v>128210</v>
      </c>
      <c r="F94" s="7">
        <v>0</v>
      </c>
      <c r="G94" s="7">
        <v>0</v>
      </c>
      <c r="H94" s="8">
        <v>3763400000</v>
      </c>
      <c r="I94" s="7">
        <v>3519500000</v>
      </c>
      <c r="J94" s="7">
        <v>2541400000</v>
      </c>
      <c r="K94" s="19">
        <f t="shared" si="43"/>
        <v>3.4067598448211726E-5</v>
      </c>
      <c r="L94" s="19">
        <f t="shared" si="43"/>
        <v>0</v>
      </c>
      <c r="M94" s="19">
        <f t="shared" si="43"/>
        <v>0</v>
      </c>
      <c r="N94" s="25">
        <f>D94/E94</f>
        <v>0</v>
      </c>
      <c r="O94" s="26">
        <f>L94/K94</f>
        <v>0</v>
      </c>
      <c r="P94" s="27">
        <v>0</v>
      </c>
      <c r="Q94" s="7">
        <v>0</v>
      </c>
      <c r="R94" s="8">
        <v>0</v>
      </c>
      <c r="S94" s="7">
        <v>402810</v>
      </c>
      <c r="T94" s="7">
        <v>0</v>
      </c>
      <c r="U94" s="8">
        <v>1650500000</v>
      </c>
      <c r="V94" s="7">
        <v>1849700000</v>
      </c>
      <c r="W94" s="7">
        <v>3454200000</v>
      </c>
      <c r="X94" s="19">
        <f t="shared" si="44"/>
        <v>0</v>
      </c>
      <c r="Y94" s="19">
        <f t="shared" si="44"/>
        <v>2.177704492620425E-4</v>
      </c>
      <c r="Z94" s="19">
        <f t="shared" si="44"/>
        <v>0</v>
      </c>
      <c r="AA94" s="28">
        <v>0</v>
      </c>
      <c r="AB94" s="29" t="s">
        <v>766</v>
      </c>
      <c r="AC94" s="30" t="s">
        <v>766</v>
      </c>
      <c r="AD94" s="7">
        <v>1941700</v>
      </c>
      <c r="AE94" s="8">
        <v>1052400</v>
      </c>
      <c r="AF94" s="7">
        <v>829510</v>
      </c>
      <c r="AG94" s="7">
        <v>0</v>
      </c>
      <c r="AH94" s="8">
        <v>2634800000</v>
      </c>
      <c r="AI94" s="7">
        <v>1335600000</v>
      </c>
      <c r="AJ94" s="7">
        <v>1781200000</v>
      </c>
      <c r="AK94" s="19">
        <f t="shared" si="45"/>
        <v>3.9942310611811141E-4</v>
      </c>
      <c r="AL94" s="19">
        <f t="shared" si="45"/>
        <v>6.2107666966157535E-4</v>
      </c>
      <c r="AM94" s="19">
        <f t="shared" si="45"/>
        <v>0</v>
      </c>
      <c r="AN94" s="28">
        <f>AD94/AE94</f>
        <v>1.8450209045990118</v>
      </c>
      <c r="AO94" s="29">
        <f>AL94/AK94</f>
        <v>1.5549342542990487</v>
      </c>
      <c r="AP94" s="30" t="s">
        <v>766</v>
      </c>
      <c r="AQ94" s="7">
        <v>545220</v>
      </c>
      <c r="AR94" s="8">
        <v>708730</v>
      </c>
      <c r="AS94" s="7">
        <v>500820</v>
      </c>
      <c r="AT94" s="7">
        <v>604800</v>
      </c>
      <c r="AU94" s="8">
        <v>1584900000</v>
      </c>
      <c r="AV94" s="7">
        <v>2579400000</v>
      </c>
      <c r="AW94" s="7">
        <v>2056500000</v>
      </c>
      <c r="AX94" s="19">
        <f t="shared" si="46"/>
        <v>4.47176478011231E-4</v>
      </c>
      <c r="AY94" s="19">
        <f t="shared" si="46"/>
        <v>1.9416143289137009E-4</v>
      </c>
      <c r="AZ94" s="19">
        <f t="shared" si="46"/>
        <v>2.9409190371991245E-4</v>
      </c>
      <c r="BA94" s="28">
        <f>AQ94/AR94</f>
        <v>0.76929154967335944</v>
      </c>
      <c r="BB94" s="29">
        <f>AY94/AX94</f>
        <v>0.43419419946881388</v>
      </c>
      <c r="BC94" s="30">
        <f>AY94/AZ94</f>
        <v>0.66020665797139988</v>
      </c>
      <c r="BD94" s="7">
        <v>735350</v>
      </c>
      <c r="BE94" s="8">
        <v>449990</v>
      </c>
      <c r="BF94" s="7">
        <v>1422200</v>
      </c>
      <c r="BG94" s="7">
        <v>736930</v>
      </c>
      <c r="BH94" s="8">
        <v>2216600000</v>
      </c>
      <c r="BI94" s="7">
        <v>2843600000</v>
      </c>
      <c r="BJ94" s="7">
        <v>2441100000</v>
      </c>
      <c r="BK94" s="19">
        <f t="shared" si="47"/>
        <v>2.0300911305603175E-4</v>
      </c>
      <c r="BL94" s="19">
        <f t="shared" si="47"/>
        <v>5.0014066676044454E-4</v>
      </c>
      <c r="BM94" s="19">
        <f t="shared" si="47"/>
        <v>3.0188439637868176E-4</v>
      </c>
      <c r="BN94" s="28">
        <f>BD94/BE94</f>
        <v>1.6341474254983444</v>
      </c>
      <c r="BO94" s="29">
        <f>BL94/BK94</f>
        <v>2.4636365295699938</v>
      </c>
      <c r="BP94" s="30">
        <f t="shared" si="48"/>
        <v>1.6567291080956414</v>
      </c>
      <c r="BQ94" s="52">
        <v>1</v>
      </c>
    </row>
    <row r="95" spans="1:69" x14ac:dyDescent="0.2">
      <c r="A95" s="1" t="s">
        <v>184</v>
      </c>
      <c r="B95" s="1" t="s">
        <v>185</v>
      </c>
      <c r="C95" s="1"/>
      <c r="D95" s="7">
        <v>0</v>
      </c>
      <c r="E95" s="8">
        <v>0</v>
      </c>
      <c r="F95" s="7">
        <v>0</v>
      </c>
      <c r="G95" s="7">
        <v>0</v>
      </c>
      <c r="H95" s="8">
        <v>3763400000</v>
      </c>
      <c r="I95" s="7">
        <v>3519500000</v>
      </c>
      <c r="J95" s="7">
        <v>2541400000</v>
      </c>
      <c r="K95" s="19">
        <f t="shared" si="43"/>
        <v>0</v>
      </c>
      <c r="L95" s="19">
        <f t="shared" si="43"/>
        <v>0</v>
      </c>
      <c r="M95" s="19">
        <f t="shared" si="43"/>
        <v>0</v>
      </c>
      <c r="N95" s="25">
        <v>0</v>
      </c>
      <c r="O95" s="26">
        <v>0</v>
      </c>
      <c r="P95" s="27">
        <v>0</v>
      </c>
      <c r="Q95" s="7">
        <v>0</v>
      </c>
      <c r="R95" s="8">
        <v>0</v>
      </c>
      <c r="S95" s="7">
        <v>0</v>
      </c>
      <c r="T95" s="7">
        <v>0</v>
      </c>
      <c r="U95" s="8">
        <v>1650500000</v>
      </c>
      <c r="V95" s="7">
        <v>1849700000</v>
      </c>
      <c r="W95" s="7">
        <v>3454200000</v>
      </c>
      <c r="X95" s="19">
        <f t="shared" si="44"/>
        <v>0</v>
      </c>
      <c r="Y95" s="19">
        <f t="shared" si="44"/>
        <v>0</v>
      </c>
      <c r="Z95" s="19">
        <f t="shared" si="44"/>
        <v>0</v>
      </c>
      <c r="AA95" s="28">
        <v>0</v>
      </c>
      <c r="AB95" s="29">
        <v>0</v>
      </c>
      <c r="AC95" s="30">
        <v>0</v>
      </c>
      <c r="AD95" s="7">
        <v>0</v>
      </c>
      <c r="AE95" s="8">
        <v>274340</v>
      </c>
      <c r="AF95" s="7">
        <v>0</v>
      </c>
      <c r="AG95" s="7">
        <v>0</v>
      </c>
      <c r="AH95" s="8">
        <v>2634800000</v>
      </c>
      <c r="AI95" s="7">
        <v>1335600000</v>
      </c>
      <c r="AJ95" s="7">
        <v>1781200000</v>
      </c>
      <c r="AK95" s="19">
        <f t="shared" si="45"/>
        <v>1.0412175497191437E-4</v>
      </c>
      <c r="AL95" s="19">
        <f t="shared" si="45"/>
        <v>0</v>
      </c>
      <c r="AM95" s="19">
        <f t="shared" si="45"/>
        <v>0</v>
      </c>
      <c r="AN95" s="28">
        <f>AD95/AE95</f>
        <v>0</v>
      </c>
      <c r="AO95" s="29">
        <f>AL95/AK95</f>
        <v>0</v>
      </c>
      <c r="AP95" s="30">
        <v>0</v>
      </c>
      <c r="AQ95" s="7">
        <v>0</v>
      </c>
      <c r="AR95" s="8">
        <v>128740</v>
      </c>
      <c r="AS95" s="7">
        <v>1125200</v>
      </c>
      <c r="AT95" s="7">
        <v>413510</v>
      </c>
      <c r="AU95" s="8">
        <v>1584900000</v>
      </c>
      <c r="AV95" s="7">
        <v>2579400000</v>
      </c>
      <c r="AW95" s="7">
        <v>2056500000</v>
      </c>
      <c r="AX95" s="19">
        <f t="shared" si="46"/>
        <v>8.122909962773677E-5</v>
      </c>
      <c r="AY95" s="19">
        <f t="shared" si="46"/>
        <v>4.3622547879351785E-4</v>
      </c>
      <c r="AZ95" s="19">
        <f t="shared" si="46"/>
        <v>2.0107464138098712E-4</v>
      </c>
      <c r="BA95" s="28">
        <f>AQ95/AR95</f>
        <v>0</v>
      </c>
      <c r="BB95" s="29">
        <f>AY95/AX95</f>
        <v>5.3703104034476183</v>
      </c>
      <c r="BC95" s="30">
        <f>AY95/AZ95</f>
        <v>2.169470380737756</v>
      </c>
      <c r="BD95" s="7">
        <v>79138</v>
      </c>
      <c r="BE95" s="8">
        <v>366860</v>
      </c>
      <c r="BF95" s="7">
        <v>0</v>
      </c>
      <c r="BG95" s="7">
        <v>750200</v>
      </c>
      <c r="BH95" s="8">
        <v>2216600000</v>
      </c>
      <c r="BI95" s="7">
        <v>2843600000</v>
      </c>
      <c r="BJ95" s="7">
        <v>2441100000</v>
      </c>
      <c r="BK95" s="19">
        <f t="shared" si="47"/>
        <v>1.6550572949562394E-4</v>
      </c>
      <c r="BL95" s="19">
        <f t="shared" si="47"/>
        <v>0</v>
      </c>
      <c r="BM95" s="19">
        <f t="shared" si="47"/>
        <v>3.0732047027979192E-4</v>
      </c>
      <c r="BN95" s="28">
        <f>BD95/BE95</f>
        <v>0.21571716731178106</v>
      </c>
      <c r="BO95" s="29">
        <f>BL95/BK95</f>
        <v>0</v>
      </c>
      <c r="BP95" s="30">
        <f t="shared" si="48"/>
        <v>0</v>
      </c>
      <c r="BQ95" s="52">
        <v>1</v>
      </c>
    </row>
    <row r="96" spans="1:69" x14ac:dyDescent="0.2">
      <c r="A96" s="1" t="s">
        <v>186</v>
      </c>
      <c r="B96" s="1" t="s">
        <v>187</v>
      </c>
      <c r="C96" s="1"/>
      <c r="D96" s="7">
        <v>0</v>
      </c>
      <c r="E96" s="8">
        <v>0</v>
      </c>
      <c r="F96" s="7">
        <v>0</v>
      </c>
      <c r="G96" s="7">
        <v>0</v>
      </c>
      <c r="H96" s="8">
        <v>3763400000</v>
      </c>
      <c r="I96" s="7">
        <v>3519500000</v>
      </c>
      <c r="J96" s="7">
        <v>2541400000</v>
      </c>
      <c r="K96" s="19">
        <f t="shared" si="43"/>
        <v>0</v>
      </c>
      <c r="L96" s="19">
        <f t="shared" si="43"/>
        <v>0</v>
      </c>
      <c r="M96" s="19">
        <f t="shared" si="43"/>
        <v>0</v>
      </c>
      <c r="N96" s="25">
        <v>0</v>
      </c>
      <c r="O96" s="26">
        <v>0</v>
      </c>
      <c r="P96" s="27">
        <v>0</v>
      </c>
      <c r="Q96" s="7">
        <v>0</v>
      </c>
      <c r="R96" s="8">
        <v>2203700</v>
      </c>
      <c r="S96" s="7">
        <v>0</v>
      </c>
      <c r="T96" s="7">
        <v>1555700</v>
      </c>
      <c r="U96" s="8">
        <v>1650500000</v>
      </c>
      <c r="V96" s="7">
        <v>1849700000</v>
      </c>
      <c r="W96" s="7">
        <v>3454200000</v>
      </c>
      <c r="X96" s="19">
        <f t="shared" si="44"/>
        <v>1.3351711602544683E-3</v>
      </c>
      <c r="Y96" s="19">
        <f t="shared" si="44"/>
        <v>0</v>
      </c>
      <c r="Z96" s="19">
        <f t="shared" si="44"/>
        <v>4.503792484511609E-4</v>
      </c>
      <c r="AA96" s="28">
        <f>Q96/R96</f>
        <v>0</v>
      </c>
      <c r="AB96" s="29">
        <f>Y96/X96</f>
        <v>0</v>
      </c>
      <c r="AC96" s="30">
        <f>Y96/Z96</f>
        <v>0</v>
      </c>
      <c r="AD96" s="7">
        <v>3675100</v>
      </c>
      <c r="AE96" s="8">
        <v>337680</v>
      </c>
      <c r="AF96" s="7">
        <v>0</v>
      </c>
      <c r="AG96" s="7">
        <v>0</v>
      </c>
      <c r="AH96" s="8">
        <v>2634800000</v>
      </c>
      <c r="AI96" s="7">
        <v>1335600000</v>
      </c>
      <c r="AJ96" s="7">
        <v>1781200000</v>
      </c>
      <c r="AK96" s="19">
        <f t="shared" si="45"/>
        <v>1.281615302869288E-4</v>
      </c>
      <c r="AL96" s="19">
        <f t="shared" si="45"/>
        <v>0</v>
      </c>
      <c r="AM96" s="19">
        <f t="shared" si="45"/>
        <v>0</v>
      </c>
      <c r="AN96" s="28">
        <f>AD96/AE96</f>
        <v>10.883380715470267</v>
      </c>
      <c r="AO96" s="29">
        <f>AL96/AK96</f>
        <v>0</v>
      </c>
      <c r="AP96" s="30">
        <v>0</v>
      </c>
      <c r="AQ96" s="7">
        <v>0</v>
      </c>
      <c r="AR96" s="8">
        <v>737170</v>
      </c>
      <c r="AS96" s="7">
        <v>0</v>
      </c>
      <c r="AT96" s="7">
        <v>0</v>
      </c>
      <c r="AU96" s="8">
        <v>1584900000</v>
      </c>
      <c r="AV96" s="7">
        <v>2579400000</v>
      </c>
      <c r="AW96" s="7">
        <v>2056500000</v>
      </c>
      <c r="AX96" s="19">
        <f t="shared" si="46"/>
        <v>4.6512082781248026E-4</v>
      </c>
      <c r="AY96" s="19">
        <f t="shared" si="46"/>
        <v>0</v>
      </c>
      <c r="AZ96" s="19">
        <f t="shared" si="46"/>
        <v>0</v>
      </c>
      <c r="BA96" s="28">
        <f>AQ96/AR96</f>
        <v>0</v>
      </c>
      <c r="BB96" s="29">
        <f>AY96/AX96</f>
        <v>0</v>
      </c>
      <c r="BC96" s="30">
        <v>0</v>
      </c>
      <c r="BD96" s="7">
        <v>0</v>
      </c>
      <c r="BE96" s="8">
        <v>0</v>
      </c>
      <c r="BF96" s="7">
        <v>1101400</v>
      </c>
      <c r="BG96" s="7">
        <v>814480</v>
      </c>
      <c r="BH96" s="8">
        <v>2216600000</v>
      </c>
      <c r="BI96" s="7">
        <v>2843600000</v>
      </c>
      <c r="BJ96" s="7">
        <v>2441100000</v>
      </c>
      <c r="BK96" s="19">
        <f t="shared" si="47"/>
        <v>0</v>
      </c>
      <c r="BL96" s="19">
        <f t="shared" si="47"/>
        <v>3.8732592488394991E-4</v>
      </c>
      <c r="BM96" s="19">
        <f t="shared" si="47"/>
        <v>3.3365286141493589E-4</v>
      </c>
      <c r="BN96" s="28">
        <v>0</v>
      </c>
      <c r="BO96" s="29" t="s">
        <v>766</v>
      </c>
      <c r="BP96" s="30">
        <f t="shared" si="48"/>
        <v>1.1608649877642301</v>
      </c>
      <c r="BQ96" s="52">
        <v>1</v>
      </c>
    </row>
    <row r="97" spans="1:69" x14ac:dyDescent="0.2">
      <c r="A97" s="1" t="s">
        <v>188</v>
      </c>
      <c r="B97" s="1" t="s">
        <v>189</v>
      </c>
      <c r="C97" s="1"/>
      <c r="D97" s="7">
        <v>2294600</v>
      </c>
      <c r="E97" s="8">
        <v>0</v>
      </c>
      <c r="F97" s="7">
        <v>0</v>
      </c>
      <c r="G97" s="7">
        <v>0</v>
      </c>
      <c r="H97" s="8">
        <v>3763400000</v>
      </c>
      <c r="I97" s="7">
        <v>3519500000</v>
      </c>
      <c r="J97" s="7">
        <v>2541400000</v>
      </c>
      <c r="K97" s="19">
        <f t="shared" si="43"/>
        <v>0</v>
      </c>
      <c r="L97" s="19">
        <f t="shared" si="43"/>
        <v>0</v>
      </c>
      <c r="M97" s="19">
        <f t="shared" si="43"/>
        <v>0</v>
      </c>
      <c r="N97" s="25" t="s">
        <v>766</v>
      </c>
      <c r="O97" s="26">
        <v>0</v>
      </c>
      <c r="P97" s="27">
        <v>0</v>
      </c>
      <c r="Q97" s="7">
        <v>0</v>
      </c>
      <c r="R97" s="8">
        <v>0</v>
      </c>
      <c r="S97" s="7">
        <v>0</v>
      </c>
      <c r="T97" s="7">
        <v>0</v>
      </c>
      <c r="U97" s="8">
        <v>1650500000</v>
      </c>
      <c r="V97" s="7">
        <v>1849700000</v>
      </c>
      <c r="W97" s="7">
        <v>3454200000</v>
      </c>
      <c r="X97" s="19">
        <f t="shared" si="44"/>
        <v>0</v>
      </c>
      <c r="Y97" s="19">
        <f t="shared" si="44"/>
        <v>0</v>
      </c>
      <c r="Z97" s="19">
        <f t="shared" si="44"/>
        <v>0</v>
      </c>
      <c r="AA97" s="28">
        <v>0</v>
      </c>
      <c r="AB97" s="29">
        <v>0</v>
      </c>
      <c r="AC97" s="30">
        <v>0</v>
      </c>
      <c r="AD97" s="7">
        <v>0</v>
      </c>
      <c r="AE97" s="8">
        <v>0</v>
      </c>
      <c r="AF97" s="7">
        <v>0</v>
      </c>
      <c r="AG97" s="7">
        <v>0</v>
      </c>
      <c r="AH97" s="8">
        <v>2634800000</v>
      </c>
      <c r="AI97" s="7">
        <v>1335600000</v>
      </c>
      <c r="AJ97" s="7">
        <v>1781200000</v>
      </c>
      <c r="AK97" s="19">
        <f t="shared" si="45"/>
        <v>0</v>
      </c>
      <c r="AL97" s="19">
        <f t="shared" si="45"/>
        <v>0</v>
      </c>
      <c r="AM97" s="19">
        <f t="shared" si="45"/>
        <v>0</v>
      </c>
      <c r="AN97" s="28">
        <v>0</v>
      </c>
      <c r="AO97" s="29">
        <v>0</v>
      </c>
      <c r="AP97" s="30">
        <v>0</v>
      </c>
      <c r="AQ97" s="7">
        <v>1248800</v>
      </c>
      <c r="AR97" s="8">
        <v>0</v>
      </c>
      <c r="AS97" s="7">
        <v>0</v>
      </c>
      <c r="AT97" s="7">
        <v>0</v>
      </c>
      <c r="AU97" s="8">
        <v>1584900000</v>
      </c>
      <c r="AV97" s="7">
        <v>2579400000</v>
      </c>
      <c r="AW97" s="7">
        <v>2056500000</v>
      </c>
      <c r="AX97" s="19">
        <f t="shared" si="46"/>
        <v>0</v>
      </c>
      <c r="AY97" s="19">
        <f t="shared" si="46"/>
        <v>0</v>
      </c>
      <c r="AZ97" s="19">
        <f t="shared" si="46"/>
        <v>0</v>
      </c>
      <c r="BA97" s="28" t="s">
        <v>766</v>
      </c>
      <c r="BB97" s="29">
        <v>0</v>
      </c>
      <c r="BC97" s="30">
        <v>0</v>
      </c>
      <c r="BD97" s="7">
        <v>0</v>
      </c>
      <c r="BE97" s="8">
        <v>0</v>
      </c>
      <c r="BF97" s="7">
        <v>2489800</v>
      </c>
      <c r="BG97" s="7">
        <v>822850</v>
      </c>
      <c r="BH97" s="8">
        <v>2216600000</v>
      </c>
      <c r="BI97" s="7">
        <v>2843600000</v>
      </c>
      <c r="BJ97" s="7">
        <v>2441100000</v>
      </c>
      <c r="BK97" s="19">
        <f t="shared" si="47"/>
        <v>0</v>
      </c>
      <c r="BL97" s="19">
        <f t="shared" si="47"/>
        <v>8.755802503868336E-4</v>
      </c>
      <c r="BM97" s="19">
        <f t="shared" si="47"/>
        <v>3.3708164352136329E-4</v>
      </c>
      <c r="BN97" s="28">
        <v>0</v>
      </c>
      <c r="BO97" s="29" t="s">
        <v>766</v>
      </c>
      <c r="BP97" s="30">
        <f t="shared" si="48"/>
        <v>2.5975316876943544</v>
      </c>
      <c r="BQ97" s="52">
        <v>1</v>
      </c>
    </row>
    <row r="98" spans="1:69" x14ac:dyDescent="0.2">
      <c r="A98" s="1" t="s">
        <v>190</v>
      </c>
      <c r="B98" s="1" t="s">
        <v>191</v>
      </c>
      <c r="C98" s="1"/>
      <c r="D98" s="7">
        <v>0</v>
      </c>
      <c r="E98" s="8">
        <v>0</v>
      </c>
      <c r="F98" s="7">
        <v>0</v>
      </c>
      <c r="G98" s="7">
        <v>0</v>
      </c>
      <c r="H98" s="8">
        <v>3763400000</v>
      </c>
      <c r="I98" s="7">
        <v>3519500000</v>
      </c>
      <c r="J98" s="7">
        <v>2541400000</v>
      </c>
      <c r="K98" s="19">
        <f t="shared" si="43"/>
        <v>0</v>
      </c>
      <c r="L98" s="19">
        <f t="shared" si="43"/>
        <v>0</v>
      </c>
      <c r="M98" s="19">
        <f t="shared" si="43"/>
        <v>0</v>
      </c>
      <c r="N98" s="25">
        <v>0</v>
      </c>
      <c r="O98" s="26">
        <v>0</v>
      </c>
      <c r="P98" s="27">
        <v>0</v>
      </c>
      <c r="Q98" s="7">
        <v>0</v>
      </c>
      <c r="R98" s="8">
        <v>1087500</v>
      </c>
      <c r="S98" s="7">
        <v>0</v>
      </c>
      <c r="T98" s="7">
        <v>0</v>
      </c>
      <c r="U98" s="8">
        <v>1650500000</v>
      </c>
      <c r="V98" s="7">
        <v>1849700000</v>
      </c>
      <c r="W98" s="7">
        <v>3454200000</v>
      </c>
      <c r="X98" s="19">
        <f t="shared" si="44"/>
        <v>6.5889124507724928E-4</v>
      </c>
      <c r="Y98" s="19">
        <f t="shared" si="44"/>
        <v>0</v>
      </c>
      <c r="Z98" s="19">
        <f t="shared" si="44"/>
        <v>0</v>
      </c>
      <c r="AA98" s="28">
        <f>Q98/R98</f>
        <v>0</v>
      </c>
      <c r="AB98" s="29">
        <f>Y98/X98</f>
        <v>0</v>
      </c>
      <c r="AC98" s="30">
        <v>0</v>
      </c>
      <c r="AD98" s="7">
        <v>0</v>
      </c>
      <c r="AE98" s="8">
        <v>0</v>
      </c>
      <c r="AF98" s="7">
        <v>0</v>
      </c>
      <c r="AG98" s="7">
        <v>0</v>
      </c>
      <c r="AH98" s="8">
        <v>2634800000</v>
      </c>
      <c r="AI98" s="7">
        <v>1335600000</v>
      </c>
      <c r="AJ98" s="7">
        <v>1781200000</v>
      </c>
      <c r="AK98" s="19">
        <f t="shared" si="45"/>
        <v>0</v>
      </c>
      <c r="AL98" s="19">
        <f t="shared" si="45"/>
        <v>0</v>
      </c>
      <c r="AM98" s="19">
        <f t="shared" si="45"/>
        <v>0</v>
      </c>
      <c r="AN98" s="28">
        <v>0</v>
      </c>
      <c r="AO98" s="29">
        <v>0</v>
      </c>
      <c r="AP98" s="30">
        <v>0</v>
      </c>
      <c r="AQ98" s="7">
        <v>0</v>
      </c>
      <c r="AR98" s="8">
        <v>0</v>
      </c>
      <c r="AS98" s="7">
        <v>1073400</v>
      </c>
      <c r="AT98" s="7">
        <v>0</v>
      </c>
      <c r="AU98" s="8">
        <v>1584900000</v>
      </c>
      <c r="AV98" s="7">
        <v>2579400000</v>
      </c>
      <c r="AW98" s="7">
        <v>2056500000</v>
      </c>
      <c r="AX98" s="19">
        <f t="shared" si="46"/>
        <v>0</v>
      </c>
      <c r="AY98" s="19">
        <f t="shared" si="46"/>
        <v>4.1614328913700861E-4</v>
      </c>
      <c r="AZ98" s="19">
        <f t="shared" si="46"/>
        <v>0</v>
      </c>
      <c r="BA98" s="28">
        <v>0</v>
      </c>
      <c r="BB98" s="29" t="s">
        <v>766</v>
      </c>
      <c r="BC98" s="30" t="s">
        <v>766</v>
      </c>
      <c r="BD98" s="7">
        <v>0</v>
      </c>
      <c r="BE98" s="8">
        <v>0</v>
      </c>
      <c r="BF98" s="7">
        <v>593940</v>
      </c>
      <c r="BG98" s="7">
        <v>943280</v>
      </c>
      <c r="BH98" s="8">
        <v>2216600000</v>
      </c>
      <c r="BI98" s="7">
        <v>2843600000</v>
      </c>
      <c r="BJ98" s="7">
        <v>2441100000</v>
      </c>
      <c r="BK98" s="19">
        <f t="shared" si="47"/>
        <v>0</v>
      </c>
      <c r="BL98" s="19">
        <f t="shared" si="47"/>
        <v>2.0886903924602617E-4</v>
      </c>
      <c r="BM98" s="19">
        <f t="shared" si="47"/>
        <v>3.8641596001802464E-4</v>
      </c>
      <c r="BN98" s="28">
        <v>0</v>
      </c>
      <c r="BO98" s="29" t="s">
        <v>766</v>
      </c>
      <c r="BP98" s="30">
        <f t="shared" si="48"/>
        <v>0.54052901758064897</v>
      </c>
      <c r="BQ98" s="52">
        <v>1</v>
      </c>
    </row>
    <row r="99" spans="1:69" x14ac:dyDescent="0.2">
      <c r="A99" s="1" t="s">
        <v>192</v>
      </c>
      <c r="B99" s="1" t="s">
        <v>193</v>
      </c>
      <c r="C99" s="1"/>
      <c r="D99" s="7">
        <v>0</v>
      </c>
      <c r="E99" s="8">
        <v>0</v>
      </c>
      <c r="F99" s="7">
        <v>0</v>
      </c>
      <c r="G99" s="7">
        <v>0</v>
      </c>
      <c r="H99" s="8">
        <v>3763400000</v>
      </c>
      <c r="I99" s="7">
        <v>3519500000</v>
      </c>
      <c r="J99" s="7">
        <v>2541400000</v>
      </c>
      <c r="K99" s="19">
        <f t="shared" si="43"/>
        <v>0</v>
      </c>
      <c r="L99" s="19">
        <f t="shared" si="43"/>
        <v>0</v>
      </c>
      <c r="M99" s="19">
        <f t="shared" si="43"/>
        <v>0</v>
      </c>
      <c r="N99" s="25">
        <v>0</v>
      </c>
      <c r="O99" s="26">
        <v>0</v>
      </c>
      <c r="P99" s="27">
        <v>0</v>
      </c>
      <c r="Q99" s="7">
        <v>0</v>
      </c>
      <c r="R99" s="8">
        <v>884090</v>
      </c>
      <c r="S99" s="7">
        <v>0</v>
      </c>
      <c r="T99" s="7">
        <v>0</v>
      </c>
      <c r="U99" s="8">
        <v>1650500000</v>
      </c>
      <c r="V99" s="7">
        <v>1849700000</v>
      </c>
      <c r="W99" s="7">
        <v>3454200000</v>
      </c>
      <c r="X99" s="19">
        <f t="shared" si="44"/>
        <v>5.3564980308997269E-4</v>
      </c>
      <c r="Y99" s="19">
        <f t="shared" si="44"/>
        <v>0</v>
      </c>
      <c r="Z99" s="19">
        <f t="shared" si="44"/>
        <v>0</v>
      </c>
      <c r="AA99" s="28">
        <f>Q99/R99</f>
        <v>0</v>
      </c>
      <c r="AB99" s="29">
        <f>Y99/X99</f>
        <v>0</v>
      </c>
      <c r="AC99" s="30">
        <v>0</v>
      </c>
      <c r="AD99" s="7">
        <v>0</v>
      </c>
      <c r="AE99" s="8">
        <v>749220</v>
      </c>
      <c r="AF99" s="7">
        <v>0</v>
      </c>
      <c r="AG99" s="7">
        <v>0</v>
      </c>
      <c r="AH99" s="8">
        <v>2634800000</v>
      </c>
      <c r="AI99" s="7">
        <v>1335600000</v>
      </c>
      <c r="AJ99" s="7">
        <v>1781200000</v>
      </c>
      <c r="AK99" s="19">
        <f t="shared" si="45"/>
        <v>2.8435554880825868E-4</v>
      </c>
      <c r="AL99" s="19">
        <f t="shared" si="45"/>
        <v>0</v>
      </c>
      <c r="AM99" s="19">
        <f t="shared" si="45"/>
        <v>0</v>
      </c>
      <c r="AN99" s="28">
        <f>AD99/AE99</f>
        <v>0</v>
      </c>
      <c r="AO99" s="29">
        <f>AL99/AK99</f>
        <v>0</v>
      </c>
      <c r="AP99" s="30">
        <v>0</v>
      </c>
      <c r="AQ99" s="7">
        <v>498520</v>
      </c>
      <c r="AR99" s="8">
        <v>0</v>
      </c>
      <c r="AS99" s="7">
        <v>296880</v>
      </c>
      <c r="AT99" s="7">
        <v>327820</v>
      </c>
      <c r="AU99" s="8">
        <v>1584900000</v>
      </c>
      <c r="AV99" s="7">
        <v>2579400000</v>
      </c>
      <c r="AW99" s="7">
        <v>2056500000</v>
      </c>
      <c r="AX99" s="19">
        <f t="shared" si="46"/>
        <v>0</v>
      </c>
      <c r="AY99" s="19">
        <f t="shared" si="46"/>
        <v>1.1509653407769248E-4</v>
      </c>
      <c r="AZ99" s="19">
        <f t="shared" si="46"/>
        <v>1.5940675905664966E-4</v>
      </c>
      <c r="BA99" s="28" t="s">
        <v>766</v>
      </c>
      <c r="BB99" s="29" t="s">
        <v>766</v>
      </c>
      <c r="BC99" s="30">
        <f>AY99/AZ99</f>
        <v>0.72203045064600868</v>
      </c>
      <c r="BD99" s="7">
        <v>153270</v>
      </c>
      <c r="BE99" s="8">
        <v>172990</v>
      </c>
      <c r="BF99" s="7">
        <v>1501500</v>
      </c>
      <c r="BG99" s="7">
        <v>1203300</v>
      </c>
      <c r="BH99" s="8">
        <v>2216600000</v>
      </c>
      <c r="BI99" s="7">
        <v>2843600000</v>
      </c>
      <c r="BJ99" s="7">
        <v>2441100000</v>
      </c>
      <c r="BK99" s="19">
        <f t="shared" si="47"/>
        <v>7.8042948660110085E-5</v>
      </c>
      <c r="BL99" s="19">
        <f t="shared" si="47"/>
        <v>5.2802785201856803E-4</v>
      </c>
      <c r="BM99" s="19">
        <f t="shared" si="47"/>
        <v>4.9293351357994342E-4</v>
      </c>
      <c r="BN99" s="28">
        <f>BD99/BE99</f>
        <v>0.88600497138562928</v>
      </c>
      <c r="BO99" s="29">
        <f>BL99/BK99</f>
        <v>6.7658624012044504</v>
      </c>
      <c r="BP99" s="30">
        <f t="shared" si="48"/>
        <v>1.071194872070578</v>
      </c>
      <c r="BQ99" s="52">
        <v>1</v>
      </c>
    </row>
    <row r="100" spans="1:69" x14ac:dyDescent="0.2">
      <c r="A100" s="1" t="s">
        <v>194</v>
      </c>
      <c r="B100" s="1" t="s">
        <v>195</v>
      </c>
      <c r="C100" s="1"/>
      <c r="D100" s="7">
        <v>0</v>
      </c>
      <c r="E100" s="8">
        <v>0</v>
      </c>
      <c r="F100" s="7">
        <v>0</v>
      </c>
      <c r="G100" s="7">
        <v>0</v>
      </c>
      <c r="H100" s="8">
        <v>3763400000</v>
      </c>
      <c r="I100" s="7">
        <v>3519500000</v>
      </c>
      <c r="J100" s="7">
        <v>2541400000</v>
      </c>
      <c r="K100" s="19">
        <f t="shared" si="43"/>
        <v>0</v>
      </c>
      <c r="L100" s="19">
        <f t="shared" si="43"/>
        <v>0</v>
      </c>
      <c r="M100" s="19">
        <f t="shared" si="43"/>
        <v>0</v>
      </c>
      <c r="N100" s="25">
        <v>0</v>
      </c>
      <c r="O100" s="26">
        <v>0</v>
      </c>
      <c r="P100" s="27">
        <v>0</v>
      </c>
      <c r="Q100" s="7">
        <v>0</v>
      </c>
      <c r="R100" s="8">
        <v>0</v>
      </c>
      <c r="S100" s="7">
        <v>1318400</v>
      </c>
      <c r="T100" s="7">
        <v>2240100</v>
      </c>
      <c r="U100" s="8">
        <v>1650500000</v>
      </c>
      <c r="V100" s="7">
        <v>1849700000</v>
      </c>
      <c r="W100" s="7">
        <v>3454200000</v>
      </c>
      <c r="X100" s="19">
        <f t="shared" si="44"/>
        <v>0</v>
      </c>
      <c r="Y100" s="19">
        <f t="shared" si="44"/>
        <v>7.1276423203762767E-4</v>
      </c>
      <c r="Z100" s="19">
        <f t="shared" si="44"/>
        <v>6.4851485148514855E-4</v>
      </c>
      <c r="AA100" s="28">
        <v>0</v>
      </c>
      <c r="AB100" s="29" t="s">
        <v>766</v>
      </c>
      <c r="AC100" s="30" t="e" cm="1">
        <f t="array" ref="AC100">Y∞/Z∞</f>
        <v>#NAME?</v>
      </c>
      <c r="AD100" s="7">
        <v>0</v>
      </c>
      <c r="AE100" s="8">
        <v>0</v>
      </c>
      <c r="AF100" s="7">
        <v>0</v>
      </c>
      <c r="AG100" s="7">
        <v>0</v>
      </c>
      <c r="AH100" s="8">
        <v>2634800000</v>
      </c>
      <c r="AI100" s="7">
        <v>1335600000</v>
      </c>
      <c r="AJ100" s="7">
        <v>1781200000</v>
      </c>
      <c r="AK100" s="19">
        <f t="shared" si="45"/>
        <v>0</v>
      </c>
      <c r="AL100" s="19">
        <f t="shared" si="45"/>
        <v>0</v>
      </c>
      <c r="AM100" s="19">
        <f t="shared" si="45"/>
        <v>0</v>
      </c>
      <c r="AN100" s="28">
        <v>0</v>
      </c>
      <c r="AO100" s="29">
        <v>0</v>
      </c>
      <c r="AP100" s="30">
        <v>0</v>
      </c>
      <c r="AQ100" s="7">
        <v>551830</v>
      </c>
      <c r="AR100" s="8">
        <v>0</v>
      </c>
      <c r="AS100" s="7">
        <v>1906100</v>
      </c>
      <c r="AT100" s="7">
        <v>1083500</v>
      </c>
      <c r="AU100" s="8">
        <v>1584900000</v>
      </c>
      <c r="AV100" s="7">
        <v>2579400000</v>
      </c>
      <c r="AW100" s="7">
        <v>2056500000</v>
      </c>
      <c r="AX100" s="19">
        <f t="shared" si="46"/>
        <v>0</v>
      </c>
      <c r="AY100" s="19">
        <f t="shared" si="46"/>
        <v>7.3897030317128011E-4</v>
      </c>
      <c r="AZ100" s="19">
        <f t="shared" si="46"/>
        <v>5.268660345246779E-4</v>
      </c>
      <c r="BA100" s="28" t="s">
        <v>766</v>
      </c>
      <c r="BB100" s="29" t="s">
        <v>766</v>
      </c>
      <c r="BC100" s="30" t="e" cm="1">
        <f t="array" ref="BC100">AY∞/AZ∞</f>
        <v>#NAME?</v>
      </c>
      <c r="BD100" s="7">
        <v>0</v>
      </c>
      <c r="BE100" s="8">
        <v>0</v>
      </c>
      <c r="BF100" s="7">
        <v>0</v>
      </c>
      <c r="BG100" s="7">
        <v>1325900</v>
      </c>
      <c r="BH100" s="8">
        <v>2216600000</v>
      </c>
      <c r="BI100" s="7">
        <v>2843600000</v>
      </c>
      <c r="BJ100" s="7">
        <v>2441100000</v>
      </c>
      <c r="BK100" s="19">
        <f t="shared" si="47"/>
        <v>0</v>
      </c>
      <c r="BL100" s="19">
        <f t="shared" si="47"/>
        <v>0</v>
      </c>
      <c r="BM100" s="19">
        <f t="shared" si="47"/>
        <v>5.4315677358567863E-4</v>
      </c>
      <c r="BN100" s="28">
        <v>0</v>
      </c>
      <c r="BO100" s="29">
        <v>0</v>
      </c>
      <c r="BP100" s="30" t="e" cm="1">
        <f t="array" ref="BP100">BL∞/BM∞</f>
        <v>#NAME?</v>
      </c>
      <c r="BQ100" s="52">
        <v>1</v>
      </c>
    </row>
    <row r="101" spans="1:69" x14ac:dyDescent="0.2">
      <c r="A101" s="1" t="s">
        <v>200</v>
      </c>
      <c r="B101" s="1" t="s">
        <v>201</v>
      </c>
      <c r="C101" s="1"/>
      <c r="D101" s="7">
        <v>0</v>
      </c>
      <c r="E101" s="8">
        <v>0</v>
      </c>
      <c r="F101" s="7">
        <v>0</v>
      </c>
      <c r="G101" s="7">
        <v>0</v>
      </c>
      <c r="H101" s="8">
        <v>3763400000</v>
      </c>
      <c r="I101" s="7">
        <v>3519500000</v>
      </c>
      <c r="J101" s="7">
        <v>2541400000</v>
      </c>
      <c r="K101" s="19">
        <f t="shared" si="43"/>
        <v>0</v>
      </c>
      <c r="L101" s="19">
        <f t="shared" si="43"/>
        <v>0</v>
      </c>
      <c r="M101" s="19">
        <f t="shared" si="43"/>
        <v>0</v>
      </c>
      <c r="N101" s="25">
        <v>0</v>
      </c>
      <c r="O101" s="26">
        <v>0</v>
      </c>
      <c r="P101" s="27">
        <v>0</v>
      </c>
      <c r="Q101" s="7">
        <v>0</v>
      </c>
      <c r="R101" s="8">
        <v>0</v>
      </c>
      <c r="S101" s="7">
        <v>0</v>
      </c>
      <c r="T101" s="7">
        <v>0</v>
      </c>
      <c r="U101" s="8">
        <v>1650500000</v>
      </c>
      <c r="V101" s="7">
        <v>1849700000</v>
      </c>
      <c r="W101" s="7">
        <v>3454200000</v>
      </c>
      <c r="X101" s="19">
        <f t="shared" si="44"/>
        <v>0</v>
      </c>
      <c r="Y101" s="19">
        <f t="shared" si="44"/>
        <v>0</v>
      </c>
      <c r="Z101" s="19">
        <f t="shared" si="44"/>
        <v>0</v>
      </c>
      <c r="AA101" s="28">
        <v>0</v>
      </c>
      <c r="AB101" s="29">
        <v>0</v>
      </c>
      <c r="AC101" s="30">
        <v>0</v>
      </c>
      <c r="AD101" s="7">
        <v>0</v>
      </c>
      <c r="AE101" s="8">
        <v>4562700</v>
      </c>
      <c r="AF101" s="7">
        <v>0</v>
      </c>
      <c r="AG101" s="7">
        <v>0</v>
      </c>
      <c r="AH101" s="8">
        <v>2634800000</v>
      </c>
      <c r="AI101" s="7">
        <v>1335600000</v>
      </c>
      <c r="AJ101" s="7">
        <v>1781200000</v>
      </c>
      <c r="AK101" s="19">
        <f t="shared" si="45"/>
        <v>1.7317063913769547E-3</v>
      </c>
      <c r="AL101" s="19">
        <f t="shared" si="45"/>
        <v>0</v>
      </c>
      <c r="AM101" s="19">
        <f t="shared" si="45"/>
        <v>0</v>
      </c>
      <c r="AN101" s="28">
        <f>AD101/AE101</f>
        <v>0</v>
      </c>
      <c r="AO101" s="29">
        <f>AL101/AK101</f>
        <v>0</v>
      </c>
      <c r="AP101" s="30">
        <v>0</v>
      </c>
      <c r="AQ101" s="7">
        <v>1137800</v>
      </c>
      <c r="AR101" s="8">
        <v>0</v>
      </c>
      <c r="AS101" s="7">
        <v>484660</v>
      </c>
      <c r="AT101" s="7">
        <v>574660</v>
      </c>
      <c r="AU101" s="8">
        <v>1584900000</v>
      </c>
      <c r="AV101" s="7">
        <v>2579400000</v>
      </c>
      <c r="AW101" s="7">
        <v>2056500000</v>
      </c>
      <c r="AX101" s="19">
        <f t="shared" si="46"/>
        <v>0</v>
      </c>
      <c r="AY101" s="19">
        <f t="shared" si="46"/>
        <v>1.878964100178336E-4</v>
      </c>
      <c r="AZ101" s="19">
        <f t="shared" si="46"/>
        <v>2.7943593484074884E-4</v>
      </c>
      <c r="BA101" s="28" t="s">
        <v>766</v>
      </c>
      <c r="BB101" s="29" t="s">
        <v>766</v>
      </c>
      <c r="BC101" s="30">
        <f>AY101/AZ101</f>
        <v>0.67241319597966587</v>
      </c>
      <c r="BD101" s="7">
        <v>0</v>
      </c>
      <c r="BE101" s="8">
        <v>0</v>
      </c>
      <c r="BF101" s="7">
        <v>2693200</v>
      </c>
      <c r="BG101" s="7">
        <v>2127700</v>
      </c>
      <c r="BH101" s="8">
        <v>2216600000</v>
      </c>
      <c r="BI101" s="7">
        <v>2843600000</v>
      </c>
      <c r="BJ101" s="7">
        <v>2441100000</v>
      </c>
      <c r="BK101" s="19">
        <f t="shared" si="47"/>
        <v>0</v>
      </c>
      <c r="BL101" s="19">
        <f t="shared" si="47"/>
        <v>9.4710929807286534E-4</v>
      </c>
      <c r="BM101" s="19">
        <f t="shared" si="47"/>
        <v>8.7161525541763958E-4</v>
      </c>
      <c r="BN101" s="28">
        <v>0</v>
      </c>
      <c r="BO101" s="29" t="s">
        <v>766</v>
      </c>
      <c r="BP101" s="30">
        <f t="shared" si="48"/>
        <v>1.0866139528719612</v>
      </c>
      <c r="BQ101" s="52">
        <v>1</v>
      </c>
    </row>
    <row r="102" spans="1:69" x14ac:dyDescent="0.2">
      <c r="A102" s="1" t="s">
        <v>202</v>
      </c>
      <c r="B102" s="1" t="s">
        <v>203</v>
      </c>
      <c r="C102" s="1"/>
      <c r="D102" s="7">
        <v>0</v>
      </c>
      <c r="E102" s="8">
        <v>0</v>
      </c>
      <c r="F102" s="7">
        <v>0</v>
      </c>
      <c r="G102" s="7">
        <v>0</v>
      </c>
      <c r="H102" s="8">
        <v>3763400000</v>
      </c>
      <c r="I102" s="7">
        <v>3519500000</v>
      </c>
      <c r="J102" s="7">
        <v>2541400000</v>
      </c>
      <c r="K102" s="19">
        <f t="shared" si="43"/>
        <v>0</v>
      </c>
      <c r="L102" s="19">
        <f t="shared" si="43"/>
        <v>0</v>
      </c>
      <c r="M102" s="19">
        <f t="shared" si="43"/>
        <v>0</v>
      </c>
      <c r="N102" s="25">
        <v>0</v>
      </c>
      <c r="O102" s="26">
        <v>0</v>
      </c>
      <c r="P102" s="27">
        <v>0</v>
      </c>
      <c r="Q102" s="7">
        <v>0</v>
      </c>
      <c r="R102" s="8">
        <v>0</v>
      </c>
      <c r="S102" s="7">
        <v>1788900</v>
      </c>
      <c r="T102" s="7">
        <v>1747000</v>
      </c>
      <c r="U102" s="8">
        <v>1650500000</v>
      </c>
      <c r="V102" s="7">
        <v>1849700000</v>
      </c>
      <c r="W102" s="7">
        <v>3454200000</v>
      </c>
      <c r="X102" s="19">
        <f t="shared" si="44"/>
        <v>0</v>
      </c>
      <c r="Y102" s="19">
        <f t="shared" si="44"/>
        <v>9.6712980483321619E-4</v>
      </c>
      <c r="Z102" s="19">
        <f t="shared" si="44"/>
        <v>5.0576110242603204E-4</v>
      </c>
      <c r="AA102" s="28">
        <v>0</v>
      </c>
      <c r="AB102" s="29" t="s">
        <v>766</v>
      </c>
      <c r="AC102" s="30">
        <f>Y102/Z102</f>
        <v>1.912226543706294</v>
      </c>
      <c r="AD102" s="7">
        <v>0</v>
      </c>
      <c r="AE102" s="8">
        <v>3491900</v>
      </c>
      <c r="AF102" s="7">
        <v>857440</v>
      </c>
      <c r="AG102" s="7">
        <v>2012200</v>
      </c>
      <c r="AH102" s="8">
        <v>2634800000</v>
      </c>
      <c r="AI102" s="7">
        <v>1335600000</v>
      </c>
      <c r="AJ102" s="7">
        <v>1781200000</v>
      </c>
      <c r="AK102" s="19">
        <f t="shared" si="45"/>
        <v>1.3252998330044027E-3</v>
      </c>
      <c r="AL102" s="19">
        <f t="shared" si="45"/>
        <v>6.4198861934710986E-4</v>
      </c>
      <c r="AM102" s="19">
        <f t="shared" si="45"/>
        <v>1.1296878508870423E-3</v>
      </c>
      <c r="AN102" s="28">
        <f>AD102/AE102</f>
        <v>0</v>
      </c>
      <c r="AO102" s="29">
        <f>AL102/AK102</f>
        <v>0.48441009600955498</v>
      </c>
      <c r="AP102" s="30">
        <f>AL102/AM102</f>
        <v>0.56828850451300672</v>
      </c>
      <c r="AQ102" s="7">
        <v>1197600</v>
      </c>
      <c r="AR102" s="8">
        <v>779510</v>
      </c>
      <c r="AS102" s="7">
        <v>1412100</v>
      </c>
      <c r="AT102" s="7">
        <v>869460</v>
      </c>
      <c r="AU102" s="8">
        <v>1584900000</v>
      </c>
      <c r="AV102" s="7">
        <v>2579400000</v>
      </c>
      <c r="AW102" s="7">
        <v>2056500000</v>
      </c>
      <c r="AX102" s="19">
        <f t="shared" si="46"/>
        <v>4.9183544703135847E-4</v>
      </c>
      <c r="AY102" s="19">
        <f t="shared" si="46"/>
        <v>5.474528960223308E-4</v>
      </c>
      <c r="AZ102" s="19">
        <f t="shared" si="46"/>
        <v>4.2278628738147336E-4</v>
      </c>
      <c r="BA102" s="28">
        <f>AQ102/AR102</f>
        <v>1.5363497581814216</v>
      </c>
      <c r="BB102" s="29">
        <f>AY102/AX102</f>
        <v>1.1130814164100422</v>
      </c>
      <c r="BC102" s="30">
        <f>AY102/AZ102</f>
        <v>1.2948690919305355</v>
      </c>
      <c r="BD102" s="7">
        <v>648740</v>
      </c>
      <c r="BE102" s="8">
        <v>939000</v>
      </c>
      <c r="BF102" s="7">
        <v>2066300</v>
      </c>
      <c r="BG102" s="7">
        <v>2212500</v>
      </c>
      <c r="BH102" s="8">
        <v>2216600000</v>
      </c>
      <c r="BI102" s="7">
        <v>2843600000</v>
      </c>
      <c r="BJ102" s="7">
        <v>2441100000</v>
      </c>
      <c r="BK102" s="19">
        <f t="shared" si="47"/>
        <v>4.2362176306054319E-4</v>
      </c>
      <c r="BL102" s="19">
        <f t="shared" si="47"/>
        <v>7.2664931776621189E-4</v>
      </c>
      <c r="BM102" s="19">
        <f t="shared" si="47"/>
        <v>9.063536930072508E-4</v>
      </c>
      <c r="BN102" s="28">
        <f>BD102/BE102</f>
        <v>0.69088391906283275</v>
      </c>
      <c r="BO102" s="29">
        <f>BL102/BK102</f>
        <v>1.7153257484138287</v>
      </c>
      <c r="BP102" s="30">
        <f t="shared" si="48"/>
        <v>0.80172820320863269</v>
      </c>
      <c r="BQ102" s="52">
        <v>1</v>
      </c>
    </row>
    <row r="103" spans="1:69" x14ac:dyDescent="0.2">
      <c r="A103" s="1" t="s">
        <v>206</v>
      </c>
      <c r="B103" s="1" t="s">
        <v>207</v>
      </c>
      <c r="C103" s="1"/>
      <c r="D103" s="7">
        <v>38350</v>
      </c>
      <c r="E103" s="8">
        <v>0</v>
      </c>
      <c r="F103" s="7">
        <v>0</v>
      </c>
      <c r="G103" s="7">
        <v>0</v>
      </c>
      <c r="H103" s="8">
        <v>3763400000</v>
      </c>
      <c r="I103" s="7">
        <v>3519500000</v>
      </c>
      <c r="J103" s="7">
        <v>2541400000</v>
      </c>
      <c r="K103" s="19">
        <f t="shared" si="43"/>
        <v>0</v>
      </c>
      <c r="L103" s="19">
        <f t="shared" si="43"/>
        <v>0</v>
      </c>
      <c r="M103" s="19">
        <f t="shared" si="43"/>
        <v>0</v>
      </c>
      <c r="N103" s="25" t="s">
        <v>766</v>
      </c>
      <c r="O103" s="26">
        <v>0</v>
      </c>
      <c r="P103" s="27">
        <v>0</v>
      </c>
      <c r="Q103" s="7">
        <v>0</v>
      </c>
      <c r="R103" s="8">
        <v>0</v>
      </c>
      <c r="S103" s="7">
        <v>0</v>
      </c>
      <c r="T103" s="7">
        <v>0</v>
      </c>
      <c r="U103" s="8">
        <v>1650500000</v>
      </c>
      <c r="V103" s="7">
        <v>1849700000</v>
      </c>
      <c r="W103" s="7">
        <v>3454200000</v>
      </c>
      <c r="X103" s="19">
        <f t="shared" si="44"/>
        <v>0</v>
      </c>
      <c r="Y103" s="19">
        <f t="shared" si="44"/>
        <v>0</v>
      </c>
      <c r="Z103" s="19">
        <f t="shared" si="44"/>
        <v>0</v>
      </c>
      <c r="AA103" s="28">
        <v>0</v>
      </c>
      <c r="AB103" s="29">
        <v>0</v>
      </c>
      <c r="AC103" s="30">
        <v>0</v>
      </c>
      <c r="AD103" s="7">
        <v>0</v>
      </c>
      <c r="AE103" s="8">
        <v>1639300</v>
      </c>
      <c r="AF103" s="7">
        <v>0</v>
      </c>
      <c r="AG103" s="7">
        <v>0</v>
      </c>
      <c r="AH103" s="8">
        <v>2634800000</v>
      </c>
      <c r="AI103" s="7">
        <v>1335600000</v>
      </c>
      <c r="AJ103" s="7">
        <v>1781200000</v>
      </c>
      <c r="AK103" s="19">
        <f t="shared" si="45"/>
        <v>6.2217246090784883E-4</v>
      </c>
      <c r="AL103" s="19">
        <f t="shared" si="45"/>
        <v>0</v>
      </c>
      <c r="AM103" s="19">
        <f t="shared" si="45"/>
        <v>0</v>
      </c>
      <c r="AN103" s="28">
        <f>AD103/AE103</f>
        <v>0</v>
      </c>
      <c r="AO103" s="29">
        <f>AL103/AK103</f>
        <v>0</v>
      </c>
      <c r="AP103" s="30">
        <v>0</v>
      </c>
      <c r="AQ103" s="7">
        <v>0</v>
      </c>
      <c r="AR103" s="8">
        <v>0</v>
      </c>
      <c r="AS103" s="7">
        <v>0</v>
      </c>
      <c r="AT103" s="7">
        <v>0</v>
      </c>
      <c r="AU103" s="8">
        <v>1584900000</v>
      </c>
      <c r="AV103" s="7">
        <v>2579400000</v>
      </c>
      <c r="AW103" s="7">
        <v>2056500000</v>
      </c>
      <c r="AX103" s="19">
        <f t="shared" si="46"/>
        <v>0</v>
      </c>
      <c r="AY103" s="19">
        <f t="shared" si="46"/>
        <v>0</v>
      </c>
      <c r="AZ103" s="19">
        <f t="shared" si="46"/>
        <v>0</v>
      </c>
      <c r="BA103" s="28">
        <v>0</v>
      </c>
      <c r="BB103" s="29">
        <v>0</v>
      </c>
      <c r="BC103" s="30">
        <v>0</v>
      </c>
      <c r="BD103" s="7">
        <v>0</v>
      </c>
      <c r="BE103" s="8">
        <v>0</v>
      </c>
      <c r="BF103" s="7">
        <v>3420400</v>
      </c>
      <c r="BG103" s="7">
        <v>2914100</v>
      </c>
      <c r="BH103" s="8">
        <v>2216600000</v>
      </c>
      <c r="BI103" s="7">
        <v>2843600000</v>
      </c>
      <c r="BJ103" s="7">
        <v>2441100000</v>
      </c>
      <c r="BK103" s="19">
        <f t="shared" si="47"/>
        <v>0</v>
      </c>
      <c r="BL103" s="19">
        <f t="shared" si="47"/>
        <v>1.2028414685609791E-3</v>
      </c>
      <c r="BM103" s="19">
        <f t="shared" si="47"/>
        <v>1.1937651058948834E-3</v>
      </c>
      <c r="BN103" s="28">
        <v>0</v>
      </c>
      <c r="BO103" s="29" t="s">
        <v>766</v>
      </c>
      <c r="BP103" s="30">
        <f t="shared" si="48"/>
        <v>1.0076031395299427</v>
      </c>
      <c r="BQ103" s="52">
        <v>1</v>
      </c>
    </row>
    <row r="104" spans="1:69" x14ac:dyDescent="0.2">
      <c r="A104" s="1" t="s">
        <v>208</v>
      </c>
      <c r="B104" s="1" t="s">
        <v>209</v>
      </c>
      <c r="C104" s="1"/>
      <c r="D104" s="7">
        <v>127670</v>
      </c>
      <c r="E104" s="8">
        <v>0</v>
      </c>
      <c r="F104" s="7">
        <v>0</v>
      </c>
      <c r="G104" s="7">
        <v>0</v>
      </c>
      <c r="H104" s="8">
        <v>3763400000</v>
      </c>
      <c r="I104" s="7">
        <v>3519500000</v>
      </c>
      <c r="J104" s="7">
        <v>2541400000</v>
      </c>
      <c r="K104" s="19">
        <f t="shared" si="43"/>
        <v>0</v>
      </c>
      <c r="L104" s="19">
        <f t="shared" si="43"/>
        <v>0</v>
      </c>
      <c r="M104" s="19">
        <f t="shared" si="43"/>
        <v>0</v>
      </c>
      <c r="N104" s="25" t="s">
        <v>766</v>
      </c>
      <c r="O104" s="26">
        <v>0</v>
      </c>
      <c r="P104" s="27">
        <v>0</v>
      </c>
      <c r="Q104" s="7">
        <v>0</v>
      </c>
      <c r="R104" s="8">
        <v>55095</v>
      </c>
      <c r="S104" s="7">
        <v>356090</v>
      </c>
      <c r="T104" s="7">
        <v>0</v>
      </c>
      <c r="U104" s="8">
        <v>1650500000</v>
      </c>
      <c r="V104" s="7">
        <v>1849700000</v>
      </c>
      <c r="W104" s="7">
        <v>3454200000</v>
      </c>
      <c r="X104" s="19">
        <f t="shared" si="44"/>
        <v>3.3380793698879131E-5</v>
      </c>
      <c r="Y104" s="19">
        <f t="shared" si="44"/>
        <v>1.9251229929177703E-4</v>
      </c>
      <c r="Z104" s="19">
        <f t="shared" si="44"/>
        <v>0</v>
      </c>
      <c r="AA104" s="28">
        <f>Q104/R104</f>
        <v>0</v>
      </c>
      <c r="AB104" s="29">
        <f>Y104/X104</f>
        <v>5.7671576364657042</v>
      </c>
      <c r="AC104" s="30" t="s">
        <v>766</v>
      </c>
      <c r="AD104" s="7">
        <v>0</v>
      </c>
      <c r="AE104" s="8">
        <v>3400800</v>
      </c>
      <c r="AF104" s="7">
        <v>0</v>
      </c>
      <c r="AG104" s="7">
        <v>0</v>
      </c>
      <c r="AH104" s="8">
        <v>2634800000</v>
      </c>
      <c r="AI104" s="7">
        <v>1335600000</v>
      </c>
      <c r="AJ104" s="7">
        <v>1781200000</v>
      </c>
      <c r="AK104" s="19">
        <f t="shared" si="45"/>
        <v>1.2907241536359497E-3</v>
      </c>
      <c r="AL104" s="19">
        <f t="shared" si="45"/>
        <v>0</v>
      </c>
      <c r="AM104" s="19">
        <f t="shared" si="45"/>
        <v>0</v>
      </c>
      <c r="AN104" s="28">
        <f>AD104/AE104</f>
        <v>0</v>
      </c>
      <c r="AO104" s="29">
        <f>AL104/AK104</f>
        <v>0</v>
      </c>
      <c r="AP104" s="30">
        <v>0</v>
      </c>
      <c r="AQ104" s="7">
        <v>0</v>
      </c>
      <c r="AR104" s="8">
        <v>2776100</v>
      </c>
      <c r="AS104" s="7">
        <v>8586100</v>
      </c>
      <c r="AT104" s="7">
        <v>14894000</v>
      </c>
      <c r="AU104" s="8">
        <v>1584900000</v>
      </c>
      <c r="AV104" s="7">
        <v>2579400000</v>
      </c>
      <c r="AW104" s="7">
        <v>2056500000</v>
      </c>
      <c r="AX104" s="19">
        <f t="shared" si="46"/>
        <v>1.7515931604517635E-3</v>
      </c>
      <c r="AY104" s="19">
        <f t="shared" si="46"/>
        <v>3.3287198573311622E-3</v>
      </c>
      <c r="AZ104" s="19">
        <f t="shared" si="46"/>
        <v>7.2424021395575003E-3</v>
      </c>
      <c r="BA104" s="28">
        <f>AQ104/AR104</f>
        <v>0</v>
      </c>
      <c r="BB104" s="29">
        <f>AY104/AX104</f>
        <v>1.9003955555938759</v>
      </c>
      <c r="BC104" s="30">
        <f>AY104/AZ104</f>
        <v>0.45961544156046297</v>
      </c>
      <c r="BD104" s="7">
        <v>7406000</v>
      </c>
      <c r="BE104" s="8">
        <v>7559400</v>
      </c>
      <c r="BF104" s="7">
        <v>0</v>
      </c>
      <c r="BG104" s="7">
        <v>3121100</v>
      </c>
      <c r="BH104" s="8">
        <v>2216600000</v>
      </c>
      <c r="BI104" s="7">
        <v>2843600000</v>
      </c>
      <c r="BJ104" s="7">
        <v>2441100000</v>
      </c>
      <c r="BK104" s="19">
        <f t="shared" si="47"/>
        <v>3.4103582062618423E-3</v>
      </c>
      <c r="BL104" s="19">
        <f t="shared" si="47"/>
        <v>0</v>
      </c>
      <c r="BM104" s="19">
        <f t="shared" si="47"/>
        <v>1.2785629429355619E-3</v>
      </c>
      <c r="BN104" s="28">
        <f>BD104/BE104</f>
        <v>0.97970738418393</v>
      </c>
      <c r="BO104" s="29">
        <f>BL104/BK104</f>
        <v>0</v>
      </c>
      <c r="BP104" s="30">
        <f t="shared" si="48"/>
        <v>0</v>
      </c>
      <c r="BQ104" s="52">
        <v>1</v>
      </c>
    </row>
    <row r="105" spans="1:69" x14ac:dyDescent="0.2">
      <c r="A105" s="1" t="s">
        <v>212</v>
      </c>
      <c r="B105" s="1" t="s">
        <v>213</v>
      </c>
      <c r="C105" s="1"/>
      <c r="D105" s="7">
        <v>0</v>
      </c>
      <c r="E105" s="8">
        <v>0</v>
      </c>
      <c r="F105" s="7">
        <v>0</v>
      </c>
      <c r="G105" s="7">
        <v>0</v>
      </c>
      <c r="H105" s="8">
        <v>3763400000</v>
      </c>
      <c r="I105" s="7">
        <v>3519500000</v>
      </c>
      <c r="J105" s="7">
        <v>2541400000</v>
      </c>
      <c r="K105" s="19">
        <f t="shared" si="43"/>
        <v>0</v>
      </c>
      <c r="L105" s="19">
        <f t="shared" si="43"/>
        <v>0</v>
      </c>
      <c r="M105" s="19">
        <f t="shared" si="43"/>
        <v>0</v>
      </c>
      <c r="N105" s="25">
        <v>0</v>
      </c>
      <c r="O105" s="26">
        <v>0</v>
      </c>
      <c r="P105" s="27">
        <v>0</v>
      </c>
      <c r="Q105" s="7">
        <v>0</v>
      </c>
      <c r="R105" s="8">
        <v>1882100</v>
      </c>
      <c r="S105" s="7">
        <v>0</v>
      </c>
      <c r="T105" s="7">
        <v>0</v>
      </c>
      <c r="U105" s="8">
        <v>1650500000</v>
      </c>
      <c r="V105" s="7">
        <v>1849700000</v>
      </c>
      <c r="W105" s="7">
        <v>3454200000</v>
      </c>
      <c r="X105" s="19">
        <f t="shared" si="44"/>
        <v>1.1403211148136928E-3</v>
      </c>
      <c r="Y105" s="19">
        <f t="shared" si="44"/>
        <v>0</v>
      </c>
      <c r="Z105" s="19">
        <f t="shared" si="44"/>
        <v>0</v>
      </c>
      <c r="AA105" s="28">
        <f>Q105/R105</f>
        <v>0</v>
      </c>
      <c r="AB105" s="29">
        <f>Y105/X105</f>
        <v>0</v>
      </c>
      <c r="AC105" s="30">
        <v>0</v>
      </c>
      <c r="AD105" s="7">
        <v>0</v>
      </c>
      <c r="AE105" s="8">
        <v>0</v>
      </c>
      <c r="AF105" s="7">
        <v>0</v>
      </c>
      <c r="AG105" s="7">
        <v>0</v>
      </c>
      <c r="AH105" s="8">
        <v>2634800000</v>
      </c>
      <c r="AI105" s="7">
        <v>1335600000</v>
      </c>
      <c r="AJ105" s="7">
        <v>1781200000</v>
      </c>
      <c r="AK105" s="19">
        <f t="shared" si="45"/>
        <v>0</v>
      </c>
      <c r="AL105" s="19">
        <f t="shared" si="45"/>
        <v>0</v>
      </c>
      <c r="AM105" s="19">
        <f t="shared" si="45"/>
        <v>0</v>
      </c>
      <c r="AN105" s="28">
        <v>0</v>
      </c>
      <c r="AO105" s="29">
        <v>0</v>
      </c>
      <c r="AP105" s="30">
        <v>0</v>
      </c>
      <c r="AQ105" s="7">
        <v>0</v>
      </c>
      <c r="AR105" s="8">
        <v>0</v>
      </c>
      <c r="AS105" s="7">
        <v>457740</v>
      </c>
      <c r="AT105" s="7">
        <v>0</v>
      </c>
      <c r="AU105" s="8">
        <v>1584900000</v>
      </c>
      <c r="AV105" s="7">
        <v>2579400000</v>
      </c>
      <c r="AW105" s="7">
        <v>2056500000</v>
      </c>
      <c r="AX105" s="19">
        <f t="shared" si="46"/>
        <v>0</v>
      </c>
      <c r="AY105" s="19">
        <f t="shared" si="46"/>
        <v>1.7745987438939288E-4</v>
      </c>
      <c r="AZ105" s="19">
        <f t="shared" si="46"/>
        <v>0</v>
      </c>
      <c r="BA105" s="28">
        <v>0</v>
      </c>
      <c r="BB105" s="29" t="s">
        <v>766</v>
      </c>
      <c r="BC105" s="30" t="s">
        <v>766</v>
      </c>
      <c r="BD105" s="7">
        <v>0</v>
      </c>
      <c r="BE105" s="8">
        <v>0</v>
      </c>
      <c r="BF105" s="7">
        <v>2656500</v>
      </c>
      <c r="BG105" s="7">
        <v>4539300</v>
      </c>
      <c r="BH105" s="8">
        <v>2216600000</v>
      </c>
      <c r="BI105" s="7">
        <v>2843600000</v>
      </c>
      <c r="BJ105" s="7">
        <v>2441100000</v>
      </c>
      <c r="BK105" s="19">
        <f t="shared" si="47"/>
        <v>0</v>
      </c>
      <c r="BL105" s="19">
        <f t="shared" si="47"/>
        <v>9.3420312280208186E-4</v>
      </c>
      <c r="BM105" s="19">
        <f t="shared" si="47"/>
        <v>1.8595305395108762E-3</v>
      </c>
      <c r="BN105" s="28">
        <v>0</v>
      </c>
      <c r="BO105" s="29" t="s">
        <v>766</v>
      </c>
      <c r="BP105" s="30">
        <f t="shared" si="48"/>
        <v>0.50238654485761292</v>
      </c>
      <c r="BQ105" s="52">
        <v>1</v>
      </c>
    </row>
    <row r="106" spans="1:69" x14ac:dyDescent="0.2">
      <c r="A106" s="1" t="s">
        <v>218</v>
      </c>
      <c r="B106" s="1" t="s">
        <v>219</v>
      </c>
      <c r="C106" s="1"/>
      <c r="D106" s="7">
        <v>0</v>
      </c>
      <c r="E106" s="8">
        <v>0</v>
      </c>
      <c r="F106" s="7">
        <v>0</v>
      </c>
      <c r="G106" s="7">
        <v>0</v>
      </c>
      <c r="H106" s="8">
        <v>3763400000</v>
      </c>
      <c r="I106" s="7">
        <v>3519500000</v>
      </c>
      <c r="J106" s="7">
        <v>2541400000</v>
      </c>
      <c r="K106" s="19">
        <f t="shared" si="43"/>
        <v>0</v>
      </c>
      <c r="L106" s="19">
        <f t="shared" si="43"/>
        <v>0</v>
      </c>
      <c r="M106" s="19">
        <f t="shared" si="43"/>
        <v>0</v>
      </c>
      <c r="N106" s="25">
        <v>0</v>
      </c>
      <c r="O106" s="26">
        <v>0</v>
      </c>
      <c r="P106" s="27">
        <v>0</v>
      </c>
      <c r="Q106" s="7">
        <v>0</v>
      </c>
      <c r="R106" s="8">
        <v>0</v>
      </c>
      <c r="S106" s="7">
        <v>0</v>
      </c>
      <c r="T106" s="7">
        <v>0</v>
      </c>
      <c r="U106" s="8">
        <v>1650500000</v>
      </c>
      <c r="V106" s="7">
        <v>1849700000</v>
      </c>
      <c r="W106" s="7">
        <v>3454200000</v>
      </c>
      <c r="X106" s="19">
        <f t="shared" si="44"/>
        <v>0</v>
      </c>
      <c r="Y106" s="19">
        <f t="shared" si="44"/>
        <v>0</v>
      </c>
      <c r="Z106" s="19">
        <f t="shared" si="44"/>
        <v>0</v>
      </c>
      <c r="AA106" s="28">
        <v>0</v>
      </c>
      <c r="AB106" s="29">
        <v>0</v>
      </c>
      <c r="AC106" s="30">
        <v>0</v>
      </c>
      <c r="AD106" s="7">
        <v>0</v>
      </c>
      <c r="AE106" s="8">
        <v>3422200</v>
      </c>
      <c r="AF106" s="7">
        <v>3991700</v>
      </c>
      <c r="AG106" s="7">
        <v>0</v>
      </c>
      <c r="AH106" s="8">
        <v>2634800000</v>
      </c>
      <c r="AI106" s="7">
        <v>1335600000</v>
      </c>
      <c r="AJ106" s="7">
        <v>1781200000</v>
      </c>
      <c r="AK106" s="19">
        <f t="shared" si="45"/>
        <v>1.2988462122362229E-3</v>
      </c>
      <c r="AL106" s="19">
        <f t="shared" si="45"/>
        <v>2.9886942198262953E-3</v>
      </c>
      <c r="AM106" s="19">
        <f t="shared" si="45"/>
        <v>0</v>
      </c>
      <c r="AN106" s="28">
        <f>AD106/AE106</f>
        <v>0</v>
      </c>
      <c r="AO106" s="29">
        <f>AL106/AK106</f>
        <v>2.3010377915955589</v>
      </c>
      <c r="AP106" s="30" t="s">
        <v>766</v>
      </c>
      <c r="AQ106" s="7">
        <v>2487400</v>
      </c>
      <c r="AR106" s="8">
        <v>0</v>
      </c>
      <c r="AS106" s="7">
        <v>0</v>
      </c>
      <c r="AT106" s="7">
        <v>0</v>
      </c>
      <c r="AU106" s="8">
        <v>1584900000</v>
      </c>
      <c r="AV106" s="7">
        <v>2579400000</v>
      </c>
      <c r="AW106" s="7">
        <v>2056500000</v>
      </c>
      <c r="AX106" s="19">
        <f t="shared" si="46"/>
        <v>0</v>
      </c>
      <c r="AY106" s="19">
        <f t="shared" si="46"/>
        <v>0</v>
      </c>
      <c r="AZ106" s="19">
        <f t="shared" si="46"/>
        <v>0</v>
      </c>
      <c r="BA106" s="28" t="s">
        <v>766</v>
      </c>
      <c r="BB106" s="29">
        <v>0</v>
      </c>
      <c r="BC106" s="30">
        <v>0</v>
      </c>
      <c r="BD106" s="7">
        <v>0</v>
      </c>
      <c r="BE106" s="8">
        <v>0</v>
      </c>
      <c r="BF106" s="7">
        <v>4284000</v>
      </c>
      <c r="BG106" s="7">
        <v>6335900</v>
      </c>
      <c r="BH106" s="8">
        <v>2216600000</v>
      </c>
      <c r="BI106" s="7">
        <v>2843600000</v>
      </c>
      <c r="BJ106" s="7">
        <v>2441100000</v>
      </c>
      <c r="BK106" s="19">
        <f t="shared" si="47"/>
        <v>0</v>
      </c>
      <c r="BL106" s="19">
        <f t="shared" si="47"/>
        <v>1.5065410043606695E-3</v>
      </c>
      <c r="BM106" s="19">
        <f t="shared" si="47"/>
        <v>2.5955102208020976E-3</v>
      </c>
      <c r="BN106" s="28">
        <v>0</v>
      </c>
      <c r="BO106" s="29" t="s">
        <v>766</v>
      </c>
      <c r="BP106" s="30">
        <f t="shared" si="48"/>
        <v>0.58044117579899146</v>
      </c>
      <c r="BQ106" s="52">
        <v>1</v>
      </c>
    </row>
    <row r="107" spans="1:69" x14ac:dyDescent="0.2">
      <c r="A107" s="1" t="s">
        <v>222</v>
      </c>
      <c r="B107" s="1" t="s">
        <v>223</v>
      </c>
      <c r="C107" s="1"/>
      <c r="D107" s="7">
        <v>0</v>
      </c>
      <c r="E107" s="8">
        <v>0</v>
      </c>
      <c r="F107" s="7">
        <v>0</v>
      </c>
      <c r="G107" s="7">
        <v>0</v>
      </c>
      <c r="H107" s="8">
        <v>3763400000</v>
      </c>
      <c r="I107" s="7">
        <v>3519500000</v>
      </c>
      <c r="J107" s="7">
        <v>2541400000</v>
      </c>
      <c r="K107" s="19">
        <f t="shared" si="43"/>
        <v>0</v>
      </c>
      <c r="L107" s="19">
        <f t="shared" si="43"/>
        <v>0</v>
      </c>
      <c r="M107" s="19">
        <f t="shared" si="43"/>
        <v>0</v>
      </c>
      <c r="N107" s="25">
        <v>0</v>
      </c>
      <c r="O107" s="26">
        <v>0</v>
      </c>
      <c r="P107" s="27">
        <v>0</v>
      </c>
      <c r="Q107" s="7">
        <v>0</v>
      </c>
      <c r="R107" s="8">
        <v>0</v>
      </c>
      <c r="S107" s="7">
        <v>0</v>
      </c>
      <c r="T107" s="7">
        <v>0</v>
      </c>
      <c r="U107" s="8">
        <v>1650500000</v>
      </c>
      <c r="V107" s="7">
        <v>1849700000</v>
      </c>
      <c r="W107" s="7">
        <v>3454200000</v>
      </c>
      <c r="X107" s="19">
        <f t="shared" si="44"/>
        <v>0</v>
      </c>
      <c r="Y107" s="19">
        <f t="shared" si="44"/>
        <v>0</v>
      </c>
      <c r="Z107" s="19">
        <f t="shared" si="44"/>
        <v>0</v>
      </c>
      <c r="AA107" s="28">
        <v>0</v>
      </c>
      <c r="AB107" s="29">
        <v>0</v>
      </c>
      <c r="AC107" s="30">
        <v>0</v>
      </c>
      <c r="AD107" s="7">
        <v>0</v>
      </c>
      <c r="AE107" s="8">
        <v>7451100</v>
      </c>
      <c r="AF107" s="7">
        <v>2115700</v>
      </c>
      <c r="AG107" s="7">
        <v>0</v>
      </c>
      <c r="AH107" s="8">
        <v>2634800000</v>
      </c>
      <c r="AI107" s="7">
        <v>1335600000</v>
      </c>
      <c r="AJ107" s="7">
        <v>1781200000</v>
      </c>
      <c r="AK107" s="19">
        <f t="shared" si="45"/>
        <v>2.8279565811446788E-3</v>
      </c>
      <c r="AL107" s="19">
        <f t="shared" si="45"/>
        <v>1.5840820604971549E-3</v>
      </c>
      <c r="AM107" s="19">
        <f t="shared" si="45"/>
        <v>0</v>
      </c>
      <c r="AN107" s="28">
        <f>AD107/AE107</f>
        <v>0</v>
      </c>
      <c r="AO107" s="29">
        <f>AL107/AK107</f>
        <v>0.56015077142944047</v>
      </c>
      <c r="AP107" s="30" t="s">
        <v>766</v>
      </c>
      <c r="AQ107" s="7">
        <v>1703600</v>
      </c>
      <c r="AR107" s="8">
        <v>718260</v>
      </c>
      <c r="AS107" s="7">
        <v>3815900</v>
      </c>
      <c r="AT107" s="7">
        <v>3151900</v>
      </c>
      <c r="AU107" s="8">
        <v>1584900000</v>
      </c>
      <c r="AV107" s="7">
        <v>2579400000</v>
      </c>
      <c r="AW107" s="7">
        <v>2056500000</v>
      </c>
      <c r="AX107" s="19">
        <f t="shared" si="46"/>
        <v>4.5318947567669882E-4</v>
      </c>
      <c r="AY107" s="19">
        <f t="shared" si="46"/>
        <v>1.4793750484608824E-3</v>
      </c>
      <c r="AZ107" s="19">
        <f t="shared" si="46"/>
        <v>1.5326525650376855E-3</v>
      </c>
      <c r="BA107" s="28">
        <f>AQ107/AR107</f>
        <v>2.3718430651853089</v>
      </c>
      <c r="BB107" s="29">
        <f>AY107/AX107</f>
        <v>3.2643632031655008</v>
      </c>
      <c r="BC107" s="30">
        <f>AY107/AZ107</f>
        <v>0.96523836008750419</v>
      </c>
      <c r="BD107" s="7">
        <v>1297600</v>
      </c>
      <c r="BE107" s="8">
        <v>2674000</v>
      </c>
      <c r="BF107" s="7">
        <v>8032700</v>
      </c>
      <c r="BG107" s="7">
        <v>6658400</v>
      </c>
      <c r="BH107" s="8">
        <v>2216600000</v>
      </c>
      <c r="BI107" s="7">
        <v>2843600000</v>
      </c>
      <c r="BJ107" s="7">
        <v>2441100000</v>
      </c>
      <c r="BK107" s="19">
        <f t="shared" si="47"/>
        <v>1.2063520707389695E-3</v>
      </c>
      <c r="BL107" s="19">
        <f t="shared" si="47"/>
        <v>2.8248347165564778E-3</v>
      </c>
      <c r="BM107" s="19">
        <f t="shared" si="47"/>
        <v>2.7276227930031543E-3</v>
      </c>
      <c r="BN107" s="28">
        <f>BD107/BE107</f>
        <v>0.48526551982049365</v>
      </c>
      <c r="BO107" s="29">
        <f>BL107/BK107</f>
        <v>2.3416337444723596</v>
      </c>
      <c r="BP107" s="30">
        <f t="shared" si="48"/>
        <v>1.0356397973366001</v>
      </c>
      <c r="BQ107" s="52">
        <v>1</v>
      </c>
    </row>
    <row r="108" spans="1:69" x14ac:dyDescent="0.2">
      <c r="A108" s="1" t="s">
        <v>224</v>
      </c>
      <c r="B108" s="1" t="s">
        <v>225</v>
      </c>
      <c r="C108" s="1"/>
      <c r="D108" s="7">
        <v>0</v>
      </c>
      <c r="E108" s="8">
        <v>0</v>
      </c>
      <c r="F108" s="7">
        <v>0</v>
      </c>
      <c r="G108" s="7">
        <v>0</v>
      </c>
      <c r="H108" s="8">
        <v>3763400000</v>
      </c>
      <c r="I108" s="7">
        <v>3519500000</v>
      </c>
      <c r="J108" s="7">
        <v>2541400000</v>
      </c>
      <c r="K108" s="19">
        <f t="shared" si="43"/>
        <v>0</v>
      </c>
      <c r="L108" s="19">
        <f t="shared" si="43"/>
        <v>0</v>
      </c>
      <c r="M108" s="19">
        <f t="shared" si="43"/>
        <v>0</v>
      </c>
      <c r="N108" s="25">
        <v>0</v>
      </c>
      <c r="O108" s="26">
        <v>0</v>
      </c>
      <c r="P108" s="27">
        <v>0</v>
      </c>
      <c r="Q108" s="7">
        <v>0</v>
      </c>
      <c r="R108" s="8">
        <v>0</v>
      </c>
      <c r="S108" s="7">
        <v>0</v>
      </c>
      <c r="T108" s="7">
        <v>1212700</v>
      </c>
      <c r="U108" s="8">
        <v>1650500000</v>
      </c>
      <c r="V108" s="7">
        <v>1849700000</v>
      </c>
      <c r="W108" s="7">
        <v>3454200000</v>
      </c>
      <c r="X108" s="19">
        <f t="shared" si="44"/>
        <v>0</v>
      </c>
      <c r="Y108" s="19">
        <f t="shared" si="44"/>
        <v>0</v>
      </c>
      <c r="Z108" s="19">
        <f t="shared" si="44"/>
        <v>3.5107984482658794E-4</v>
      </c>
      <c r="AA108" s="28">
        <v>0</v>
      </c>
      <c r="AB108" s="29">
        <v>0</v>
      </c>
      <c r="AC108" s="30">
        <f>Y108/Z108</f>
        <v>0</v>
      </c>
      <c r="AD108" s="7">
        <v>0</v>
      </c>
      <c r="AE108" s="8">
        <v>0</v>
      </c>
      <c r="AF108" s="7">
        <v>2525400</v>
      </c>
      <c r="AG108" s="7">
        <v>0</v>
      </c>
      <c r="AH108" s="8">
        <v>2634800000</v>
      </c>
      <c r="AI108" s="7">
        <v>1335600000</v>
      </c>
      <c r="AJ108" s="7">
        <v>1781200000</v>
      </c>
      <c r="AK108" s="19">
        <f t="shared" si="45"/>
        <v>0</v>
      </c>
      <c r="AL108" s="19">
        <f t="shared" si="45"/>
        <v>1.8908355795148248E-3</v>
      </c>
      <c r="AM108" s="19">
        <f t="shared" si="45"/>
        <v>0</v>
      </c>
      <c r="AN108" s="28">
        <v>0</v>
      </c>
      <c r="AO108" s="29" t="s">
        <v>766</v>
      </c>
      <c r="AP108" s="30" t="s">
        <v>766</v>
      </c>
      <c r="AQ108" s="7">
        <v>643260</v>
      </c>
      <c r="AR108" s="8">
        <v>0</v>
      </c>
      <c r="AS108" s="7">
        <v>2294800</v>
      </c>
      <c r="AT108" s="7">
        <v>0</v>
      </c>
      <c r="AU108" s="8">
        <v>1584900000</v>
      </c>
      <c r="AV108" s="7">
        <v>2579400000</v>
      </c>
      <c r="AW108" s="7">
        <v>2056500000</v>
      </c>
      <c r="AX108" s="19">
        <f t="shared" si="46"/>
        <v>0</v>
      </c>
      <c r="AY108" s="19">
        <f t="shared" si="46"/>
        <v>8.8966426300690084E-4</v>
      </c>
      <c r="AZ108" s="19">
        <f t="shared" si="46"/>
        <v>0</v>
      </c>
      <c r="BA108" s="28" t="s">
        <v>766</v>
      </c>
      <c r="BB108" s="29" t="s">
        <v>766</v>
      </c>
      <c r="BC108" s="30" t="s">
        <v>766</v>
      </c>
      <c r="BD108" s="7">
        <v>0</v>
      </c>
      <c r="BE108" s="8">
        <v>814430</v>
      </c>
      <c r="BF108" s="7">
        <v>1845700</v>
      </c>
      <c r="BG108" s="7">
        <v>6661000</v>
      </c>
      <c r="BH108" s="8">
        <v>2216600000</v>
      </c>
      <c r="BI108" s="7">
        <v>2843600000</v>
      </c>
      <c r="BJ108" s="7">
        <v>2441100000</v>
      </c>
      <c r="BK108" s="19">
        <f t="shared" si="47"/>
        <v>3.6742308039339531E-4</v>
      </c>
      <c r="BL108" s="19">
        <f t="shared" si="47"/>
        <v>6.4907159938106624E-4</v>
      </c>
      <c r="BM108" s="19">
        <f t="shared" si="47"/>
        <v>2.7286878866084963E-3</v>
      </c>
      <c r="BN108" s="28">
        <f>BD108/BE108</f>
        <v>0</v>
      </c>
      <c r="BO108" s="29">
        <f>BL108/BK108</f>
        <v>1.7665509708484111</v>
      </c>
      <c r="BP108" s="30">
        <f t="shared" si="48"/>
        <v>0.23786949125493481</v>
      </c>
      <c r="BQ108" s="52">
        <v>1</v>
      </c>
    </row>
    <row r="109" spans="1:69" x14ac:dyDescent="0.2">
      <c r="A109" s="1" t="s">
        <v>230</v>
      </c>
      <c r="B109" s="1" t="s">
        <v>231</v>
      </c>
      <c r="C109" s="1"/>
      <c r="D109" s="7">
        <v>0</v>
      </c>
      <c r="E109" s="8">
        <v>0</v>
      </c>
      <c r="F109" s="7">
        <v>0</v>
      </c>
      <c r="G109" s="7">
        <v>0</v>
      </c>
      <c r="H109" s="8">
        <v>3763400000</v>
      </c>
      <c r="I109" s="7">
        <v>3519500000</v>
      </c>
      <c r="J109" s="7">
        <v>2541400000</v>
      </c>
      <c r="K109" s="19">
        <f t="shared" si="43"/>
        <v>0</v>
      </c>
      <c r="L109" s="19">
        <f t="shared" si="43"/>
        <v>0</v>
      </c>
      <c r="M109" s="19">
        <f t="shared" si="43"/>
        <v>0</v>
      </c>
      <c r="N109" s="25">
        <v>0</v>
      </c>
      <c r="O109" s="26">
        <v>0</v>
      </c>
      <c r="P109" s="27">
        <v>0</v>
      </c>
      <c r="Q109" s="7">
        <v>0</v>
      </c>
      <c r="R109" s="8">
        <v>601200</v>
      </c>
      <c r="S109" s="7">
        <v>1751100</v>
      </c>
      <c r="T109" s="7">
        <v>2369300</v>
      </c>
      <c r="U109" s="8">
        <v>1650500000</v>
      </c>
      <c r="V109" s="7">
        <v>1849700000</v>
      </c>
      <c r="W109" s="7">
        <v>3454200000</v>
      </c>
      <c r="X109" s="19">
        <f t="shared" si="44"/>
        <v>3.6425325658891243E-4</v>
      </c>
      <c r="Y109" s="19">
        <f t="shared" si="44"/>
        <v>9.4669405849597227E-4</v>
      </c>
      <c r="Z109" s="19">
        <f t="shared" si="44"/>
        <v>6.8591859185918589E-4</v>
      </c>
      <c r="AA109" s="28">
        <f>Q109/R109</f>
        <v>0</v>
      </c>
      <c r="AB109" s="29">
        <f>Y109/X109</f>
        <v>2.5989995734324722</v>
      </c>
      <c r="AC109" s="30">
        <f>Y109/Z109</f>
        <v>1.380184280950824</v>
      </c>
      <c r="AD109" s="7">
        <v>0</v>
      </c>
      <c r="AE109" s="8">
        <v>9961400</v>
      </c>
      <c r="AF109" s="7">
        <v>2219400</v>
      </c>
      <c r="AG109" s="7">
        <v>0</v>
      </c>
      <c r="AH109" s="8">
        <v>2634800000</v>
      </c>
      <c r="AI109" s="7">
        <v>1335600000</v>
      </c>
      <c r="AJ109" s="7">
        <v>1781200000</v>
      </c>
      <c r="AK109" s="19">
        <f t="shared" si="45"/>
        <v>3.7807044177926219E-3</v>
      </c>
      <c r="AL109" s="19">
        <f t="shared" si="45"/>
        <v>1.6617250673854448E-3</v>
      </c>
      <c r="AM109" s="19">
        <f t="shared" si="45"/>
        <v>0</v>
      </c>
      <c r="AN109" s="28">
        <f>AD109/AE109</f>
        <v>0</v>
      </c>
      <c r="AO109" s="29">
        <f>AL109/AK109</f>
        <v>0.43952789844270584</v>
      </c>
      <c r="AP109" s="30" t="s">
        <v>766</v>
      </c>
      <c r="AQ109" s="7">
        <v>2158400</v>
      </c>
      <c r="AR109" s="8">
        <v>1393700</v>
      </c>
      <c r="AS109" s="7">
        <v>3242200</v>
      </c>
      <c r="AT109" s="7">
        <v>3243700</v>
      </c>
      <c r="AU109" s="8">
        <v>1584900000</v>
      </c>
      <c r="AV109" s="7">
        <v>2579400000</v>
      </c>
      <c r="AW109" s="7">
        <v>2056500000</v>
      </c>
      <c r="AX109" s="19">
        <f t="shared" si="46"/>
        <v>8.7936147391002586E-4</v>
      </c>
      <c r="AY109" s="19">
        <f t="shared" si="46"/>
        <v>1.2569589827091572E-3</v>
      </c>
      <c r="AZ109" s="19">
        <f t="shared" si="46"/>
        <v>1.5772915147094578E-3</v>
      </c>
      <c r="BA109" s="28">
        <f>AQ109/AR109</f>
        <v>1.548683360838057</v>
      </c>
      <c r="BB109" s="29">
        <f>AY109/AX109</f>
        <v>1.4293996496346009</v>
      </c>
      <c r="BC109" s="30">
        <f>AY109/AZ109</f>
        <v>0.79690974749248755</v>
      </c>
      <c r="BD109" s="7">
        <v>953780</v>
      </c>
      <c r="BE109" s="8">
        <v>1033900</v>
      </c>
      <c r="BF109" s="7">
        <v>2964100</v>
      </c>
      <c r="BG109" s="7">
        <v>7505300</v>
      </c>
      <c r="BH109" s="8">
        <v>2216600000</v>
      </c>
      <c r="BI109" s="7">
        <v>2843600000</v>
      </c>
      <c r="BJ109" s="7">
        <v>2441100000</v>
      </c>
      <c r="BK109" s="19">
        <f t="shared" si="47"/>
        <v>4.6643508075430842E-4</v>
      </c>
      <c r="BL109" s="19">
        <f t="shared" si="47"/>
        <v>1.0423758615839076E-3</v>
      </c>
      <c r="BM109" s="19">
        <f t="shared" si="47"/>
        <v>3.0745565523739296E-3</v>
      </c>
      <c r="BN109" s="28">
        <f>BD109/BE109</f>
        <v>0.92250701228358645</v>
      </c>
      <c r="BO109" s="29">
        <f>BL109/BK109</f>
        <v>2.2347715782830928</v>
      </c>
      <c r="BP109" s="30">
        <f t="shared" si="48"/>
        <v>0.33903291217039655</v>
      </c>
      <c r="BQ109" s="52">
        <v>1</v>
      </c>
    </row>
    <row r="110" spans="1:69" x14ac:dyDescent="0.2">
      <c r="A110" s="1" t="s">
        <v>234</v>
      </c>
      <c r="B110" s="1" t="s">
        <v>235</v>
      </c>
      <c r="C110" s="1"/>
      <c r="D110" s="7">
        <v>3311300</v>
      </c>
      <c r="E110" s="8">
        <v>0</v>
      </c>
      <c r="F110" s="7">
        <v>0</v>
      </c>
      <c r="G110" s="7">
        <v>0</v>
      </c>
      <c r="H110" s="8">
        <v>3763400000</v>
      </c>
      <c r="I110" s="7">
        <v>3519500000</v>
      </c>
      <c r="J110" s="7">
        <v>2541400000</v>
      </c>
      <c r="K110" s="19">
        <f t="shared" si="43"/>
        <v>0</v>
      </c>
      <c r="L110" s="19">
        <f t="shared" si="43"/>
        <v>0</v>
      </c>
      <c r="M110" s="19">
        <f t="shared" si="43"/>
        <v>0</v>
      </c>
      <c r="N110" s="25" t="s">
        <v>766</v>
      </c>
      <c r="O110" s="26">
        <v>0</v>
      </c>
      <c r="P110" s="27">
        <v>0</v>
      </c>
      <c r="Q110" s="7">
        <v>0</v>
      </c>
      <c r="R110" s="8">
        <v>0</v>
      </c>
      <c r="S110" s="7">
        <v>0</v>
      </c>
      <c r="T110" s="7">
        <v>0</v>
      </c>
      <c r="U110" s="8">
        <v>1650500000</v>
      </c>
      <c r="V110" s="7">
        <v>1849700000</v>
      </c>
      <c r="W110" s="7">
        <v>3454200000</v>
      </c>
      <c r="X110" s="19">
        <f t="shared" si="44"/>
        <v>0</v>
      </c>
      <c r="Y110" s="19">
        <f t="shared" si="44"/>
        <v>0</v>
      </c>
      <c r="Z110" s="19">
        <f t="shared" si="44"/>
        <v>0</v>
      </c>
      <c r="AA110" s="28">
        <v>0</v>
      </c>
      <c r="AB110" s="29">
        <v>0</v>
      </c>
      <c r="AC110" s="30">
        <v>0</v>
      </c>
      <c r="AD110" s="7">
        <v>0</v>
      </c>
      <c r="AE110" s="8">
        <v>0</v>
      </c>
      <c r="AF110" s="7">
        <v>1091000</v>
      </c>
      <c r="AG110" s="7">
        <v>0</v>
      </c>
      <c r="AH110" s="8">
        <v>2634800000</v>
      </c>
      <c r="AI110" s="7">
        <v>1335600000</v>
      </c>
      <c r="AJ110" s="7">
        <v>1781200000</v>
      </c>
      <c r="AK110" s="19">
        <f t="shared" si="45"/>
        <v>0</v>
      </c>
      <c r="AL110" s="19">
        <f t="shared" si="45"/>
        <v>8.1686133572926025E-4</v>
      </c>
      <c r="AM110" s="19">
        <f t="shared" si="45"/>
        <v>0</v>
      </c>
      <c r="AN110" s="28">
        <v>0</v>
      </c>
      <c r="AO110" s="29" t="s">
        <v>766</v>
      </c>
      <c r="AP110" s="30" t="s">
        <v>766</v>
      </c>
      <c r="AQ110" s="7">
        <v>666830</v>
      </c>
      <c r="AR110" s="8">
        <v>0</v>
      </c>
      <c r="AS110" s="7">
        <v>0</v>
      </c>
      <c r="AT110" s="7">
        <v>0</v>
      </c>
      <c r="AU110" s="8">
        <v>1584900000</v>
      </c>
      <c r="AV110" s="7">
        <v>2579400000</v>
      </c>
      <c r="AW110" s="7">
        <v>2056500000</v>
      </c>
      <c r="AX110" s="19">
        <f t="shared" si="46"/>
        <v>0</v>
      </c>
      <c r="AY110" s="19">
        <f t="shared" si="46"/>
        <v>0</v>
      </c>
      <c r="AZ110" s="19">
        <f t="shared" si="46"/>
        <v>0</v>
      </c>
      <c r="BA110" s="28" t="s">
        <v>766</v>
      </c>
      <c r="BB110" s="29">
        <v>0</v>
      </c>
      <c r="BC110" s="30">
        <v>0</v>
      </c>
      <c r="BD110" s="7">
        <v>0</v>
      </c>
      <c r="BE110" s="8">
        <v>0</v>
      </c>
      <c r="BF110" s="7">
        <v>2317000</v>
      </c>
      <c r="BG110" s="7">
        <v>8942600</v>
      </c>
      <c r="BH110" s="8">
        <v>2216600000</v>
      </c>
      <c r="BI110" s="7">
        <v>2843600000</v>
      </c>
      <c r="BJ110" s="7">
        <v>2441100000</v>
      </c>
      <c r="BK110" s="19">
        <f t="shared" si="47"/>
        <v>0</v>
      </c>
      <c r="BL110" s="19">
        <f t="shared" si="47"/>
        <v>8.148122098748066E-4</v>
      </c>
      <c r="BM110" s="19">
        <f t="shared" si="47"/>
        <v>3.6633484904346402E-3</v>
      </c>
      <c r="BN110" s="28">
        <v>0</v>
      </c>
      <c r="BO110" s="29" t="s">
        <v>766</v>
      </c>
      <c r="BP110" s="30">
        <f t="shared" si="48"/>
        <v>0.22242279488352273</v>
      </c>
      <c r="BQ110" s="52">
        <v>1</v>
      </c>
    </row>
    <row r="111" spans="1:69" x14ac:dyDescent="0.2">
      <c r="A111" s="1" t="s">
        <v>244</v>
      </c>
      <c r="B111" s="1" t="s">
        <v>245</v>
      </c>
      <c r="C111" s="1"/>
      <c r="D111" s="7">
        <v>0</v>
      </c>
      <c r="E111" s="8">
        <v>0</v>
      </c>
      <c r="F111" s="7">
        <v>0</v>
      </c>
      <c r="G111" s="7">
        <v>0</v>
      </c>
      <c r="H111" s="8">
        <v>3763400000</v>
      </c>
      <c r="I111" s="7">
        <v>3519500000</v>
      </c>
      <c r="J111" s="7">
        <v>2541400000</v>
      </c>
      <c r="K111" s="19">
        <f t="shared" si="43"/>
        <v>0</v>
      </c>
      <c r="L111" s="19">
        <f t="shared" si="43"/>
        <v>0</v>
      </c>
      <c r="M111" s="19">
        <f t="shared" si="43"/>
        <v>0</v>
      </c>
      <c r="N111" s="25">
        <v>0</v>
      </c>
      <c r="O111" s="26">
        <v>0</v>
      </c>
      <c r="P111" s="27">
        <v>0</v>
      </c>
      <c r="Q111" s="7">
        <v>0</v>
      </c>
      <c r="R111" s="8">
        <v>14963000</v>
      </c>
      <c r="S111" s="7">
        <v>2728700</v>
      </c>
      <c r="T111" s="7">
        <v>5858100</v>
      </c>
      <c r="U111" s="8">
        <v>1650500000</v>
      </c>
      <c r="V111" s="7">
        <v>1849700000</v>
      </c>
      <c r="W111" s="7">
        <v>3454200000</v>
      </c>
      <c r="X111" s="19">
        <f t="shared" si="44"/>
        <v>9.0657376552559822E-3</v>
      </c>
      <c r="Y111" s="19">
        <f t="shared" si="44"/>
        <v>1.4752121965724172E-3</v>
      </c>
      <c r="Z111" s="19">
        <f t="shared" si="44"/>
        <v>1.6959353830119854E-3</v>
      </c>
      <c r="AA111" s="28">
        <f>Q111/R111</f>
        <v>0</v>
      </c>
      <c r="AB111" s="29">
        <f>Y111/X111</f>
        <v>0.16272390098528203</v>
      </c>
      <c r="AC111" s="30">
        <f>Y111/Z111</f>
        <v>0.86985165316407087</v>
      </c>
      <c r="AD111" s="7">
        <v>1180200</v>
      </c>
      <c r="AE111" s="8">
        <v>1919900</v>
      </c>
      <c r="AF111" s="7">
        <v>3117900</v>
      </c>
      <c r="AG111" s="7">
        <v>909910</v>
      </c>
      <c r="AH111" s="8">
        <v>2634800000</v>
      </c>
      <c r="AI111" s="7">
        <v>1335600000</v>
      </c>
      <c r="AJ111" s="7">
        <v>1781200000</v>
      </c>
      <c r="AK111" s="19">
        <f t="shared" si="45"/>
        <v>7.2867010778806737E-4</v>
      </c>
      <c r="AL111" s="19">
        <f t="shared" si="45"/>
        <v>2.3344564240790656E-3</v>
      </c>
      <c r="AM111" s="19">
        <f t="shared" si="45"/>
        <v>5.1084100606332806E-4</v>
      </c>
      <c r="AN111" s="28">
        <f>AD111/AE111</f>
        <v>0.61471951664149171</v>
      </c>
      <c r="AO111" s="29">
        <f>AL111/AK111</f>
        <v>3.2037219574787867</v>
      </c>
      <c r="AP111" s="30">
        <f>AL111/AM111</f>
        <v>4.5698297442270466</v>
      </c>
      <c r="AQ111" s="7">
        <v>9516800</v>
      </c>
      <c r="AR111" s="8">
        <v>1657500</v>
      </c>
      <c r="AS111" s="7">
        <v>6474800</v>
      </c>
      <c r="AT111" s="7">
        <v>3575600</v>
      </c>
      <c r="AU111" s="8">
        <v>1584900000</v>
      </c>
      <c r="AV111" s="7">
        <v>2579400000</v>
      </c>
      <c r="AW111" s="7">
        <v>2056500000</v>
      </c>
      <c r="AX111" s="19">
        <f t="shared" si="46"/>
        <v>1.0458073064546658E-3</v>
      </c>
      <c r="AY111" s="19">
        <f t="shared" si="46"/>
        <v>2.5101961696518569E-3</v>
      </c>
      <c r="AZ111" s="19">
        <f t="shared" si="46"/>
        <v>1.7386822270848529E-3</v>
      </c>
      <c r="BA111" s="28">
        <f>AQ111/AR111</f>
        <v>5.7416591251885372</v>
      </c>
      <c r="BB111" s="29">
        <f>AY111/AX111</f>
        <v>2.4002473057503639</v>
      </c>
      <c r="BC111" s="30">
        <f t="shared" ref="BC111:BC117" si="49">AY111/AZ111</f>
        <v>1.4437348760736781</v>
      </c>
      <c r="BD111" s="7">
        <v>903680</v>
      </c>
      <c r="BE111" s="8">
        <v>6645000</v>
      </c>
      <c r="BF111" s="7">
        <v>10408000</v>
      </c>
      <c r="BG111" s="7">
        <v>13905000</v>
      </c>
      <c r="BH111" s="8">
        <v>2216600000</v>
      </c>
      <c r="BI111" s="7">
        <v>2843600000</v>
      </c>
      <c r="BJ111" s="7">
        <v>2441100000</v>
      </c>
      <c r="BK111" s="19">
        <f t="shared" si="47"/>
        <v>2.9978345213389876E-3</v>
      </c>
      <c r="BL111" s="19">
        <f t="shared" si="47"/>
        <v>3.6601491067660714E-3</v>
      </c>
      <c r="BM111" s="19">
        <f t="shared" si="47"/>
        <v>5.6962025316455696E-3</v>
      </c>
      <c r="BN111" s="28">
        <f t="shared" ref="BN111:BN117" si="50">BD111/BE111</f>
        <v>0.13599398043641836</v>
      </c>
      <c r="BO111" s="29">
        <f t="shared" ref="BO111:BO117" si="51">BL111/BK111</f>
        <v>1.2209310022660156</v>
      </c>
      <c r="BP111" s="30">
        <f t="shared" si="48"/>
        <v>0.64255950985448806</v>
      </c>
      <c r="BQ111" s="52">
        <v>1</v>
      </c>
    </row>
    <row r="112" spans="1:69" x14ac:dyDescent="0.2">
      <c r="A112" s="1" t="s">
        <v>250</v>
      </c>
      <c r="B112" s="1" t="s">
        <v>251</v>
      </c>
      <c r="C112" s="1"/>
      <c r="D112" s="7">
        <v>0</v>
      </c>
      <c r="E112" s="8">
        <v>0</v>
      </c>
      <c r="F112" s="7">
        <v>0</v>
      </c>
      <c r="G112" s="7">
        <v>0</v>
      </c>
      <c r="H112" s="8">
        <v>3763400000</v>
      </c>
      <c r="I112" s="7">
        <v>3519500000</v>
      </c>
      <c r="J112" s="7">
        <v>2541400000</v>
      </c>
      <c r="K112" s="19">
        <f t="shared" si="43"/>
        <v>0</v>
      </c>
      <c r="L112" s="19">
        <f t="shared" si="43"/>
        <v>0</v>
      </c>
      <c r="M112" s="19">
        <f t="shared" si="43"/>
        <v>0</v>
      </c>
      <c r="N112" s="25">
        <v>0</v>
      </c>
      <c r="O112" s="26">
        <v>0</v>
      </c>
      <c r="P112" s="27">
        <v>0</v>
      </c>
      <c r="Q112" s="7">
        <v>0</v>
      </c>
      <c r="R112" s="8">
        <v>0</v>
      </c>
      <c r="S112" s="7">
        <v>84380</v>
      </c>
      <c r="T112" s="7">
        <v>0</v>
      </c>
      <c r="U112" s="8">
        <v>1650500000</v>
      </c>
      <c r="V112" s="7">
        <v>1849700000</v>
      </c>
      <c r="W112" s="7">
        <v>3454200000</v>
      </c>
      <c r="X112" s="19">
        <f t="shared" si="44"/>
        <v>0</v>
      </c>
      <c r="Y112" s="19">
        <f t="shared" si="44"/>
        <v>4.5618208358112125E-5</v>
      </c>
      <c r="Z112" s="19">
        <f t="shared" si="44"/>
        <v>0</v>
      </c>
      <c r="AA112" s="28">
        <v>0</v>
      </c>
      <c r="AB112" s="29" t="s">
        <v>766</v>
      </c>
      <c r="AC112" s="30" t="s">
        <v>766</v>
      </c>
      <c r="AD112" s="7">
        <v>0</v>
      </c>
      <c r="AE112" s="8">
        <v>11143000</v>
      </c>
      <c r="AF112" s="7">
        <v>4766300</v>
      </c>
      <c r="AG112" s="7">
        <v>2103900</v>
      </c>
      <c r="AH112" s="8">
        <v>2634800000</v>
      </c>
      <c r="AI112" s="7">
        <v>1335600000</v>
      </c>
      <c r="AJ112" s="7">
        <v>1781200000</v>
      </c>
      <c r="AK112" s="19">
        <f t="shared" si="45"/>
        <v>4.2291635038712617E-3</v>
      </c>
      <c r="AL112" s="19">
        <f t="shared" si="45"/>
        <v>3.5686582809224317E-3</v>
      </c>
      <c r="AM112" s="19">
        <f t="shared" si="45"/>
        <v>1.1811699977543229E-3</v>
      </c>
      <c r="AN112" s="28">
        <f>AD112/AE112</f>
        <v>0</v>
      </c>
      <c r="AO112" s="29">
        <f>AL112/AK112</f>
        <v>0.84382130831682878</v>
      </c>
      <c r="AP112" s="30">
        <f>AL112/AM112</f>
        <v>3.0212909976610276</v>
      </c>
      <c r="AQ112" s="7">
        <v>6796400</v>
      </c>
      <c r="AR112" s="8">
        <v>393170</v>
      </c>
      <c r="AS112" s="7">
        <v>5371000</v>
      </c>
      <c r="AT112" s="7">
        <v>3919300</v>
      </c>
      <c r="AU112" s="8">
        <v>1584900000</v>
      </c>
      <c r="AV112" s="7">
        <v>2579400000</v>
      </c>
      <c r="AW112" s="7">
        <v>2056500000</v>
      </c>
      <c r="AX112" s="19">
        <f t="shared" si="46"/>
        <v>2.4807243359202476E-4</v>
      </c>
      <c r="AY112" s="19">
        <f t="shared" si="46"/>
        <v>2.0822671939210668E-3</v>
      </c>
      <c r="AZ112" s="19">
        <f t="shared" si="46"/>
        <v>1.9058108436664236E-3</v>
      </c>
      <c r="BA112" s="28">
        <f>AQ112/AR112</f>
        <v>17.286161202533254</v>
      </c>
      <c r="BB112" s="29">
        <f>AY112/AX112</f>
        <v>8.3937871039130609</v>
      </c>
      <c r="BC112" s="30">
        <f t="shared" si="49"/>
        <v>1.0925885959989472</v>
      </c>
      <c r="BD112" s="7">
        <v>2669600</v>
      </c>
      <c r="BE112" s="8">
        <v>3575200</v>
      </c>
      <c r="BF112" s="7">
        <v>11049000</v>
      </c>
      <c r="BG112" s="7">
        <v>20916000</v>
      </c>
      <c r="BH112" s="8">
        <v>2216600000</v>
      </c>
      <c r="BI112" s="7">
        <v>2843600000</v>
      </c>
      <c r="BJ112" s="7">
        <v>2441100000</v>
      </c>
      <c r="BK112" s="19">
        <f t="shared" si="47"/>
        <v>1.6129206893440405E-3</v>
      </c>
      <c r="BL112" s="19">
        <f t="shared" si="47"/>
        <v>3.8855675903783937E-3</v>
      </c>
      <c r="BM112" s="19">
        <f t="shared" si="47"/>
        <v>8.5682684035885467E-3</v>
      </c>
      <c r="BN112" s="28">
        <f t="shared" si="50"/>
        <v>0.7466994853434773</v>
      </c>
      <c r="BO112" s="29">
        <f t="shared" si="51"/>
        <v>2.4090258225645411</v>
      </c>
      <c r="BP112" s="30">
        <f t="shared" si="48"/>
        <v>0.45348341197517195</v>
      </c>
      <c r="BQ112" s="52">
        <v>1</v>
      </c>
    </row>
    <row r="113" spans="1:69" x14ac:dyDescent="0.2">
      <c r="A113" s="1" t="s">
        <v>252</v>
      </c>
      <c r="B113" s="1" t="s">
        <v>253</v>
      </c>
      <c r="C113" s="1"/>
      <c r="D113" s="7">
        <v>0</v>
      </c>
      <c r="E113" s="8">
        <v>0</v>
      </c>
      <c r="F113" s="7">
        <v>0</v>
      </c>
      <c r="G113" s="7">
        <v>0</v>
      </c>
      <c r="H113" s="8">
        <v>3763400000</v>
      </c>
      <c r="I113" s="7">
        <v>3519500000</v>
      </c>
      <c r="J113" s="7">
        <v>2541400000</v>
      </c>
      <c r="K113" s="19">
        <f t="shared" si="43"/>
        <v>0</v>
      </c>
      <c r="L113" s="19">
        <f t="shared" si="43"/>
        <v>0</v>
      </c>
      <c r="M113" s="19">
        <f t="shared" si="43"/>
        <v>0</v>
      </c>
      <c r="N113" s="25">
        <v>0</v>
      </c>
      <c r="O113" s="26">
        <v>0</v>
      </c>
      <c r="P113" s="27">
        <v>0</v>
      </c>
      <c r="Q113" s="7">
        <v>0</v>
      </c>
      <c r="R113" s="8">
        <v>0</v>
      </c>
      <c r="S113" s="7">
        <v>703900</v>
      </c>
      <c r="T113" s="7">
        <v>0</v>
      </c>
      <c r="U113" s="8">
        <v>1650500000</v>
      </c>
      <c r="V113" s="7">
        <v>1849700000</v>
      </c>
      <c r="W113" s="7">
        <v>3454200000</v>
      </c>
      <c r="X113" s="19">
        <f t="shared" si="44"/>
        <v>0</v>
      </c>
      <c r="Y113" s="19">
        <f t="shared" si="44"/>
        <v>3.8054819700491973E-4</v>
      </c>
      <c r="Z113" s="19">
        <f t="shared" si="44"/>
        <v>0</v>
      </c>
      <c r="AA113" s="28">
        <v>0</v>
      </c>
      <c r="AB113" s="29" t="s">
        <v>766</v>
      </c>
      <c r="AC113" s="30" t="s">
        <v>766</v>
      </c>
      <c r="AD113" s="7">
        <v>4784400</v>
      </c>
      <c r="AE113" s="8">
        <v>17193000</v>
      </c>
      <c r="AF113" s="7">
        <v>2237600</v>
      </c>
      <c r="AG113" s="7">
        <v>3070000</v>
      </c>
      <c r="AH113" s="8">
        <v>2634800000</v>
      </c>
      <c r="AI113" s="7">
        <v>1335600000</v>
      </c>
      <c r="AJ113" s="7">
        <v>1781200000</v>
      </c>
      <c r="AK113" s="19">
        <f t="shared" si="45"/>
        <v>6.525352967967208E-3</v>
      </c>
      <c r="AL113" s="19">
        <f t="shared" si="45"/>
        <v>1.6753519017669962E-3</v>
      </c>
      <c r="AM113" s="19">
        <f t="shared" si="45"/>
        <v>1.7235571524814731E-3</v>
      </c>
      <c r="AN113" s="28">
        <f>AD113/AE113</f>
        <v>0.27827604257546679</v>
      </c>
      <c r="AO113" s="29">
        <f>AL113/AK113</f>
        <v>0.25674502360121454</v>
      </c>
      <c r="AP113" s="30">
        <f>AL113/AM113</f>
        <v>0.97203153336396542</v>
      </c>
      <c r="AQ113" s="7">
        <v>10103000</v>
      </c>
      <c r="AR113" s="8">
        <v>9828500</v>
      </c>
      <c r="AS113" s="7">
        <v>11171000</v>
      </c>
      <c r="AT113" s="7">
        <v>51198000</v>
      </c>
      <c r="AU113" s="8">
        <v>1584900000</v>
      </c>
      <c r="AV113" s="7">
        <v>2579400000</v>
      </c>
      <c r="AW113" s="7">
        <v>2056500000</v>
      </c>
      <c r="AX113" s="19">
        <f t="shared" si="46"/>
        <v>6.2013376238248472E-3</v>
      </c>
      <c r="AY113" s="19">
        <f t="shared" si="46"/>
        <v>4.3308521361556948E-3</v>
      </c>
      <c r="AZ113" s="19">
        <f t="shared" si="46"/>
        <v>2.4895696571845368E-2</v>
      </c>
      <c r="BA113" s="28">
        <f>AQ113/AR113</f>
        <v>1.0279289820420205</v>
      </c>
      <c r="BB113" s="29">
        <f>AY113/AX113</f>
        <v>0.69837386687624359</v>
      </c>
      <c r="BC113" s="30">
        <f t="shared" si="49"/>
        <v>0.17395986987781137</v>
      </c>
      <c r="BD113" s="7">
        <v>10845000</v>
      </c>
      <c r="BE113" s="8">
        <v>11701000</v>
      </c>
      <c r="BF113" s="7">
        <v>16935000</v>
      </c>
      <c r="BG113" s="7">
        <v>22460000</v>
      </c>
      <c r="BH113" s="8">
        <v>2216600000</v>
      </c>
      <c r="BI113" s="7">
        <v>2843600000</v>
      </c>
      <c r="BJ113" s="7">
        <v>2441100000</v>
      </c>
      <c r="BK113" s="19">
        <f t="shared" si="47"/>
        <v>5.2788053776053412E-3</v>
      </c>
      <c r="BL113" s="19">
        <f t="shared" si="47"/>
        <v>5.9554789703193138E-3</v>
      </c>
      <c r="BM113" s="19">
        <f t="shared" si="47"/>
        <v>9.2007701446069397E-3</v>
      </c>
      <c r="BN113" s="28">
        <f t="shared" si="50"/>
        <v>0.92684385949918813</v>
      </c>
      <c r="BO113" s="29">
        <f t="shared" si="51"/>
        <v>1.1281868802332955</v>
      </c>
      <c r="BP113" s="30">
        <f t="shared" si="48"/>
        <v>0.64728048595042198</v>
      </c>
      <c r="BQ113" s="52">
        <v>1</v>
      </c>
    </row>
    <row r="114" spans="1:69" x14ac:dyDescent="0.2">
      <c r="A114" s="1" t="s">
        <v>254</v>
      </c>
      <c r="B114" s="1" t="s">
        <v>255</v>
      </c>
      <c r="C114" s="1"/>
      <c r="D114" s="7">
        <v>2472300</v>
      </c>
      <c r="E114" s="8">
        <v>0</v>
      </c>
      <c r="F114" s="7">
        <v>0</v>
      </c>
      <c r="G114" s="7">
        <v>0</v>
      </c>
      <c r="H114" s="8">
        <v>3763400000</v>
      </c>
      <c r="I114" s="7">
        <v>3519500000</v>
      </c>
      <c r="J114" s="7">
        <v>2541400000</v>
      </c>
      <c r="K114" s="19">
        <f t="shared" si="43"/>
        <v>0</v>
      </c>
      <c r="L114" s="19">
        <f t="shared" si="43"/>
        <v>0</v>
      </c>
      <c r="M114" s="19">
        <f t="shared" si="43"/>
        <v>0</v>
      </c>
      <c r="N114" s="25" t="s">
        <v>766</v>
      </c>
      <c r="O114" s="26">
        <v>0</v>
      </c>
      <c r="P114" s="27">
        <v>0</v>
      </c>
      <c r="Q114" s="7">
        <v>0</v>
      </c>
      <c r="R114" s="8">
        <v>3952300</v>
      </c>
      <c r="S114" s="7">
        <v>2347800</v>
      </c>
      <c r="T114" s="7">
        <v>0</v>
      </c>
      <c r="U114" s="8">
        <v>1650500000</v>
      </c>
      <c r="V114" s="7">
        <v>1849700000</v>
      </c>
      <c r="W114" s="7">
        <v>3454200000</v>
      </c>
      <c r="X114" s="19">
        <f t="shared" si="44"/>
        <v>2.3946076946379886E-3</v>
      </c>
      <c r="Y114" s="19">
        <f t="shared" si="44"/>
        <v>1.2692869113910363E-3</v>
      </c>
      <c r="Z114" s="19">
        <f t="shared" si="44"/>
        <v>0</v>
      </c>
      <c r="AA114" s="28">
        <f>Q114/R114</f>
        <v>0</v>
      </c>
      <c r="AB114" s="29">
        <f>Y114/X114</f>
        <v>0.53006048307337639</v>
      </c>
      <c r="AC114" s="30" t="s">
        <v>766</v>
      </c>
      <c r="AD114" s="7">
        <v>0</v>
      </c>
      <c r="AE114" s="8">
        <v>0</v>
      </c>
      <c r="AF114" s="7">
        <v>3597000</v>
      </c>
      <c r="AG114" s="7">
        <v>0</v>
      </c>
      <c r="AH114" s="8">
        <v>2634800000</v>
      </c>
      <c r="AI114" s="7">
        <v>1335600000</v>
      </c>
      <c r="AJ114" s="7">
        <v>1781200000</v>
      </c>
      <c r="AK114" s="19">
        <f t="shared" si="45"/>
        <v>0</v>
      </c>
      <c r="AL114" s="19">
        <f t="shared" si="45"/>
        <v>2.6931716082659479E-3</v>
      </c>
      <c r="AM114" s="19">
        <f t="shared" si="45"/>
        <v>0</v>
      </c>
      <c r="AN114" s="28">
        <v>0</v>
      </c>
      <c r="AO114" s="29" t="s">
        <v>766</v>
      </c>
      <c r="AP114" s="30" t="s">
        <v>766</v>
      </c>
      <c r="AQ114" s="7">
        <v>3417600</v>
      </c>
      <c r="AR114" s="8">
        <v>0</v>
      </c>
      <c r="AS114" s="7">
        <v>0</v>
      </c>
      <c r="AT114" s="7">
        <v>1712200</v>
      </c>
      <c r="AU114" s="8">
        <v>1584900000</v>
      </c>
      <c r="AV114" s="7">
        <v>2579400000</v>
      </c>
      <c r="AW114" s="7">
        <v>2056500000</v>
      </c>
      <c r="AX114" s="19">
        <f t="shared" si="46"/>
        <v>0</v>
      </c>
      <c r="AY114" s="19">
        <f t="shared" si="46"/>
        <v>0</v>
      </c>
      <c r="AZ114" s="19">
        <f t="shared" si="46"/>
        <v>8.3257962557743736E-4</v>
      </c>
      <c r="BA114" s="28" t="s">
        <v>766</v>
      </c>
      <c r="BB114" s="29">
        <v>0</v>
      </c>
      <c r="BC114" s="30">
        <f t="shared" si="49"/>
        <v>0</v>
      </c>
      <c r="BD114" s="7">
        <v>0</v>
      </c>
      <c r="BE114" s="8">
        <v>2679200</v>
      </c>
      <c r="BF114" s="7">
        <v>22683000</v>
      </c>
      <c r="BG114" s="7">
        <v>23782000</v>
      </c>
      <c r="BH114" s="8">
        <v>2216600000</v>
      </c>
      <c r="BI114" s="7">
        <v>2843600000</v>
      </c>
      <c r="BJ114" s="7">
        <v>2441100000</v>
      </c>
      <c r="BK114" s="19">
        <f t="shared" si="47"/>
        <v>1.2086980059550663E-3</v>
      </c>
      <c r="BL114" s="19">
        <f t="shared" si="47"/>
        <v>7.9768603179068785E-3</v>
      </c>
      <c r="BM114" s="19">
        <f t="shared" si="47"/>
        <v>9.7423292777846053E-3</v>
      </c>
      <c r="BN114" s="28">
        <f t="shared" si="50"/>
        <v>0</v>
      </c>
      <c r="BO114" s="29">
        <f t="shared" si="51"/>
        <v>6.5995478428905594</v>
      </c>
      <c r="BP114" s="30">
        <f t="shared" si="48"/>
        <v>0.81878369027173836</v>
      </c>
      <c r="BQ114" s="52">
        <v>1</v>
      </c>
    </row>
    <row r="115" spans="1:69" x14ac:dyDescent="0.2">
      <c r="A115" s="1" t="s">
        <v>260</v>
      </c>
      <c r="B115" s="1" t="s">
        <v>261</v>
      </c>
      <c r="C115" s="1"/>
      <c r="D115" s="7">
        <v>46095</v>
      </c>
      <c r="E115" s="8">
        <v>0</v>
      </c>
      <c r="F115" s="7">
        <v>0</v>
      </c>
      <c r="G115" s="7">
        <v>0</v>
      </c>
      <c r="H115" s="8">
        <v>3763400000</v>
      </c>
      <c r="I115" s="7">
        <v>3519500000</v>
      </c>
      <c r="J115" s="7">
        <v>2541400000</v>
      </c>
      <c r="K115" s="19">
        <f t="shared" si="43"/>
        <v>0</v>
      </c>
      <c r="L115" s="19">
        <f t="shared" si="43"/>
        <v>0</v>
      </c>
      <c r="M115" s="19">
        <f t="shared" si="43"/>
        <v>0</v>
      </c>
      <c r="N115" s="25" t="s">
        <v>766</v>
      </c>
      <c r="O115" s="26">
        <v>0</v>
      </c>
      <c r="P115" s="27">
        <v>0</v>
      </c>
      <c r="Q115" s="7">
        <v>0</v>
      </c>
      <c r="R115" s="8">
        <v>97912</v>
      </c>
      <c r="S115" s="7">
        <v>2120200</v>
      </c>
      <c r="T115" s="7">
        <v>1446300</v>
      </c>
      <c r="U115" s="8">
        <v>1650500000</v>
      </c>
      <c r="V115" s="7">
        <v>1849700000</v>
      </c>
      <c r="W115" s="7">
        <v>3454200000</v>
      </c>
      <c r="X115" s="19">
        <f t="shared" si="44"/>
        <v>5.932262950621024E-5</v>
      </c>
      <c r="Y115" s="19">
        <f t="shared" si="44"/>
        <v>1.1462399307995892E-3</v>
      </c>
      <c r="Z115" s="19">
        <f t="shared" si="44"/>
        <v>4.1870766023970816E-4</v>
      </c>
      <c r="AA115" s="28">
        <f>Q115/R115</f>
        <v>0</v>
      </c>
      <c r="AB115" s="29">
        <f>Y115/X115</f>
        <v>19.322136263019058</v>
      </c>
      <c r="AC115" s="30">
        <f>Y115/Z115</f>
        <v>2.7375661819594419</v>
      </c>
      <c r="AD115" s="7">
        <v>0</v>
      </c>
      <c r="AE115" s="8">
        <v>39692000</v>
      </c>
      <c r="AF115" s="7">
        <v>19452000</v>
      </c>
      <c r="AG115" s="7">
        <v>15807000</v>
      </c>
      <c r="AH115" s="8">
        <v>2634800000</v>
      </c>
      <c r="AI115" s="7">
        <v>1335600000</v>
      </c>
      <c r="AJ115" s="7">
        <v>1781200000</v>
      </c>
      <c r="AK115" s="19">
        <f t="shared" si="45"/>
        <v>1.5064521026263853E-2</v>
      </c>
      <c r="AL115" s="19">
        <f t="shared" si="45"/>
        <v>1.4564240790655885E-2</v>
      </c>
      <c r="AM115" s="19">
        <f t="shared" si="45"/>
        <v>8.8743543678419037E-3</v>
      </c>
      <c r="AN115" s="28">
        <f t="shared" ref="AN115:AN124" si="52">AD115/AE115</f>
        <v>0</v>
      </c>
      <c r="AO115" s="29">
        <f t="shared" ref="AO115:AO124" si="53">AL115/AK115</f>
        <v>0.96679083027361001</v>
      </c>
      <c r="AP115" s="30">
        <f>AL115/AM115</f>
        <v>1.6411606058275614</v>
      </c>
      <c r="AQ115" s="7">
        <v>4402300</v>
      </c>
      <c r="AR115" s="8">
        <v>9788600</v>
      </c>
      <c r="AS115" s="7">
        <v>18837000</v>
      </c>
      <c r="AT115" s="7">
        <v>15866000</v>
      </c>
      <c r="AU115" s="8">
        <v>1584900000</v>
      </c>
      <c r="AV115" s="7">
        <v>2579400000</v>
      </c>
      <c r="AW115" s="7">
        <v>2056500000</v>
      </c>
      <c r="AX115" s="19">
        <f t="shared" si="46"/>
        <v>6.1761625339138114E-3</v>
      </c>
      <c r="AY115" s="19">
        <f t="shared" si="46"/>
        <v>7.3028611304954642E-3</v>
      </c>
      <c r="AZ115" s="19">
        <f t="shared" si="46"/>
        <v>7.7150498419645032E-3</v>
      </c>
      <c r="BA115" s="28">
        <f>AQ115/AR115</f>
        <v>0.44973744968636986</v>
      </c>
      <c r="BB115" s="29">
        <f>AY115/AX115</f>
        <v>1.1824269666471467</v>
      </c>
      <c r="BC115" s="30">
        <f t="shared" si="49"/>
        <v>0.94657342208899042</v>
      </c>
      <c r="BD115" s="7">
        <v>3467800</v>
      </c>
      <c r="BE115" s="8">
        <v>14197000</v>
      </c>
      <c r="BF115" s="7">
        <v>35315000</v>
      </c>
      <c r="BG115" s="7">
        <v>44415000</v>
      </c>
      <c r="BH115" s="8">
        <v>2216600000</v>
      </c>
      <c r="BI115" s="7">
        <v>2843600000</v>
      </c>
      <c r="BJ115" s="7">
        <v>2441100000</v>
      </c>
      <c r="BK115" s="19">
        <f t="shared" si="47"/>
        <v>6.4048542813317693E-3</v>
      </c>
      <c r="BL115" s="19">
        <f t="shared" si="47"/>
        <v>1.2419116612744408E-2</v>
      </c>
      <c r="BM115" s="19">
        <f t="shared" si="47"/>
        <v>1.8194666338945557E-2</v>
      </c>
      <c r="BN115" s="28">
        <f t="shared" si="50"/>
        <v>0.24426287243783898</v>
      </c>
      <c r="BO115" s="29">
        <f t="shared" si="51"/>
        <v>1.9390162628590022</v>
      </c>
      <c r="BP115" s="30">
        <f t="shared" si="48"/>
        <v>0.68256907718947146</v>
      </c>
      <c r="BQ115" s="52">
        <v>1</v>
      </c>
    </row>
    <row r="116" spans="1:69" x14ac:dyDescent="0.2">
      <c r="A116" s="1" t="s">
        <v>264</v>
      </c>
      <c r="B116" s="1" t="s">
        <v>265</v>
      </c>
      <c r="C116" s="1"/>
      <c r="D116" s="7">
        <v>2324100</v>
      </c>
      <c r="E116" s="8">
        <v>0</v>
      </c>
      <c r="F116" s="7">
        <v>0</v>
      </c>
      <c r="G116" s="7">
        <v>0</v>
      </c>
      <c r="H116" s="8">
        <v>3763400000</v>
      </c>
      <c r="I116" s="7">
        <v>3519500000</v>
      </c>
      <c r="J116" s="7">
        <v>2541400000</v>
      </c>
      <c r="K116" s="19">
        <f t="shared" si="43"/>
        <v>0</v>
      </c>
      <c r="L116" s="19">
        <f t="shared" si="43"/>
        <v>0</v>
      </c>
      <c r="M116" s="19">
        <f t="shared" si="43"/>
        <v>0</v>
      </c>
      <c r="N116" s="25" t="s">
        <v>766</v>
      </c>
      <c r="O116" s="26">
        <v>0</v>
      </c>
      <c r="P116" s="27">
        <v>0</v>
      </c>
      <c r="Q116" s="7">
        <v>30005000</v>
      </c>
      <c r="R116" s="8">
        <v>9357500</v>
      </c>
      <c r="S116" s="7">
        <v>38184000</v>
      </c>
      <c r="T116" s="7">
        <v>609460</v>
      </c>
      <c r="U116" s="8">
        <v>1650500000</v>
      </c>
      <c r="V116" s="7">
        <v>1849700000</v>
      </c>
      <c r="W116" s="7">
        <v>3454200000</v>
      </c>
      <c r="X116" s="19">
        <f t="shared" si="44"/>
        <v>5.6694940926991823E-3</v>
      </c>
      <c r="Y116" s="19">
        <f t="shared" si="44"/>
        <v>2.0643347569876198E-2</v>
      </c>
      <c r="Z116" s="19">
        <f t="shared" si="44"/>
        <v>1.7644027560650803E-4</v>
      </c>
      <c r="AA116" s="28">
        <f>Q116/R116</f>
        <v>3.2065188351589633</v>
      </c>
      <c r="AB116" s="29">
        <f>Y116/X116</f>
        <v>3.6411269210879684</v>
      </c>
      <c r="AC116" s="30">
        <f>Y116/Z116</f>
        <v>116.99906667519831</v>
      </c>
      <c r="AD116" s="7">
        <v>0</v>
      </c>
      <c r="AE116" s="8">
        <v>153260000</v>
      </c>
      <c r="AF116" s="7">
        <v>305820000</v>
      </c>
      <c r="AG116" s="7">
        <v>153000000</v>
      </c>
      <c r="AH116" s="8">
        <v>2634800000</v>
      </c>
      <c r="AI116" s="7">
        <v>1335600000</v>
      </c>
      <c r="AJ116" s="7">
        <v>1781200000</v>
      </c>
      <c r="AK116" s="19">
        <f t="shared" si="45"/>
        <v>5.8167602854106576E-2</v>
      </c>
      <c r="AL116" s="19">
        <f t="shared" si="45"/>
        <v>0.22897574123989217</v>
      </c>
      <c r="AM116" s="19">
        <f t="shared" si="45"/>
        <v>8.5897147990119022E-2</v>
      </c>
      <c r="AN116" s="28">
        <f t="shared" si="52"/>
        <v>0</v>
      </c>
      <c r="AO116" s="29">
        <f t="shared" si="53"/>
        <v>3.9364823373278601</v>
      </c>
      <c r="AP116" s="30">
        <f>AL116/AM116</f>
        <v>2.6656966686045487</v>
      </c>
      <c r="AQ116" s="7">
        <v>10612000</v>
      </c>
      <c r="AR116" s="8">
        <v>68758000</v>
      </c>
      <c r="AS116" s="7">
        <v>4337000</v>
      </c>
      <c r="AT116" s="7">
        <v>162470000</v>
      </c>
      <c r="AU116" s="8">
        <v>1584900000</v>
      </c>
      <c r="AV116" s="7">
        <v>2579400000</v>
      </c>
      <c r="AW116" s="7">
        <v>2056500000</v>
      </c>
      <c r="AX116" s="19">
        <f t="shared" si="46"/>
        <v>4.3383178749447915E-2</v>
      </c>
      <c r="AY116" s="19">
        <f t="shared" si="46"/>
        <v>1.6813987749088935E-3</v>
      </c>
      <c r="AZ116" s="19">
        <f t="shared" si="46"/>
        <v>7.9003160709944079E-2</v>
      </c>
      <c r="BA116" s="28">
        <f>AQ116/AR116</f>
        <v>0.15433840425841355</v>
      </c>
      <c r="BB116" s="29">
        <f>AY116/AX116</f>
        <v>3.875692891522594E-2</v>
      </c>
      <c r="BC116" s="30">
        <f t="shared" si="49"/>
        <v>2.128267729796356E-2</v>
      </c>
      <c r="BD116" s="7">
        <v>153260000</v>
      </c>
      <c r="BE116" s="8">
        <v>152670000</v>
      </c>
      <c r="BF116" s="7">
        <v>14544000</v>
      </c>
      <c r="BG116" s="7">
        <v>103130000</v>
      </c>
      <c r="BH116" s="8">
        <v>2216600000</v>
      </c>
      <c r="BI116" s="7">
        <v>2843600000</v>
      </c>
      <c r="BJ116" s="7">
        <v>2441100000</v>
      </c>
      <c r="BK116" s="19">
        <f t="shared" si="47"/>
        <v>6.8875755661824412E-2</v>
      </c>
      <c r="BL116" s="19">
        <f t="shared" si="47"/>
        <v>5.114643409762273E-3</v>
      </c>
      <c r="BM116" s="19">
        <f t="shared" si="47"/>
        <v>4.2247347507271313E-2</v>
      </c>
      <c r="BN116" s="28">
        <f t="shared" si="50"/>
        <v>1.0038645444422611</v>
      </c>
      <c r="BO116" s="29">
        <f t="shared" si="51"/>
        <v>7.4258980690895759E-2</v>
      </c>
      <c r="BP116" s="30">
        <f t="shared" si="48"/>
        <v>0.12106424927344793</v>
      </c>
      <c r="BQ116" s="52">
        <v>1</v>
      </c>
    </row>
    <row r="117" spans="1:69" x14ac:dyDescent="0.2">
      <c r="A117" s="1" t="s">
        <v>268</v>
      </c>
      <c r="B117" s="1" t="s">
        <v>269</v>
      </c>
      <c r="C117" s="1"/>
      <c r="D117" s="7">
        <v>2328900</v>
      </c>
      <c r="E117" s="8">
        <v>0</v>
      </c>
      <c r="F117" s="7">
        <v>19892</v>
      </c>
      <c r="G117" s="7">
        <v>0</v>
      </c>
      <c r="H117" s="8">
        <v>3763400000</v>
      </c>
      <c r="I117" s="7">
        <v>3519500000</v>
      </c>
      <c r="J117" s="7">
        <v>2541400000</v>
      </c>
      <c r="K117" s="19">
        <f t="shared" si="43"/>
        <v>0</v>
      </c>
      <c r="L117" s="19">
        <f t="shared" si="43"/>
        <v>5.6519391959085098E-6</v>
      </c>
      <c r="M117" s="19">
        <f t="shared" si="43"/>
        <v>0</v>
      </c>
      <c r="N117" s="25" t="s">
        <v>766</v>
      </c>
      <c r="O117" s="26" t="s">
        <v>766</v>
      </c>
      <c r="P117" s="27" t="s">
        <v>766</v>
      </c>
      <c r="Q117" s="7">
        <v>0</v>
      </c>
      <c r="R117" s="8">
        <v>0</v>
      </c>
      <c r="S117" s="7">
        <v>73723</v>
      </c>
      <c r="T117" s="7">
        <v>0</v>
      </c>
      <c r="U117" s="8">
        <v>1650500000</v>
      </c>
      <c r="V117" s="7">
        <v>1849700000</v>
      </c>
      <c r="W117" s="7">
        <v>3454200000</v>
      </c>
      <c r="X117" s="19">
        <f t="shared" si="44"/>
        <v>0</v>
      </c>
      <c r="Y117" s="19">
        <f t="shared" si="44"/>
        <v>3.9856733524355303E-5</v>
      </c>
      <c r="Z117" s="19">
        <f t="shared" si="44"/>
        <v>0</v>
      </c>
      <c r="AA117" s="28">
        <v>0</v>
      </c>
      <c r="AB117" s="29" t="s">
        <v>766</v>
      </c>
      <c r="AC117" s="30" t="s">
        <v>766</v>
      </c>
      <c r="AD117" s="7">
        <v>1362200</v>
      </c>
      <c r="AE117" s="8">
        <v>19355000</v>
      </c>
      <c r="AF117" s="7">
        <v>11031000</v>
      </c>
      <c r="AG117" s="7">
        <v>2883700</v>
      </c>
      <c r="AH117" s="8">
        <v>2634800000</v>
      </c>
      <c r="AI117" s="7">
        <v>1335600000</v>
      </c>
      <c r="AJ117" s="7">
        <v>1781200000</v>
      </c>
      <c r="AK117" s="19">
        <f t="shared" si="45"/>
        <v>7.3459086078639744E-3</v>
      </c>
      <c r="AL117" s="19">
        <f t="shared" si="45"/>
        <v>8.2592093441150038E-3</v>
      </c>
      <c r="AM117" s="19">
        <f t="shared" si="45"/>
        <v>1.6189647428699752E-3</v>
      </c>
      <c r="AN117" s="28">
        <f t="shared" si="52"/>
        <v>7.0379746835443041E-2</v>
      </c>
      <c r="AO117" s="29">
        <f t="shared" si="53"/>
        <v>1.1243278108950769</v>
      </c>
      <c r="AP117" s="30">
        <f>AL117/AM117</f>
        <v>5.1015374982618322</v>
      </c>
      <c r="AQ117" s="7">
        <v>15019000</v>
      </c>
      <c r="AR117" s="8">
        <v>0</v>
      </c>
      <c r="AS117" s="7">
        <v>4837100</v>
      </c>
      <c r="AT117" s="7">
        <v>7848500</v>
      </c>
      <c r="AU117" s="8">
        <v>1584900000</v>
      </c>
      <c r="AV117" s="7">
        <v>2579400000</v>
      </c>
      <c r="AW117" s="7">
        <v>2056500000</v>
      </c>
      <c r="AX117" s="19">
        <f t="shared" si="46"/>
        <v>0</v>
      </c>
      <c r="AY117" s="19">
        <f t="shared" si="46"/>
        <v>1.8752810731177793E-3</v>
      </c>
      <c r="AZ117" s="19">
        <f t="shared" si="46"/>
        <v>3.8164356917092146E-3</v>
      </c>
      <c r="BA117" s="28" t="s">
        <v>766</v>
      </c>
      <c r="BB117" s="29" t="s">
        <v>766</v>
      </c>
      <c r="BC117" s="30">
        <f t="shared" si="49"/>
        <v>0.49136975560511092</v>
      </c>
      <c r="BD117" s="7">
        <v>1871100</v>
      </c>
      <c r="BE117" s="8">
        <v>3420900</v>
      </c>
      <c r="BF117" s="7">
        <v>31706000</v>
      </c>
      <c r="BG117" s="7">
        <v>37265000</v>
      </c>
      <c r="BH117" s="8">
        <v>2216600000</v>
      </c>
      <c r="BI117" s="7">
        <v>2843600000</v>
      </c>
      <c r="BJ117" s="7">
        <v>2441100000</v>
      </c>
      <c r="BK117" s="19">
        <f t="shared" si="47"/>
        <v>1.5433095732202472E-3</v>
      </c>
      <c r="BL117" s="19">
        <f t="shared" si="47"/>
        <v>1.1149950766633844E-2</v>
      </c>
      <c r="BM117" s="19">
        <f t="shared" si="47"/>
        <v>1.5265658924255458E-2</v>
      </c>
      <c r="BN117" s="28">
        <f t="shared" si="50"/>
        <v>0.54696132596685088</v>
      </c>
      <c r="BO117" s="29">
        <f t="shared" si="51"/>
        <v>7.2247013561695983</v>
      </c>
      <c r="BP117" s="30">
        <f t="shared" si="48"/>
        <v>0.73039433292445666</v>
      </c>
      <c r="BQ117" s="52">
        <v>1</v>
      </c>
    </row>
    <row r="118" spans="1:69" x14ac:dyDescent="0.2">
      <c r="A118" s="1" t="s">
        <v>272</v>
      </c>
      <c r="B118" s="1" t="s">
        <v>273</v>
      </c>
      <c r="C118" s="1"/>
      <c r="D118" s="7">
        <v>0</v>
      </c>
      <c r="E118" s="8">
        <v>0</v>
      </c>
      <c r="F118" s="7">
        <v>65401</v>
      </c>
      <c r="G118" s="7">
        <v>0</v>
      </c>
      <c r="H118" s="8">
        <v>3763400000</v>
      </c>
      <c r="I118" s="7">
        <v>3519500000</v>
      </c>
      <c r="J118" s="7">
        <v>2541400000</v>
      </c>
      <c r="K118" s="19">
        <f t="shared" si="43"/>
        <v>0</v>
      </c>
      <c r="L118" s="19">
        <f t="shared" si="43"/>
        <v>1.8582469100724536E-5</v>
      </c>
      <c r="M118" s="19">
        <f t="shared" si="43"/>
        <v>0</v>
      </c>
      <c r="N118" s="25">
        <v>0</v>
      </c>
      <c r="O118" s="26" t="s">
        <v>766</v>
      </c>
      <c r="P118" s="27" t="s">
        <v>766</v>
      </c>
      <c r="Q118" s="7">
        <v>0</v>
      </c>
      <c r="R118" s="8">
        <v>0</v>
      </c>
      <c r="S118" s="7">
        <v>0</v>
      </c>
      <c r="T118" s="7">
        <v>0</v>
      </c>
      <c r="U118" s="8">
        <v>1650500000</v>
      </c>
      <c r="V118" s="7">
        <v>1849700000</v>
      </c>
      <c r="W118" s="7">
        <v>3454200000</v>
      </c>
      <c r="X118" s="19">
        <f t="shared" si="44"/>
        <v>0</v>
      </c>
      <c r="Y118" s="19">
        <f t="shared" si="44"/>
        <v>0</v>
      </c>
      <c r="Z118" s="19">
        <f t="shared" si="44"/>
        <v>0</v>
      </c>
      <c r="AA118" s="28">
        <v>0</v>
      </c>
      <c r="AB118" s="29">
        <v>0</v>
      </c>
      <c r="AC118" s="30">
        <v>0</v>
      </c>
      <c r="AD118" s="7">
        <v>0</v>
      </c>
      <c r="AE118" s="8">
        <v>1992700</v>
      </c>
      <c r="AF118" s="7">
        <v>0</v>
      </c>
      <c r="AG118" s="7">
        <v>0</v>
      </c>
      <c r="AH118" s="8">
        <v>2634800000</v>
      </c>
      <c r="AI118" s="7">
        <v>1335600000</v>
      </c>
      <c r="AJ118" s="7">
        <v>1781200000</v>
      </c>
      <c r="AK118" s="19">
        <f t="shared" si="45"/>
        <v>7.5630028844694093E-4</v>
      </c>
      <c r="AL118" s="19">
        <f t="shared" si="45"/>
        <v>0</v>
      </c>
      <c r="AM118" s="19">
        <f t="shared" si="45"/>
        <v>0</v>
      </c>
      <c r="AN118" s="28">
        <f t="shared" si="52"/>
        <v>0</v>
      </c>
      <c r="AO118" s="29">
        <f t="shared" si="53"/>
        <v>0</v>
      </c>
      <c r="AP118" s="30">
        <v>0</v>
      </c>
      <c r="AQ118" s="7">
        <v>0</v>
      </c>
      <c r="AR118" s="8">
        <v>0</v>
      </c>
      <c r="AS118" s="7">
        <v>0</v>
      </c>
      <c r="AT118" s="7">
        <v>0</v>
      </c>
      <c r="AU118" s="8">
        <v>1584900000</v>
      </c>
      <c r="AV118" s="7">
        <v>2579400000</v>
      </c>
      <c r="AW118" s="7">
        <v>2056500000</v>
      </c>
      <c r="AX118" s="19">
        <f t="shared" si="46"/>
        <v>0</v>
      </c>
      <c r="AY118" s="19">
        <f t="shared" si="46"/>
        <v>0</v>
      </c>
      <c r="AZ118" s="19">
        <f t="shared" si="46"/>
        <v>0</v>
      </c>
      <c r="BA118" s="28">
        <v>0</v>
      </c>
      <c r="BB118" s="29">
        <v>0</v>
      </c>
      <c r="BC118" s="30">
        <v>0</v>
      </c>
      <c r="BD118" s="7">
        <v>0</v>
      </c>
      <c r="BE118" s="8">
        <v>0</v>
      </c>
      <c r="BF118" s="7">
        <v>0</v>
      </c>
      <c r="BG118" s="7">
        <v>0</v>
      </c>
      <c r="BH118" s="8">
        <v>2216600000</v>
      </c>
      <c r="BI118" s="7">
        <v>2843600000</v>
      </c>
      <c r="BJ118" s="7">
        <v>2441100000</v>
      </c>
      <c r="BK118" s="19">
        <f t="shared" si="47"/>
        <v>0</v>
      </c>
      <c r="BL118" s="19">
        <f t="shared" si="47"/>
        <v>0</v>
      </c>
      <c r="BM118" s="19">
        <f t="shared" si="47"/>
        <v>0</v>
      </c>
      <c r="BN118" s="28">
        <v>0</v>
      </c>
      <c r="BO118" s="29">
        <v>0</v>
      </c>
      <c r="BP118" s="30">
        <v>0</v>
      </c>
      <c r="BQ118" s="52">
        <v>1</v>
      </c>
    </row>
    <row r="119" spans="1:69" x14ac:dyDescent="0.2">
      <c r="A119" s="1" t="s">
        <v>274</v>
      </c>
      <c r="B119" s="1" t="s">
        <v>275</v>
      </c>
      <c r="C119" s="1"/>
      <c r="D119" s="7">
        <v>5892900</v>
      </c>
      <c r="E119" s="8">
        <v>5155200</v>
      </c>
      <c r="F119" s="7">
        <v>70973</v>
      </c>
      <c r="G119" s="7">
        <v>0</v>
      </c>
      <c r="H119" s="8">
        <v>3763400000</v>
      </c>
      <c r="I119" s="7">
        <v>3519500000</v>
      </c>
      <c r="J119" s="7">
        <v>2541400000</v>
      </c>
      <c r="K119" s="19">
        <f t="shared" si="43"/>
        <v>1.3698251581017165E-3</v>
      </c>
      <c r="L119" s="19">
        <f t="shared" si="43"/>
        <v>2.0165648529620686E-5</v>
      </c>
      <c r="M119" s="19">
        <f t="shared" si="43"/>
        <v>0</v>
      </c>
      <c r="N119" s="25">
        <f>D119/E119</f>
        <v>1.1430982309124766</v>
      </c>
      <c r="O119" s="26">
        <f>L119/K119</f>
        <v>1.4721330244486052E-2</v>
      </c>
      <c r="P119" s="27" t="s">
        <v>766</v>
      </c>
      <c r="Q119" s="7">
        <v>4017100</v>
      </c>
      <c r="R119" s="8">
        <v>0</v>
      </c>
      <c r="S119" s="7">
        <v>0</v>
      </c>
      <c r="T119" s="7">
        <v>320520</v>
      </c>
      <c r="U119" s="8">
        <v>1650500000</v>
      </c>
      <c r="V119" s="7">
        <v>1849700000</v>
      </c>
      <c r="W119" s="7">
        <v>3454200000</v>
      </c>
      <c r="X119" s="19">
        <f t="shared" si="44"/>
        <v>0</v>
      </c>
      <c r="Y119" s="19">
        <f t="shared" si="44"/>
        <v>0</v>
      </c>
      <c r="Z119" s="19">
        <f t="shared" si="44"/>
        <v>9.279138440159805E-5</v>
      </c>
      <c r="AA119" s="28" t="s">
        <v>766</v>
      </c>
      <c r="AB119" s="29">
        <v>0</v>
      </c>
      <c r="AC119" s="30">
        <f>Y119/Z119</f>
        <v>0</v>
      </c>
      <c r="AD119" s="7">
        <v>656810</v>
      </c>
      <c r="AE119" s="8">
        <v>2450500</v>
      </c>
      <c r="AF119" s="7">
        <v>2951200</v>
      </c>
      <c r="AG119" s="7">
        <v>539780</v>
      </c>
      <c r="AH119" s="8">
        <v>2634800000</v>
      </c>
      <c r="AI119" s="7">
        <v>1335600000</v>
      </c>
      <c r="AJ119" s="7">
        <v>1781200000</v>
      </c>
      <c r="AK119" s="19">
        <f t="shared" si="45"/>
        <v>9.3005161682101103E-4</v>
      </c>
      <c r="AL119" s="19">
        <f t="shared" si="45"/>
        <v>2.2096436058700211E-3</v>
      </c>
      <c r="AM119" s="19">
        <f t="shared" si="45"/>
        <v>3.0304289243206824E-4</v>
      </c>
      <c r="AN119" s="28">
        <f t="shared" si="52"/>
        <v>0.26803101407875946</v>
      </c>
      <c r="AO119" s="29">
        <f t="shared" si="53"/>
        <v>2.3758290033651628</v>
      </c>
      <c r="AP119" s="30">
        <f>AL119/AM119</f>
        <v>7.2915209729439434</v>
      </c>
      <c r="AQ119" s="7">
        <v>924940</v>
      </c>
      <c r="AR119" s="8">
        <v>3009800</v>
      </c>
      <c r="AS119" s="7">
        <v>0</v>
      </c>
      <c r="AT119" s="7">
        <v>2334200</v>
      </c>
      <c r="AU119" s="8">
        <v>1584900000</v>
      </c>
      <c r="AV119" s="7">
        <v>2579400000</v>
      </c>
      <c r="AW119" s="7">
        <v>2056500000</v>
      </c>
      <c r="AX119" s="19">
        <f t="shared" si="46"/>
        <v>1.8990472585021137E-3</v>
      </c>
      <c r="AY119" s="19">
        <f t="shared" si="46"/>
        <v>0</v>
      </c>
      <c r="AZ119" s="19">
        <f t="shared" si="46"/>
        <v>1.1350352540724531E-3</v>
      </c>
      <c r="BA119" s="28">
        <f>AQ119/AR119</f>
        <v>0.30730945577779256</v>
      </c>
      <c r="BB119" s="29">
        <f>AY119/AX119</f>
        <v>0</v>
      </c>
      <c r="BC119" s="30">
        <f>AY119/AZ119</f>
        <v>0</v>
      </c>
      <c r="BD119" s="7">
        <v>0</v>
      </c>
      <c r="BE119" s="8">
        <v>1385300</v>
      </c>
      <c r="BF119" s="7">
        <v>3212600</v>
      </c>
      <c r="BG119" s="7">
        <v>9000100</v>
      </c>
      <c r="BH119" s="8">
        <v>2216600000</v>
      </c>
      <c r="BI119" s="7">
        <v>2843600000</v>
      </c>
      <c r="BJ119" s="7">
        <v>2441100000</v>
      </c>
      <c r="BK119" s="19">
        <f t="shared" si="47"/>
        <v>6.249661643959217E-4</v>
      </c>
      <c r="BL119" s="19">
        <f t="shared" si="47"/>
        <v>1.1297650865100576E-3</v>
      </c>
      <c r="BM119" s="19">
        <f t="shared" si="47"/>
        <v>3.6869034451681619E-3</v>
      </c>
      <c r="BN119" s="28">
        <f>BD119/BE119</f>
        <v>0</v>
      </c>
      <c r="BO119" s="29">
        <f>BL119/BK119</f>
        <v>1.8077220030016556</v>
      </c>
      <c r="BP119" s="30">
        <f>BL119/BM119</f>
        <v>0.30642654555834953</v>
      </c>
      <c r="BQ119" s="52">
        <v>1</v>
      </c>
    </row>
    <row r="120" spans="1:69" x14ac:dyDescent="0.2">
      <c r="A120" s="1" t="s">
        <v>276</v>
      </c>
      <c r="B120" s="1" t="s">
        <v>277</v>
      </c>
      <c r="C120" s="1"/>
      <c r="D120" s="7">
        <v>0</v>
      </c>
      <c r="E120" s="8">
        <v>0</v>
      </c>
      <c r="F120" s="7">
        <v>75431</v>
      </c>
      <c r="G120" s="7">
        <v>0</v>
      </c>
      <c r="H120" s="8">
        <v>3763400000</v>
      </c>
      <c r="I120" s="7">
        <v>3519500000</v>
      </c>
      <c r="J120" s="7">
        <v>2541400000</v>
      </c>
      <c r="K120" s="19">
        <f t="shared" si="43"/>
        <v>0</v>
      </c>
      <c r="L120" s="19">
        <f t="shared" si="43"/>
        <v>2.1432305725245065E-5</v>
      </c>
      <c r="M120" s="19">
        <f t="shared" si="43"/>
        <v>0</v>
      </c>
      <c r="N120" s="25">
        <v>0</v>
      </c>
      <c r="O120" s="26" t="s">
        <v>766</v>
      </c>
      <c r="P120" s="27" t="s">
        <v>766</v>
      </c>
      <c r="Q120" s="7">
        <v>1199200</v>
      </c>
      <c r="R120" s="8">
        <v>3806400</v>
      </c>
      <c r="S120" s="7">
        <v>4173400</v>
      </c>
      <c r="T120" s="7">
        <v>141470</v>
      </c>
      <c r="U120" s="8">
        <v>1650500000</v>
      </c>
      <c r="V120" s="7">
        <v>1849700000</v>
      </c>
      <c r="W120" s="7">
        <v>3454200000</v>
      </c>
      <c r="X120" s="19">
        <f t="shared" si="44"/>
        <v>2.3062102393214177E-3</v>
      </c>
      <c r="Y120" s="19">
        <f t="shared" si="44"/>
        <v>2.2562577715305185E-3</v>
      </c>
      <c r="Z120" s="19">
        <f t="shared" si="44"/>
        <v>4.0955937699033062E-5</v>
      </c>
      <c r="AA120" s="28">
        <f>Q120/R120</f>
        <v>0.31504833963850359</v>
      </c>
      <c r="AB120" s="29">
        <f>Y120/X120</f>
        <v>0.97834001994302255</v>
      </c>
      <c r="AC120" s="30">
        <f>Y120/Z120</f>
        <v>55.089881914333191</v>
      </c>
      <c r="AD120" s="7">
        <v>1736300</v>
      </c>
      <c r="AE120" s="8">
        <v>19497000</v>
      </c>
      <c r="AF120" s="7">
        <v>7113100</v>
      </c>
      <c r="AG120" s="7">
        <v>6675200</v>
      </c>
      <c r="AH120" s="8">
        <v>2634800000</v>
      </c>
      <c r="AI120" s="7">
        <v>1335600000</v>
      </c>
      <c r="AJ120" s="7">
        <v>1781200000</v>
      </c>
      <c r="AK120" s="19">
        <f t="shared" si="45"/>
        <v>7.3998026415667221E-3</v>
      </c>
      <c r="AL120" s="19">
        <f t="shared" si="45"/>
        <v>5.3257711889787363E-3</v>
      </c>
      <c r="AM120" s="19">
        <f t="shared" si="45"/>
        <v>3.7475858971479899E-3</v>
      </c>
      <c r="AN120" s="28">
        <f t="shared" si="52"/>
        <v>8.9054726368159198E-2</v>
      </c>
      <c r="AO120" s="29">
        <f t="shared" si="53"/>
        <v>0.71971800424276422</v>
      </c>
      <c r="AP120" s="30">
        <f>AL120/AM120</f>
        <v>1.4211205120159585</v>
      </c>
      <c r="AQ120" s="7">
        <v>6871800</v>
      </c>
      <c r="AR120" s="8">
        <v>1723100</v>
      </c>
      <c r="AS120" s="7">
        <v>14544000</v>
      </c>
      <c r="AT120" s="7">
        <v>11293000</v>
      </c>
      <c r="AU120" s="8">
        <v>1584900000</v>
      </c>
      <c r="AV120" s="7">
        <v>2579400000</v>
      </c>
      <c r="AW120" s="7">
        <v>2056500000</v>
      </c>
      <c r="AX120" s="19">
        <f t="shared" si="46"/>
        <v>1.0871979304687993E-3</v>
      </c>
      <c r="AY120" s="19">
        <f t="shared" si="46"/>
        <v>5.6385205861828333E-3</v>
      </c>
      <c r="AZ120" s="19">
        <f t="shared" si="46"/>
        <v>5.4913688305373203E-3</v>
      </c>
      <c r="BA120" s="28">
        <f>AQ120/AR120</f>
        <v>3.9880448029713889</v>
      </c>
      <c r="BB120" s="29">
        <f>AY120/AX120</f>
        <v>5.186287085509357</v>
      </c>
      <c r="BC120" s="30">
        <f>AY120/AZ120</f>
        <v>1.0267969171597449</v>
      </c>
      <c r="BD120" s="7">
        <v>8962700</v>
      </c>
      <c r="BE120" s="8">
        <v>5354300</v>
      </c>
      <c r="BF120" s="7">
        <v>24019000</v>
      </c>
      <c r="BG120" s="7">
        <v>19457000</v>
      </c>
      <c r="BH120" s="8">
        <v>2216600000</v>
      </c>
      <c r="BI120" s="7">
        <v>2843600000</v>
      </c>
      <c r="BJ120" s="7">
        <v>2441100000</v>
      </c>
      <c r="BK120" s="19">
        <f t="shared" si="47"/>
        <v>2.4155463322205178E-3</v>
      </c>
      <c r="BL120" s="19">
        <f t="shared" si="47"/>
        <v>8.4466872977915324E-3</v>
      </c>
      <c r="BM120" s="19">
        <f t="shared" si="47"/>
        <v>7.9705870304370985E-3</v>
      </c>
      <c r="BN120" s="28">
        <f>BD120/BE120</f>
        <v>1.6739256298675831</v>
      </c>
      <c r="BO120" s="29">
        <f>BL120/BK120</f>
        <v>3.4968020216059452</v>
      </c>
      <c r="BP120" s="30">
        <f>BL120/BM120</f>
        <v>1.0597321458929387</v>
      </c>
      <c r="BQ120" s="52">
        <v>1</v>
      </c>
    </row>
    <row r="121" spans="1:69" x14ac:dyDescent="0.2">
      <c r="A121" s="1" t="s">
        <v>278</v>
      </c>
      <c r="B121" s="1" t="s">
        <v>279</v>
      </c>
      <c r="C121" s="1"/>
      <c r="D121" s="7">
        <v>0</v>
      </c>
      <c r="E121" s="8">
        <v>0</v>
      </c>
      <c r="F121" s="7">
        <v>78488</v>
      </c>
      <c r="G121" s="7">
        <v>0</v>
      </c>
      <c r="H121" s="8">
        <v>3763400000</v>
      </c>
      <c r="I121" s="7">
        <v>3519500000</v>
      </c>
      <c r="J121" s="7">
        <v>2541400000</v>
      </c>
      <c r="K121" s="19">
        <f t="shared" si="43"/>
        <v>0</v>
      </c>
      <c r="L121" s="19">
        <f t="shared" si="43"/>
        <v>2.2300895013496235E-5</v>
      </c>
      <c r="M121" s="19">
        <f t="shared" si="43"/>
        <v>0</v>
      </c>
      <c r="N121" s="25">
        <v>0</v>
      </c>
      <c r="O121" s="26" t="s">
        <v>766</v>
      </c>
      <c r="P121" s="27" t="s">
        <v>766</v>
      </c>
      <c r="Q121" s="7">
        <v>0</v>
      </c>
      <c r="R121" s="8">
        <v>7173700</v>
      </c>
      <c r="S121" s="7">
        <v>3227500</v>
      </c>
      <c r="T121" s="7">
        <v>78317</v>
      </c>
      <c r="U121" s="8">
        <v>1650500000</v>
      </c>
      <c r="V121" s="7">
        <v>1849700000</v>
      </c>
      <c r="W121" s="7">
        <v>3454200000</v>
      </c>
      <c r="X121" s="19">
        <f t="shared" si="44"/>
        <v>4.3463798848833689E-3</v>
      </c>
      <c r="Y121" s="19">
        <f t="shared" si="44"/>
        <v>1.7448775477104394E-3</v>
      </c>
      <c r="Z121" s="19">
        <f t="shared" si="44"/>
        <v>2.26729778240982E-5</v>
      </c>
      <c r="AA121" s="28">
        <f>Q121/R121</f>
        <v>0</v>
      </c>
      <c r="AB121" s="29">
        <f>Y121/X121</f>
        <v>0.40145537065894588</v>
      </c>
      <c r="AC121" s="30">
        <f>Y121/Z121</f>
        <v>76.958464002724824</v>
      </c>
      <c r="AD121" s="7">
        <v>0</v>
      </c>
      <c r="AE121" s="8">
        <v>7911700</v>
      </c>
      <c r="AF121" s="7">
        <v>2208300</v>
      </c>
      <c r="AG121" s="7">
        <v>1200400</v>
      </c>
      <c r="AH121" s="8">
        <v>2634800000</v>
      </c>
      <c r="AI121" s="7">
        <v>1335600000</v>
      </c>
      <c r="AJ121" s="7">
        <v>1781200000</v>
      </c>
      <c r="AK121" s="19">
        <f t="shared" si="45"/>
        <v>3.0027706087748596E-3</v>
      </c>
      <c r="AL121" s="19">
        <f t="shared" si="45"/>
        <v>1.6534141958670261E-3</v>
      </c>
      <c r="AM121" s="19">
        <f t="shared" si="45"/>
        <v>6.7392768919829333E-4</v>
      </c>
      <c r="AN121" s="28">
        <f t="shared" si="52"/>
        <v>0</v>
      </c>
      <c r="AO121" s="29">
        <f t="shared" si="53"/>
        <v>0.55062953894490951</v>
      </c>
      <c r="AP121" s="30">
        <f>AL121/AM121</f>
        <v>2.453400004730379</v>
      </c>
      <c r="AQ121" s="7">
        <v>7562500</v>
      </c>
      <c r="AR121" s="8">
        <v>827810</v>
      </c>
      <c r="AS121" s="7">
        <v>7058600</v>
      </c>
      <c r="AT121" s="7">
        <v>8265800</v>
      </c>
      <c r="AU121" s="8">
        <v>1584900000</v>
      </c>
      <c r="AV121" s="7">
        <v>2579400000</v>
      </c>
      <c r="AW121" s="7">
        <v>2056500000</v>
      </c>
      <c r="AX121" s="19">
        <f t="shared" si="46"/>
        <v>5.2231055587103291E-4</v>
      </c>
      <c r="AY121" s="19">
        <f t="shared" si="46"/>
        <v>2.7365278746995427E-3</v>
      </c>
      <c r="AZ121" s="19">
        <f t="shared" si="46"/>
        <v>4.0193532701191343E-3</v>
      </c>
      <c r="BA121" s="28">
        <f>AQ121/AR121</f>
        <v>9.1355504282383642</v>
      </c>
      <c r="BB121" s="29">
        <f>AY121/AX121</f>
        <v>5.2392735393523937</v>
      </c>
      <c r="BC121" s="30">
        <f>AY121/AZ121</f>
        <v>0.68083785892709836</v>
      </c>
      <c r="BD121" s="7">
        <v>0</v>
      </c>
      <c r="BE121" s="8">
        <v>3929400</v>
      </c>
      <c r="BF121" s="7">
        <v>19369000</v>
      </c>
      <c r="BG121" s="7">
        <v>18530000</v>
      </c>
      <c r="BH121" s="8">
        <v>2216600000</v>
      </c>
      <c r="BI121" s="7">
        <v>2843600000</v>
      </c>
      <c r="BJ121" s="7">
        <v>2441100000</v>
      </c>
      <c r="BK121" s="19">
        <f t="shared" si="47"/>
        <v>1.7727149688712442E-3</v>
      </c>
      <c r="BL121" s="19">
        <f t="shared" si="47"/>
        <v>6.8114362076241381E-3</v>
      </c>
      <c r="BM121" s="19">
        <f t="shared" si="47"/>
        <v>7.5908401949940597E-3</v>
      </c>
      <c r="BN121" s="28">
        <f>BD121/BE121</f>
        <v>0</v>
      </c>
      <c r="BO121" s="29">
        <f>BL121/BK121</f>
        <v>3.8423752984729642</v>
      </c>
      <c r="BP121" s="30">
        <f>BL121/BM121</f>
        <v>0.89732309370918961</v>
      </c>
      <c r="BQ121" s="52">
        <v>1</v>
      </c>
    </row>
    <row r="122" spans="1:69" x14ac:dyDescent="0.2">
      <c r="A122" s="1" t="s">
        <v>280</v>
      </c>
      <c r="B122" s="1" t="s">
        <v>281</v>
      </c>
      <c r="C122" s="1"/>
      <c r="D122" s="7">
        <v>0</v>
      </c>
      <c r="E122" s="8">
        <v>0</v>
      </c>
      <c r="F122" s="7">
        <v>88647</v>
      </c>
      <c r="G122" s="7">
        <v>0</v>
      </c>
      <c r="H122" s="8">
        <v>3763400000</v>
      </c>
      <c r="I122" s="7">
        <v>3519500000</v>
      </c>
      <c r="J122" s="7">
        <v>2541400000</v>
      </c>
      <c r="K122" s="19">
        <f t="shared" si="43"/>
        <v>0</v>
      </c>
      <c r="L122" s="19">
        <f t="shared" si="43"/>
        <v>2.5187384571672113E-5</v>
      </c>
      <c r="M122" s="19">
        <f t="shared" si="43"/>
        <v>0</v>
      </c>
      <c r="N122" s="25">
        <v>0</v>
      </c>
      <c r="O122" s="26" t="s">
        <v>766</v>
      </c>
      <c r="P122" s="27" t="s">
        <v>766</v>
      </c>
      <c r="Q122" s="7">
        <v>0</v>
      </c>
      <c r="R122" s="8">
        <v>2684600</v>
      </c>
      <c r="S122" s="7">
        <v>1244600</v>
      </c>
      <c r="T122" s="7">
        <v>0</v>
      </c>
      <c r="U122" s="8">
        <v>1650500000</v>
      </c>
      <c r="V122" s="7">
        <v>1849700000</v>
      </c>
      <c r="W122" s="7">
        <v>3454200000</v>
      </c>
      <c r="X122" s="19">
        <f t="shared" si="44"/>
        <v>1.6265374129051803E-3</v>
      </c>
      <c r="Y122" s="19">
        <f t="shared" si="44"/>
        <v>6.7286587014110395E-4</v>
      </c>
      <c r="Z122" s="19">
        <f t="shared" si="44"/>
        <v>0</v>
      </c>
      <c r="AA122" s="28">
        <f>Q122/R122</f>
        <v>0</v>
      </c>
      <c r="AB122" s="29">
        <f>Y122/X122</f>
        <v>0.41367992202484244</v>
      </c>
      <c r="AC122" s="30" t="s">
        <v>766</v>
      </c>
      <c r="AD122" s="7">
        <v>0</v>
      </c>
      <c r="AE122" s="8">
        <v>6380600</v>
      </c>
      <c r="AF122" s="7">
        <v>2340400</v>
      </c>
      <c r="AG122" s="7">
        <v>1802000</v>
      </c>
      <c r="AH122" s="8">
        <v>2634800000</v>
      </c>
      <c r="AI122" s="7">
        <v>1335600000</v>
      </c>
      <c r="AJ122" s="7">
        <v>1781200000</v>
      </c>
      <c r="AK122" s="19">
        <f t="shared" si="45"/>
        <v>2.4216638834067103E-3</v>
      </c>
      <c r="AL122" s="19">
        <f t="shared" si="45"/>
        <v>1.7523210542078466E-3</v>
      </c>
      <c r="AM122" s="19">
        <f t="shared" si="45"/>
        <v>1.0116775207725129E-3</v>
      </c>
      <c r="AN122" s="28">
        <f t="shared" si="52"/>
        <v>0</v>
      </c>
      <c r="AO122" s="29">
        <f t="shared" si="53"/>
        <v>0.7236020928481387</v>
      </c>
      <c r="AP122" s="30">
        <f>AL122/AM122</f>
        <v>1.7320944848806972</v>
      </c>
      <c r="AQ122" s="7">
        <v>1310800</v>
      </c>
      <c r="AR122" s="8">
        <v>0</v>
      </c>
      <c r="AS122" s="7">
        <v>2167200</v>
      </c>
      <c r="AT122" s="7">
        <v>2680200</v>
      </c>
      <c r="AU122" s="8">
        <v>1584900000</v>
      </c>
      <c r="AV122" s="7">
        <v>2579400000</v>
      </c>
      <c r="AW122" s="7">
        <v>2056500000</v>
      </c>
      <c r="AX122" s="19">
        <f t="shared" si="46"/>
        <v>0</v>
      </c>
      <c r="AY122" s="19">
        <f t="shared" si="46"/>
        <v>8.40195394277739E-4</v>
      </c>
      <c r="AZ122" s="19">
        <f t="shared" si="46"/>
        <v>1.3032822757111596E-3</v>
      </c>
      <c r="BA122" s="28" t="s">
        <v>766</v>
      </c>
      <c r="BB122" s="29" t="s">
        <v>766</v>
      </c>
      <c r="BC122" s="30">
        <f>AY122/AZ122</f>
        <v>0.64467645262747941</v>
      </c>
      <c r="BD122" s="7">
        <v>1838700</v>
      </c>
      <c r="BE122" s="8">
        <v>0</v>
      </c>
      <c r="BF122" s="7">
        <v>2945200</v>
      </c>
      <c r="BG122" s="7">
        <v>4009600</v>
      </c>
      <c r="BH122" s="8">
        <v>2216600000</v>
      </c>
      <c r="BI122" s="7">
        <v>2843600000</v>
      </c>
      <c r="BJ122" s="7">
        <v>2441100000</v>
      </c>
      <c r="BK122" s="19">
        <f t="shared" si="47"/>
        <v>0</v>
      </c>
      <c r="BL122" s="19">
        <f t="shared" si="47"/>
        <v>1.0357293571529047E-3</v>
      </c>
      <c r="BM122" s="19">
        <f t="shared" si="47"/>
        <v>1.642538199991807E-3</v>
      </c>
      <c r="BN122" s="28" t="s">
        <v>766</v>
      </c>
      <c r="BO122" s="29" t="s">
        <v>766</v>
      </c>
      <c r="BP122" s="30">
        <f>BL122/BM122</f>
        <v>0.63056637413855632</v>
      </c>
      <c r="BQ122" s="52">
        <v>1</v>
      </c>
    </row>
    <row r="123" spans="1:69" x14ac:dyDescent="0.2">
      <c r="A123" s="1" t="s">
        <v>282</v>
      </c>
      <c r="B123" s="1" t="s">
        <v>283</v>
      </c>
      <c r="C123" s="1"/>
      <c r="D123" s="7">
        <v>0</v>
      </c>
      <c r="E123" s="8">
        <v>0</v>
      </c>
      <c r="F123" s="7">
        <v>317660</v>
      </c>
      <c r="G123" s="7">
        <v>0</v>
      </c>
      <c r="H123" s="8">
        <v>3763400000</v>
      </c>
      <c r="I123" s="7">
        <v>3519500000</v>
      </c>
      <c r="J123" s="7">
        <v>2541400000</v>
      </c>
      <c r="K123" s="19">
        <f t="shared" si="43"/>
        <v>0</v>
      </c>
      <c r="L123" s="19">
        <f t="shared" si="43"/>
        <v>9.0257138798124727E-5</v>
      </c>
      <c r="M123" s="19">
        <f t="shared" si="43"/>
        <v>0</v>
      </c>
      <c r="N123" s="25">
        <v>0</v>
      </c>
      <c r="O123" s="26" t="s">
        <v>766</v>
      </c>
      <c r="P123" s="27" t="s">
        <v>766</v>
      </c>
      <c r="Q123" s="7">
        <v>0</v>
      </c>
      <c r="R123" s="8">
        <v>2132400</v>
      </c>
      <c r="S123" s="7">
        <v>0</v>
      </c>
      <c r="T123" s="7">
        <v>0</v>
      </c>
      <c r="U123" s="8">
        <v>1650500000</v>
      </c>
      <c r="V123" s="7">
        <v>1849700000</v>
      </c>
      <c r="W123" s="7">
        <v>3454200000</v>
      </c>
      <c r="X123" s="19">
        <f t="shared" si="44"/>
        <v>1.2919721296576795E-3</v>
      </c>
      <c r="Y123" s="19">
        <f t="shared" si="44"/>
        <v>0</v>
      </c>
      <c r="Z123" s="19">
        <f t="shared" si="44"/>
        <v>0</v>
      </c>
      <c r="AA123" s="28">
        <f>Q123/R123</f>
        <v>0</v>
      </c>
      <c r="AB123" s="29">
        <f>Y123/X123</f>
        <v>0</v>
      </c>
      <c r="AC123" s="30">
        <v>0</v>
      </c>
      <c r="AD123" s="7">
        <v>0</v>
      </c>
      <c r="AE123" s="8">
        <v>6235000</v>
      </c>
      <c r="AF123" s="7">
        <v>2888800</v>
      </c>
      <c r="AG123" s="7">
        <v>0</v>
      </c>
      <c r="AH123" s="8">
        <v>2634800000</v>
      </c>
      <c r="AI123" s="7">
        <v>1335600000</v>
      </c>
      <c r="AJ123" s="7">
        <v>1781200000</v>
      </c>
      <c r="AK123" s="19">
        <f t="shared" si="45"/>
        <v>2.3664035220889632E-3</v>
      </c>
      <c r="AL123" s="19">
        <f t="shared" si="45"/>
        <v>2.1629230308475591E-3</v>
      </c>
      <c r="AM123" s="19">
        <f t="shared" si="45"/>
        <v>0</v>
      </c>
      <c r="AN123" s="28">
        <f t="shared" si="52"/>
        <v>0</v>
      </c>
      <c r="AO123" s="29">
        <f t="shared" si="53"/>
        <v>0.91401276690892519</v>
      </c>
      <c r="AP123" s="30" t="s">
        <v>766</v>
      </c>
      <c r="AQ123" s="7">
        <v>1902300</v>
      </c>
      <c r="AR123" s="8">
        <v>0</v>
      </c>
      <c r="AS123" s="7">
        <v>0</v>
      </c>
      <c r="AT123" s="7">
        <v>0</v>
      </c>
      <c r="AU123" s="8">
        <v>1584900000</v>
      </c>
      <c r="AV123" s="7">
        <v>2579400000</v>
      </c>
      <c r="AW123" s="7">
        <v>2056500000</v>
      </c>
      <c r="AX123" s="19">
        <f t="shared" si="46"/>
        <v>0</v>
      </c>
      <c r="AY123" s="19">
        <f t="shared" si="46"/>
        <v>0</v>
      </c>
      <c r="AZ123" s="19">
        <f t="shared" si="46"/>
        <v>0</v>
      </c>
      <c r="BA123" s="28" t="s">
        <v>766</v>
      </c>
      <c r="BB123" s="29">
        <v>0</v>
      </c>
      <c r="BC123" s="30">
        <v>0</v>
      </c>
      <c r="BD123" s="7">
        <v>794360</v>
      </c>
      <c r="BE123" s="8">
        <v>1256200</v>
      </c>
      <c r="BF123" s="7">
        <v>4106200</v>
      </c>
      <c r="BG123" s="7">
        <v>3850600</v>
      </c>
      <c r="BH123" s="8">
        <v>2216600000</v>
      </c>
      <c r="BI123" s="7">
        <v>2843600000</v>
      </c>
      <c r="BJ123" s="7">
        <v>2441100000</v>
      </c>
      <c r="BK123" s="19">
        <f t="shared" si="47"/>
        <v>5.6672381124244344E-4</v>
      </c>
      <c r="BL123" s="19">
        <f t="shared" si="47"/>
        <v>1.4440146293430863E-3</v>
      </c>
      <c r="BM123" s="19">
        <f t="shared" si="47"/>
        <v>1.577403629511286E-3</v>
      </c>
      <c r="BN123" s="28">
        <f>BD123/BE123</f>
        <v>0.63235153637955743</v>
      </c>
      <c r="BO123" s="29">
        <f>BL123/BK123</f>
        <v>2.5480041612815514</v>
      </c>
      <c r="BP123" s="30">
        <f>BL123/BM123</f>
        <v>0.91543762314688826</v>
      </c>
      <c r="BQ123" s="52">
        <v>1</v>
      </c>
    </row>
    <row r="124" spans="1:69" x14ac:dyDescent="0.2">
      <c r="A124" s="1" t="s">
        <v>284</v>
      </c>
      <c r="B124" s="1" t="s">
        <v>285</v>
      </c>
      <c r="C124" s="1"/>
      <c r="D124" s="7">
        <v>903950</v>
      </c>
      <c r="E124" s="8">
        <v>1438200</v>
      </c>
      <c r="F124" s="7">
        <v>700450</v>
      </c>
      <c r="G124" s="7">
        <v>0</v>
      </c>
      <c r="H124" s="8">
        <v>3763400000</v>
      </c>
      <c r="I124" s="7">
        <v>3519500000</v>
      </c>
      <c r="J124" s="7">
        <v>2541400000</v>
      </c>
      <c r="K124" s="19">
        <f t="shared" si="43"/>
        <v>3.8215443481957802E-4</v>
      </c>
      <c r="L124" s="19">
        <f t="shared" si="43"/>
        <v>1.9901974712317091E-4</v>
      </c>
      <c r="M124" s="19">
        <f t="shared" si="43"/>
        <v>0</v>
      </c>
      <c r="N124" s="25">
        <f>D124/E124</f>
        <v>0.62852871645111941</v>
      </c>
      <c r="O124" s="26">
        <f>L124/K124</f>
        <v>0.52078356023038619</v>
      </c>
      <c r="P124" s="27" t="s">
        <v>766</v>
      </c>
      <c r="Q124" s="7">
        <v>0</v>
      </c>
      <c r="R124" s="8">
        <v>5271900</v>
      </c>
      <c r="S124" s="7">
        <v>0</v>
      </c>
      <c r="T124" s="7">
        <v>0</v>
      </c>
      <c r="U124" s="8">
        <v>1650500000</v>
      </c>
      <c r="V124" s="7">
        <v>1849700000</v>
      </c>
      <c r="W124" s="7">
        <v>3454200000</v>
      </c>
      <c r="X124" s="19">
        <f t="shared" si="44"/>
        <v>3.1941229930324143E-3</v>
      </c>
      <c r="Y124" s="19">
        <f t="shared" si="44"/>
        <v>0</v>
      </c>
      <c r="Z124" s="19">
        <f t="shared" si="44"/>
        <v>0</v>
      </c>
      <c r="AA124" s="28">
        <f>Q124/R124</f>
        <v>0</v>
      </c>
      <c r="AB124" s="29">
        <f>Y124/X124</f>
        <v>0</v>
      </c>
      <c r="AC124" s="30">
        <v>0</v>
      </c>
      <c r="AD124" s="7">
        <v>0</v>
      </c>
      <c r="AE124" s="8">
        <v>15456000</v>
      </c>
      <c r="AF124" s="7">
        <v>25128000</v>
      </c>
      <c r="AG124" s="7">
        <v>0</v>
      </c>
      <c r="AH124" s="8">
        <v>2634800000</v>
      </c>
      <c r="AI124" s="7">
        <v>1335600000</v>
      </c>
      <c r="AJ124" s="7">
        <v>1781200000</v>
      </c>
      <c r="AK124" s="19">
        <f t="shared" si="45"/>
        <v>5.8660998937300748E-3</v>
      </c>
      <c r="AL124" s="19">
        <f t="shared" si="45"/>
        <v>1.8814016172506737E-2</v>
      </c>
      <c r="AM124" s="19">
        <f t="shared" si="45"/>
        <v>0</v>
      </c>
      <c r="AN124" s="28">
        <f t="shared" si="52"/>
        <v>0</v>
      </c>
      <c r="AO124" s="29">
        <f t="shared" si="53"/>
        <v>3.2072444236102968</v>
      </c>
      <c r="AP124" s="30" t="s">
        <v>766</v>
      </c>
      <c r="AQ124" s="7">
        <v>0</v>
      </c>
      <c r="AR124" s="8">
        <v>0</v>
      </c>
      <c r="AS124" s="7">
        <v>0</v>
      </c>
      <c r="AT124" s="7">
        <v>0</v>
      </c>
      <c r="AU124" s="8">
        <v>1584900000</v>
      </c>
      <c r="AV124" s="7">
        <v>2579400000</v>
      </c>
      <c r="AW124" s="7">
        <v>2056500000</v>
      </c>
      <c r="AX124" s="19">
        <f t="shared" si="46"/>
        <v>0</v>
      </c>
      <c r="AY124" s="19">
        <f t="shared" si="46"/>
        <v>0</v>
      </c>
      <c r="AZ124" s="19">
        <f t="shared" si="46"/>
        <v>0</v>
      </c>
      <c r="BA124" s="28">
        <v>0</v>
      </c>
      <c r="BB124" s="29">
        <v>0</v>
      </c>
      <c r="BC124" s="30">
        <v>0</v>
      </c>
      <c r="BD124" s="7">
        <v>0</v>
      </c>
      <c r="BE124" s="8">
        <v>0</v>
      </c>
      <c r="BF124" s="7">
        <v>0</v>
      </c>
      <c r="BG124" s="7">
        <v>0</v>
      </c>
      <c r="BH124" s="8">
        <v>2216600000</v>
      </c>
      <c r="BI124" s="7">
        <v>2843600000</v>
      </c>
      <c r="BJ124" s="7">
        <v>2441100000</v>
      </c>
      <c r="BK124" s="19">
        <f t="shared" si="47"/>
        <v>0</v>
      </c>
      <c r="BL124" s="19">
        <f t="shared" si="47"/>
        <v>0</v>
      </c>
      <c r="BM124" s="19">
        <f t="shared" si="47"/>
        <v>0</v>
      </c>
      <c r="BN124" s="28">
        <v>0</v>
      </c>
      <c r="BO124" s="29">
        <v>0</v>
      </c>
      <c r="BP124" s="30">
        <v>0</v>
      </c>
      <c r="BQ124" s="52">
        <v>1</v>
      </c>
    </row>
    <row r="125" spans="1:69" x14ac:dyDescent="0.2">
      <c r="A125" s="1" t="s">
        <v>288</v>
      </c>
      <c r="B125" s="1" t="s">
        <v>289</v>
      </c>
      <c r="C125" s="1"/>
      <c r="D125" s="7">
        <v>0</v>
      </c>
      <c r="E125" s="8">
        <v>0</v>
      </c>
      <c r="F125" s="7">
        <v>1516500</v>
      </c>
      <c r="G125" s="7">
        <v>0</v>
      </c>
      <c r="H125" s="8">
        <v>3763400000</v>
      </c>
      <c r="I125" s="7">
        <v>3519500000</v>
      </c>
      <c r="J125" s="7">
        <v>2541400000</v>
      </c>
      <c r="K125" s="19">
        <f t="shared" si="43"/>
        <v>0</v>
      </c>
      <c r="L125" s="19">
        <f t="shared" si="43"/>
        <v>4.3088506890183264E-4</v>
      </c>
      <c r="M125" s="19">
        <f t="shared" si="43"/>
        <v>0</v>
      </c>
      <c r="N125" s="25">
        <v>0</v>
      </c>
      <c r="O125" s="26" t="s">
        <v>766</v>
      </c>
      <c r="P125" s="27" t="s">
        <v>766</v>
      </c>
      <c r="Q125" s="7">
        <v>0</v>
      </c>
      <c r="R125" s="8">
        <v>0</v>
      </c>
      <c r="S125" s="7">
        <v>0</v>
      </c>
      <c r="T125" s="7">
        <v>0</v>
      </c>
      <c r="U125" s="8">
        <v>1650500000</v>
      </c>
      <c r="V125" s="7">
        <v>1849700000</v>
      </c>
      <c r="W125" s="7">
        <v>3454200000</v>
      </c>
      <c r="X125" s="19">
        <f t="shared" si="44"/>
        <v>0</v>
      </c>
      <c r="Y125" s="19">
        <f t="shared" si="44"/>
        <v>0</v>
      </c>
      <c r="Z125" s="19">
        <f t="shared" si="44"/>
        <v>0</v>
      </c>
      <c r="AA125" s="28">
        <v>0</v>
      </c>
      <c r="AB125" s="29">
        <v>0</v>
      </c>
      <c r="AC125" s="30">
        <v>0</v>
      </c>
      <c r="AD125" s="7">
        <v>0</v>
      </c>
      <c r="AE125" s="8">
        <v>0</v>
      </c>
      <c r="AF125" s="7">
        <v>0</v>
      </c>
      <c r="AG125" s="7">
        <v>0</v>
      </c>
      <c r="AH125" s="8">
        <v>2634800000</v>
      </c>
      <c r="AI125" s="7">
        <v>1335600000</v>
      </c>
      <c r="AJ125" s="7">
        <v>1781200000</v>
      </c>
      <c r="AK125" s="19">
        <f t="shared" si="45"/>
        <v>0</v>
      </c>
      <c r="AL125" s="19">
        <f t="shared" si="45"/>
        <v>0</v>
      </c>
      <c r="AM125" s="19">
        <f t="shared" si="45"/>
        <v>0</v>
      </c>
      <c r="AN125" s="28">
        <v>0</v>
      </c>
      <c r="AO125" s="29">
        <v>0</v>
      </c>
      <c r="AP125" s="30">
        <v>0</v>
      </c>
      <c r="AQ125" s="7">
        <v>610410</v>
      </c>
      <c r="AR125" s="8">
        <v>710230</v>
      </c>
      <c r="AS125" s="7">
        <v>0</v>
      </c>
      <c r="AT125" s="7">
        <v>0</v>
      </c>
      <c r="AU125" s="8">
        <v>1584900000</v>
      </c>
      <c r="AV125" s="7">
        <v>2579400000</v>
      </c>
      <c r="AW125" s="7">
        <v>2056500000</v>
      </c>
      <c r="AX125" s="19">
        <f t="shared" si="46"/>
        <v>4.4812290996277366E-4</v>
      </c>
      <c r="AY125" s="19">
        <f t="shared" si="46"/>
        <v>0</v>
      </c>
      <c r="AZ125" s="19">
        <f t="shared" si="46"/>
        <v>0</v>
      </c>
      <c r="BA125" s="28">
        <f>AQ125/AR125</f>
        <v>0.859453979696718</v>
      </c>
      <c r="BB125" s="29">
        <f>AY125/AX125</f>
        <v>0</v>
      </c>
      <c r="BC125" s="30">
        <v>0</v>
      </c>
      <c r="BD125" s="7">
        <v>497610</v>
      </c>
      <c r="BE125" s="8">
        <v>0</v>
      </c>
      <c r="BF125" s="7">
        <v>0</v>
      </c>
      <c r="BG125" s="7">
        <v>0</v>
      </c>
      <c r="BH125" s="8">
        <v>2216600000</v>
      </c>
      <c r="BI125" s="7">
        <v>2843600000</v>
      </c>
      <c r="BJ125" s="7">
        <v>2441100000</v>
      </c>
      <c r="BK125" s="19">
        <f t="shared" si="47"/>
        <v>0</v>
      </c>
      <c r="BL125" s="19">
        <f t="shared" si="47"/>
        <v>0</v>
      </c>
      <c r="BM125" s="19">
        <f t="shared" si="47"/>
        <v>0</v>
      </c>
      <c r="BN125" s="28" t="s">
        <v>766</v>
      </c>
      <c r="BO125" s="29">
        <v>0</v>
      </c>
      <c r="BP125" s="30">
        <v>0</v>
      </c>
      <c r="BQ125" s="52">
        <v>1</v>
      </c>
    </row>
    <row r="126" spans="1:69" x14ac:dyDescent="0.2">
      <c r="A126" s="1" t="s">
        <v>290</v>
      </c>
      <c r="B126" s="1" t="s">
        <v>291</v>
      </c>
      <c r="C126" s="1"/>
      <c r="D126" s="7">
        <v>0</v>
      </c>
      <c r="E126" s="8">
        <v>0</v>
      </c>
      <c r="F126" s="7">
        <v>1635100</v>
      </c>
      <c r="G126" s="7">
        <v>0</v>
      </c>
      <c r="H126" s="8">
        <v>3763400000</v>
      </c>
      <c r="I126" s="7">
        <v>3519500000</v>
      </c>
      <c r="J126" s="7">
        <v>2541400000</v>
      </c>
      <c r="K126" s="19">
        <f t="shared" si="43"/>
        <v>0</v>
      </c>
      <c r="L126" s="19">
        <f t="shared" si="43"/>
        <v>4.6458303736326181E-4</v>
      </c>
      <c r="M126" s="19">
        <f t="shared" si="43"/>
        <v>0</v>
      </c>
      <c r="N126" s="25">
        <v>0</v>
      </c>
      <c r="O126" s="26" t="s">
        <v>766</v>
      </c>
      <c r="P126" s="27" t="s">
        <v>766</v>
      </c>
      <c r="Q126" s="7">
        <v>0</v>
      </c>
      <c r="R126" s="8">
        <v>1537200</v>
      </c>
      <c r="S126" s="7">
        <v>0</v>
      </c>
      <c r="T126" s="7">
        <v>0</v>
      </c>
      <c r="U126" s="8">
        <v>1650500000</v>
      </c>
      <c r="V126" s="7">
        <v>1849700000</v>
      </c>
      <c r="W126" s="7">
        <v>3454200000</v>
      </c>
      <c r="X126" s="19">
        <f t="shared" si="44"/>
        <v>9.3135413511057259E-4</v>
      </c>
      <c r="Y126" s="19">
        <f t="shared" si="44"/>
        <v>0</v>
      </c>
      <c r="Z126" s="19">
        <f t="shared" si="44"/>
        <v>0</v>
      </c>
      <c r="AA126" s="28">
        <f>Q126/R126</f>
        <v>0</v>
      </c>
      <c r="AB126" s="29">
        <f>Y126/X126</f>
        <v>0</v>
      </c>
      <c r="AC126" s="30">
        <v>0</v>
      </c>
      <c r="AD126" s="7">
        <v>0</v>
      </c>
      <c r="AE126" s="8">
        <v>0</v>
      </c>
      <c r="AF126" s="7">
        <v>0</v>
      </c>
      <c r="AG126" s="7">
        <v>1748700</v>
      </c>
      <c r="AH126" s="8">
        <v>2634800000</v>
      </c>
      <c r="AI126" s="7">
        <v>1335600000</v>
      </c>
      <c r="AJ126" s="7">
        <v>1781200000</v>
      </c>
      <c r="AK126" s="19">
        <f t="shared" si="45"/>
        <v>0</v>
      </c>
      <c r="AL126" s="19">
        <f t="shared" si="45"/>
        <v>0</v>
      </c>
      <c r="AM126" s="19">
        <f t="shared" si="45"/>
        <v>9.8175387379294851E-4</v>
      </c>
      <c r="AN126" s="28">
        <v>0</v>
      </c>
      <c r="AO126" s="29">
        <v>0</v>
      </c>
      <c r="AP126" s="30">
        <f>AL126/AM126</f>
        <v>0</v>
      </c>
      <c r="AQ126" s="7">
        <v>0</v>
      </c>
      <c r="AR126" s="8">
        <v>0</v>
      </c>
      <c r="AS126" s="7">
        <v>7915100</v>
      </c>
      <c r="AT126" s="7">
        <v>16820000</v>
      </c>
      <c r="AU126" s="8">
        <v>1584900000</v>
      </c>
      <c r="AV126" s="7">
        <v>2579400000</v>
      </c>
      <c r="AW126" s="7">
        <v>2056500000</v>
      </c>
      <c r="AX126" s="19">
        <f t="shared" si="46"/>
        <v>0</v>
      </c>
      <c r="AY126" s="19">
        <f t="shared" si="46"/>
        <v>3.0685818407381561E-3</v>
      </c>
      <c r="AZ126" s="19">
        <f t="shared" si="46"/>
        <v>8.1789448091417454E-3</v>
      </c>
      <c r="BA126" s="28">
        <v>0</v>
      </c>
      <c r="BB126" s="29" t="s">
        <v>766</v>
      </c>
      <c r="BC126" s="30">
        <f>AY126/AZ126</f>
        <v>0.37518065133638634</v>
      </c>
      <c r="BD126" s="7">
        <v>0</v>
      </c>
      <c r="BE126" s="8">
        <v>5577800</v>
      </c>
      <c r="BF126" s="7">
        <v>10653000</v>
      </c>
      <c r="BG126" s="7">
        <v>11179000</v>
      </c>
      <c r="BH126" s="8">
        <v>2216600000</v>
      </c>
      <c r="BI126" s="7">
        <v>2843600000</v>
      </c>
      <c r="BJ126" s="7">
        <v>2441100000</v>
      </c>
      <c r="BK126" s="19">
        <f t="shared" si="47"/>
        <v>2.5163764323739061E-3</v>
      </c>
      <c r="BL126" s="19">
        <f t="shared" si="47"/>
        <v>3.7463074975383317E-3</v>
      </c>
      <c r="BM126" s="19">
        <f t="shared" si="47"/>
        <v>4.5794928515833023E-3</v>
      </c>
      <c r="BN126" s="28">
        <f t="shared" ref="BN126:BN134" si="54">BD126/BE126</f>
        <v>0</v>
      </c>
      <c r="BO126" s="29">
        <f t="shared" ref="BO126:BO134" si="55">BL126/BK126</f>
        <v>1.4887706979532191</v>
      </c>
      <c r="BP126" s="30">
        <f>BL126/BM126</f>
        <v>0.81806165419454535</v>
      </c>
      <c r="BQ126" s="52">
        <v>1</v>
      </c>
    </row>
    <row r="127" spans="1:69" x14ac:dyDescent="0.2">
      <c r="A127" s="1" t="s">
        <v>296</v>
      </c>
      <c r="B127" s="1" t="s">
        <v>297</v>
      </c>
      <c r="C127" s="1"/>
      <c r="D127" s="7">
        <v>201490</v>
      </c>
      <c r="E127" s="8">
        <v>806210</v>
      </c>
      <c r="F127" s="7">
        <v>2872900</v>
      </c>
      <c r="G127" s="7">
        <v>0</v>
      </c>
      <c r="H127" s="8">
        <v>3763400000</v>
      </c>
      <c r="I127" s="7">
        <v>3519500000</v>
      </c>
      <c r="J127" s="7">
        <v>2541400000</v>
      </c>
      <c r="K127" s="19">
        <f t="shared" si="43"/>
        <v>2.1422384014455013E-4</v>
      </c>
      <c r="L127" s="19">
        <f t="shared" si="43"/>
        <v>8.1628072169342232E-4</v>
      </c>
      <c r="M127" s="19">
        <f t="shared" si="43"/>
        <v>0</v>
      </c>
      <c r="N127" s="25">
        <f>D127/E127</f>
        <v>0.2499224767740415</v>
      </c>
      <c r="O127" s="26">
        <f>L127/K127</f>
        <v>3.810410275264541</v>
      </c>
      <c r="P127" s="27" t="s">
        <v>766</v>
      </c>
      <c r="Q127" s="7">
        <v>1606800</v>
      </c>
      <c r="R127" s="8">
        <v>12338000</v>
      </c>
      <c r="S127" s="7">
        <v>5617000</v>
      </c>
      <c r="T127" s="7">
        <v>12454000</v>
      </c>
      <c r="U127" s="8">
        <v>1650500000</v>
      </c>
      <c r="V127" s="7">
        <v>1849700000</v>
      </c>
      <c r="W127" s="7">
        <v>3454200000</v>
      </c>
      <c r="X127" s="19">
        <f t="shared" si="44"/>
        <v>7.4753105119660709E-3</v>
      </c>
      <c r="Y127" s="19">
        <f t="shared" si="44"/>
        <v>3.0367086554576417E-3</v>
      </c>
      <c r="Z127" s="19">
        <f t="shared" si="44"/>
        <v>3.6054658097388688E-3</v>
      </c>
      <c r="AA127" s="28">
        <f>Q127/R127</f>
        <v>0.13023180418220132</v>
      </c>
      <c r="AB127" s="29">
        <f>Y127/X127</f>
        <v>0.40623177466630228</v>
      </c>
      <c r="AC127" s="30">
        <f>Y127/Z127</f>
        <v>0.84225140819670674</v>
      </c>
      <c r="AD127" s="7">
        <v>1482900</v>
      </c>
      <c r="AE127" s="8">
        <v>36775000</v>
      </c>
      <c r="AF127" s="7">
        <v>13544000</v>
      </c>
      <c r="AG127" s="7">
        <v>3418700</v>
      </c>
      <c r="AH127" s="8">
        <v>2634800000</v>
      </c>
      <c r="AI127" s="7">
        <v>1335600000</v>
      </c>
      <c r="AJ127" s="7">
        <v>1781200000</v>
      </c>
      <c r="AK127" s="19">
        <f t="shared" si="45"/>
        <v>1.3957416122665857E-2</v>
      </c>
      <c r="AL127" s="19">
        <f t="shared" si="45"/>
        <v>1.0140760706798443E-2</v>
      </c>
      <c r="AM127" s="19">
        <f t="shared" si="45"/>
        <v>1.9193240512014372E-3</v>
      </c>
      <c r="AN127" s="28">
        <f t="shared" ref="AN127:AN134" si="56">AD127/AE127</f>
        <v>4.0323589394969411E-2</v>
      </c>
      <c r="AO127" s="29">
        <f t="shared" ref="AO127:AO134" si="57">AL127/AK127</f>
        <v>0.72655000163895411</v>
      </c>
      <c r="AP127" s="30">
        <f>AL127/AM127</f>
        <v>5.2835062950681211</v>
      </c>
      <c r="AQ127" s="7">
        <v>10442000</v>
      </c>
      <c r="AR127" s="8">
        <v>6975900</v>
      </c>
      <c r="AS127" s="7">
        <v>15033000</v>
      </c>
      <c r="AT127" s="7">
        <v>16026000</v>
      </c>
      <c r="AU127" s="8">
        <v>1584900000</v>
      </c>
      <c r="AV127" s="7">
        <v>2579400000</v>
      </c>
      <c r="AW127" s="7">
        <v>2056500000</v>
      </c>
      <c r="AX127" s="19">
        <f t="shared" si="46"/>
        <v>4.4014764338444062E-3</v>
      </c>
      <c r="AY127" s="19">
        <f t="shared" si="46"/>
        <v>5.8280995580367529E-3</v>
      </c>
      <c r="AZ127" s="19">
        <f t="shared" si="46"/>
        <v>7.7928519328956964E-3</v>
      </c>
      <c r="BA127" s="28">
        <f>AQ127/AR127</f>
        <v>1.4968677876689747</v>
      </c>
      <c r="BB127" s="29">
        <f>AY127/AX127</f>
        <v>1.3241237674755157</v>
      </c>
      <c r="BC127" s="30">
        <f>AY127/AZ127</f>
        <v>0.74787762018610893</v>
      </c>
      <c r="BD127" s="7">
        <v>7873300</v>
      </c>
      <c r="BE127" s="8">
        <v>8717900</v>
      </c>
      <c r="BF127" s="7">
        <v>19336000</v>
      </c>
      <c r="BG127" s="7">
        <v>35611000</v>
      </c>
      <c r="BH127" s="8">
        <v>2216600000</v>
      </c>
      <c r="BI127" s="7">
        <v>2843600000</v>
      </c>
      <c r="BJ127" s="7">
        <v>2441100000</v>
      </c>
      <c r="BK127" s="19">
        <f t="shared" si="47"/>
        <v>3.9330055039249303E-3</v>
      </c>
      <c r="BL127" s="19">
        <f t="shared" si="47"/>
        <v>6.7998311998874669E-3</v>
      </c>
      <c r="BM127" s="19">
        <f t="shared" si="47"/>
        <v>1.4588095530703371E-2</v>
      </c>
      <c r="BN127" s="28">
        <f t="shared" si="54"/>
        <v>0.90311887037015792</v>
      </c>
      <c r="BO127" s="29">
        <f t="shared" si="55"/>
        <v>1.7289147429622453</v>
      </c>
      <c r="BP127" s="30">
        <f>BL127/BM127</f>
        <v>0.46612192699012372</v>
      </c>
      <c r="BQ127" s="52">
        <v>1</v>
      </c>
    </row>
    <row r="128" spans="1:69" x14ac:dyDescent="0.2">
      <c r="A128" s="1" t="s">
        <v>298</v>
      </c>
      <c r="B128" s="1" t="s">
        <v>299</v>
      </c>
      <c r="C128" s="1"/>
      <c r="D128" s="7">
        <v>0</v>
      </c>
      <c r="E128" s="8">
        <v>0</v>
      </c>
      <c r="F128" s="7">
        <v>5989700</v>
      </c>
      <c r="G128" s="7">
        <v>0</v>
      </c>
      <c r="H128" s="8">
        <v>3763400000</v>
      </c>
      <c r="I128" s="7">
        <v>3519500000</v>
      </c>
      <c r="J128" s="7">
        <v>2541400000</v>
      </c>
      <c r="K128" s="19">
        <f t="shared" si="43"/>
        <v>0</v>
      </c>
      <c r="L128" s="19">
        <f t="shared" si="43"/>
        <v>1.7018610598096321E-3</v>
      </c>
      <c r="M128" s="19">
        <f t="shared" si="43"/>
        <v>0</v>
      </c>
      <c r="N128" s="25">
        <v>0</v>
      </c>
      <c r="O128" s="26" t="s">
        <v>766</v>
      </c>
      <c r="P128" s="27" t="s">
        <v>766</v>
      </c>
      <c r="Q128" s="7">
        <v>0</v>
      </c>
      <c r="R128" s="8">
        <v>0</v>
      </c>
      <c r="S128" s="7">
        <v>0</v>
      </c>
      <c r="T128" s="7">
        <v>3203500</v>
      </c>
      <c r="U128" s="8">
        <v>1650500000</v>
      </c>
      <c r="V128" s="7">
        <v>1849700000</v>
      </c>
      <c r="W128" s="7">
        <v>3454200000</v>
      </c>
      <c r="X128" s="19">
        <f t="shared" si="44"/>
        <v>0</v>
      </c>
      <c r="Y128" s="19">
        <f t="shared" si="44"/>
        <v>0</v>
      </c>
      <c r="Z128" s="19">
        <f t="shared" si="44"/>
        <v>9.2742168953737479E-4</v>
      </c>
      <c r="AA128" s="28">
        <v>0</v>
      </c>
      <c r="AB128" s="29">
        <v>0</v>
      </c>
      <c r="AC128" s="30">
        <f>Y128/Z128</f>
        <v>0</v>
      </c>
      <c r="AD128" s="7">
        <v>0</v>
      </c>
      <c r="AE128" s="8">
        <v>38560000</v>
      </c>
      <c r="AF128" s="7">
        <v>13124000</v>
      </c>
      <c r="AG128" s="7">
        <v>2871200</v>
      </c>
      <c r="AH128" s="8">
        <v>2634800000</v>
      </c>
      <c r="AI128" s="7">
        <v>1335600000</v>
      </c>
      <c r="AJ128" s="7">
        <v>1781200000</v>
      </c>
      <c r="AK128" s="19">
        <f t="shared" si="45"/>
        <v>1.4634886898436315E-2</v>
      </c>
      <c r="AL128" s="19">
        <f t="shared" si="45"/>
        <v>9.8262952979934117E-3</v>
      </c>
      <c r="AM128" s="19">
        <f t="shared" si="45"/>
        <v>1.6119470020211093E-3</v>
      </c>
      <c r="AN128" s="28">
        <f t="shared" si="56"/>
        <v>0</v>
      </c>
      <c r="AO128" s="29">
        <f t="shared" si="57"/>
        <v>0.6714295345216037</v>
      </c>
      <c r="AP128" s="30">
        <f>AL128/AM128</f>
        <v>6.0959171025306027</v>
      </c>
      <c r="AQ128" s="7">
        <v>14821000</v>
      </c>
      <c r="AR128" s="8">
        <v>1361600</v>
      </c>
      <c r="AS128" s="7">
        <v>10543000</v>
      </c>
      <c r="AT128" s="7">
        <v>8874800</v>
      </c>
      <c r="AU128" s="8">
        <v>1584900000</v>
      </c>
      <c r="AV128" s="7">
        <v>2579400000</v>
      </c>
      <c r="AW128" s="7">
        <v>2056500000</v>
      </c>
      <c r="AX128" s="19">
        <f t="shared" si="46"/>
        <v>8.5910783014701245E-4</v>
      </c>
      <c r="AY128" s="19">
        <f t="shared" si="46"/>
        <v>4.0873846630999459E-3</v>
      </c>
      <c r="AZ128" s="19">
        <f t="shared" si="46"/>
        <v>4.3154874787259909E-3</v>
      </c>
      <c r="BA128" s="28">
        <f>AQ128/AR128</f>
        <v>10.884988249118685</v>
      </c>
      <c r="BB128" s="29">
        <f>AY128/AX128</f>
        <v>4.7577085432925266</v>
      </c>
      <c r="BC128" s="30">
        <f>AY128/AZ128</f>
        <v>0.94714320995008772</v>
      </c>
      <c r="BD128" s="7">
        <v>6881200</v>
      </c>
      <c r="BE128" s="8">
        <v>5325100</v>
      </c>
      <c r="BF128" s="7">
        <v>23061000</v>
      </c>
      <c r="BG128" s="7">
        <v>20309000</v>
      </c>
      <c r="BH128" s="8">
        <v>2216600000</v>
      </c>
      <c r="BI128" s="7">
        <v>2843600000</v>
      </c>
      <c r="BJ128" s="7">
        <v>2441100000</v>
      </c>
      <c r="BK128" s="19">
        <f t="shared" si="47"/>
        <v>2.4023730036993596E-3</v>
      </c>
      <c r="BL128" s="19">
        <f t="shared" si="47"/>
        <v>8.1097904065269375E-3</v>
      </c>
      <c r="BM128" s="19">
        <f t="shared" si="47"/>
        <v>8.319610011879891E-3</v>
      </c>
      <c r="BN128" s="28">
        <f t="shared" si="54"/>
        <v>1.2922198644156917</v>
      </c>
      <c r="BO128" s="29">
        <f t="shared" si="55"/>
        <v>3.3757415663757691</v>
      </c>
      <c r="BP128" s="30">
        <f>BL128/BM128</f>
        <v>0.97478011528745412</v>
      </c>
      <c r="BQ128" s="52">
        <v>1</v>
      </c>
    </row>
    <row r="129" spans="1:69" x14ac:dyDescent="0.2">
      <c r="A129" s="1" t="s">
        <v>300</v>
      </c>
      <c r="B129" s="1" t="s">
        <v>301</v>
      </c>
      <c r="C129" s="1"/>
      <c r="D129" s="7">
        <v>0</v>
      </c>
      <c r="E129" s="8">
        <v>0</v>
      </c>
      <c r="F129" s="7">
        <v>11472000</v>
      </c>
      <c r="G129" s="7">
        <v>0</v>
      </c>
      <c r="H129" s="8">
        <v>3763400000</v>
      </c>
      <c r="I129" s="7">
        <v>3519500000</v>
      </c>
      <c r="J129" s="7">
        <v>2541400000</v>
      </c>
      <c r="K129" s="19">
        <f t="shared" si="43"/>
        <v>0</v>
      </c>
      <c r="L129" s="19">
        <f t="shared" si="43"/>
        <v>3.2595539139082257E-3</v>
      </c>
      <c r="M129" s="19">
        <f t="shared" si="43"/>
        <v>0</v>
      </c>
      <c r="N129" s="25">
        <v>0</v>
      </c>
      <c r="O129" s="26" t="s">
        <v>766</v>
      </c>
      <c r="P129" s="27" t="s">
        <v>766</v>
      </c>
      <c r="Q129" s="7">
        <v>0</v>
      </c>
      <c r="R129" s="8">
        <v>0</v>
      </c>
      <c r="S129" s="7">
        <v>0</v>
      </c>
      <c r="T129" s="7">
        <v>0</v>
      </c>
      <c r="U129" s="8">
        <v>1650500000</v>
      </c>
      <c r="V129" s="7">
        <v>1849700000</v>
      </c>
      <c r="W129" s="7">
        <v>3454200000</v>
      </c>
      <c r="X129" s="19">
        <f t="shared" si="44"/>
        <v>0</v>
      </c>
      <c r="Y129" s="19">
        <f t="shared" si="44"/>
        <v>0</v>
      </c>
      <c r="Z129" s="19">
        <f t="shared" si="44"/>
        <v>0</v>
      </c>
      <c r="AA129" s="28">
        <v>0</v>
      </c>
      <c r="AB129" s="29">
        <v>0</v>
      </c>
      <c r="AC129" s="30">
        <v>0</v>
      </c>
      <c r="AD129" s="7">
        <v>28802000</v>
      </c>
      <c r="AE129" s="8">
        <v>5464600</v>
      </c>
      <c r="AF129" s="7">
        <v>5004700</v>
      </c>
      <c r="AG129" s="7">
        <v>0</v>
      </c>
      <c r="AH129" s="8">
        <v>2634800000</v>
      </c>
      <c r="AI129" s="7">
        <v>1335600000</v>
      </c>
      <c r="AJ129" s="7">
        <v>1781200000</v>
      </c>
      <c r="AK129" s="19">
        <f t="shared" si="45"/>
        <v>2.0740094124791254E-3</v>
      </c>
      <c r="AL129" s="19">
        <f t="shared" si="45"/>
        <v>3.7471548367774784E-3</v>
      </c>
      <c r="AM129" s="19">
        <f t="shared" si="45"/>
        <v>0</v>
      </c>
      <c r="AN129" s="28">
        <f t="shared" si="56"/>
        <v>5.2706510998060239</v>
      </c>
      <c r="AO129" s="29">
        <f t="shared" si="57"/>
        <v>1.8067202656994659</v>
      </c>
      <c r="AP129" s="30" t="s">
        <v>766</v>
      </c>
      <c r="AQ129" s="7">
        <v>0</v>
      </c>
      <c r="AR129" s="8">
        <v>0</v>
      </c>
      <c r="AS129" s="7">
        <v>0</v>
      </c>
      <c r="AT129" s="7">
        <v>0</v>
      </c>
      <c r="AU129" s="8">
        <v>1584900000</v>
      </c>
      <c r="AV129" s="7">
        <v>2579400000</v>
      </c>
      <c r="AW129" s="7">
        <v>2056500000</v>
      </c>
      <c r="AX129" s="19">
        <f t="shared" si="46"/>
        <v>0</v>
      </c>
      <c r="AY129" s="19">
        <f t="shared" si="46"/>
        <v>0</v>
      </c>
      <c r="AZ129" s="19">
        <f t="shared" si="46"/>
        <v>0</v>
      </c>
      <c r="BA129" s="28">
        <v>0</v>
      </c>
      <c r="BB129" s="29">
        <v>0</v>
      </c>
      <c r="BC129" s="30">
        <v>0</v>
      </c>
      <c r="BD129" s="7">
        <v>12700000</v>
      </c>
      <c r="BE129" s="8">
        <v>15345000</v>
      </c>
      <c r="BF129" s="7">
        <v>1650700</v>
      </c>
      <c r="BG129" s="7">
        <v>0</v>
      </c>
      <c r="BH129" s="8">
        <v>2216600000</v>
      </c>
      <c r="BI129" s="7">
        <v>2843600000</v>
      </c>
      <c r="BJ129" s="7">
        <v>2441100000</v>
      </c>
      <c r="BK129" s="19">
        <f t="shared" si="47"/>
        <v>6.9227645944238926E-3</v>
      </c>
      <c r="BL129" s="19">
        <f t="shared" si="47"/>
        <v>5.8049655366436913E-4</v>
      </c>
      <c r="BM129" s="19">
        <f t="shared" si="47"/>
        <v>0</v>
      </c>
      <c r="BN129" s="28">
        <f t="shared" si="54"/>
        <v>0.82763115021179534</v>
      </c>
      <c r="BO129" s="29">
        <f t="shared" si="55"/>
        <v>8.3853285164707761E-2</v>
      </c>
      <c r="BP129" s="30" t="s">
        <v>766</v>
      </c>
      <c r="BQ129" s="52">
        <v>1</v>
      </c>
    </row>
    <row r="130" spans="1:69" x14ac:dyDescent="0.2">
      <c r="A130" s="1" t="s">
        <v>302</v>
      </c>
      <c r="B130" s="1" t="s">
        <v>303</v>
      </c>
      <c r="C130" s="1"/>
      <c r="D130" s="7">
        <v>872160</v>
      </c>
      <c r="E130" s="8">
        <v>2336700</v>
      </c>
      <c r="F130" s="7">
        <v>845900</v>
      </c>
      <c r="G130" s="7">
        <v>43819</v>
      </c>
      <c r="H130" s="8">
        <v>3763400000</v>
      </c>
      <c r="I130" s="7">
        <v>3519500000</v>
      </c>
      <c r="J130" s="7">
        <v>2541400000</v>
      </c>
      <c r="K130" s="19">
        <f t="shared" si="43"/>
        <v>6.2090131264282296E-4</v>
      </c>
      <c r="L130" s="19">
        <f t="shared" si="43"/>
        <v>2.4034664014774827E-4</v>
      </c>
      <c r="M130" s="19">
        <f t="shared" si="43"/>
        <v>1.7242071299283858E-5</v>
      </c>
      <c r="N130" s="25">
        <f>D130/E130</f>
        <v>0.37324431891128512</v>
      </c>
      <c r="O130" s="26">
        <f>L130/K130</f>
        <v>0.38709314226560354</v>
      </c>
      <c r="P130" s="27">
        <f t="shared" ref="P130:P148" si="58">L130/M130</f>
        <v>13.939545659907516</v>
      </c>
      <c r="Q130" s="7">
        <v>6135400</v>
      </c>
      <c r="R130" s="8">
        <v>5686200</v>
      </c>
      <c r="S130" s="7">
        <v>3392500</v>
      </c>
      <c r="T130" s="7">
        <v>3468000</v>
      </c>
      <c r="U130" s="8">
        <v>1650500000</v>
      </c>
      <c r="V130" s="7">
        <v>1849700000</v>
      </c>
      <c r="W130" s="7">
        <v>3454200000</v>
      </c>
      <c r="X130" s="19">
        <f t="shared" si="44"/>
        <v>3.4451378370190851E-3</v>
      </c>
      <c r="Y130" s="19">
        <f t="shared" si="44"/>
        <v>1.8340812023571391E-3</v>
      </c>
      <c r="Z130" s="19">
        <f t="shared" si="44"/>
        <v>1.0039951363557409E-3</v>
      </c>
      <c r="AA130" s="28">
        <f>Q130/R130</f>
        <v>1.0789982765291408</v>
      </c>
      <c r="AB130" s="29">
        <f>Y130/X130</f>
        <v>0.53236801809476597</v>
      </c>
      <c r="AC130" s="30">
        <f>Y130/Z130</f>
        <v>1.8267829553581401</v>
      </c>
      <c r="AD130" s="7">
        <v>27979000</v>
      </c>
      <c r="AE130" s="8">
        <v>33781000</v>
      </c>
      <c r="AF130" s="7">
        <v>47594000</v>
      </c>
      <c r="AG130" s="7">
        <v>26612000</v>
      </c>
      <c r="AH130" s="8">
        <v>2634800000</v>
      </c>
      <c r="AI130" s="7">
        <v>1335600000</v>
      </c>
      <c r="AJ130" s="7">
        <v>1781200000</v>
      </c>
      <c r="AK130" s="19">
        <f t="shared" si="45"/>
        <v>1.2821086989524822E-2</v>
      </c>
      <c r="AL130" s="19">
        <f t="shared" si="45"/>
        <v>3.5634920634920637E-2</v>
      </c>
      <c r="AM130" s="19">
        <f t="shared" si="45"/>
        <v>1.4940489557601617E-2</v>
      </c>
      <c r="AN130" s="28">
        <f t="shared" si="56"/>
        <v>0.82824664752375599</v>
      </c>
      <c r="AO130" s="29">
        <f t="shared" si="57"/>
        <v>2.7793993336162011</v>
      </c>
      <c r="AP130" s="30">
        <f t="shared" ref="AP130:AP140" si="59">AL130/AM130</f>
        <v>2.3851240280670614</v>
      </c>
      <c r="AQ130" s="7">
        <v>28283000</v>
      </c>
      <c r="AR130" s="8">
        <v>28335000</v>
      </c>
      <c r="AS130" s="7">
        <v>30281000</v>
      </c>
      <c r="AT130" s="7">
        <v>26286000</v>
      </c>
      <c r="AU130" s="8">
        <v>1584900000</v>
      </c>
      <c r="AV130" s="7">
        <v>2579400000</v>
      </c>
      <c r="AW130" s="7">
        <v>2056500000</v>
      </c>
      <c r="AX130" s="19">
        <f t="shared" si="46"/>
        <v>1.7878099564641304E-2</v>
      </c>
      <c r="AY130" s="19">
        <f t="shared" si="46"/>
        <v>1.1739551833759789E-2</v>
      </c>
      <c r="AZ130" s="19">
        <f t="shared" si="46"/>
        <v>1.2781911013858498E-2</v>
      </c>
      <c r="BA130" s="28">
        <f>AQ130/AR130</f>
        <v>0.9981648138344803</v>
      </c>
      <c r="BB130" s="29">
        <f>AY130/AX130</f>
        <v>0.65664428097144478</v>
      </c>
      <c r="BC130" s="30">
        <f t="shared" ref="BC130:BC145" si="60">AY130/AZ130</f>
        <v>0.91845044305436374</v>
      </c>
      <c r="BD130" s="7">
        <v>42080000</v>
      </c>
      <c r="BE130" s="8">
        <v>26736000</v>
      </c>
      <c r="BF130" s="7">
        <v>38747000</v>
      </c>
      <c r="BG130" s="7">
        <v>36769000</v>
      </c>
      <c r="BH130" s="8">
        <v>2216600000</v>
      </c>
      <c r="BI130" s="7">
        <v>2843600000</v>
      </c>
      <c r="BJ130" s="7">
        <v>2441100000</v>
      </c>
      <c r="BK130" s="19">
        <f t="shared" si="47"/>
        <v>1.2061716141838852E-2</v>
      </c>
      <c r="BL130" s="19">
        <f t="shared" si="47"/>
        <v>1.3626037417358279E-2</v>
      </c>
      <c r="BM130" s="19">
        <f t="shared" si="47"/>
        <v>1.5062471836467167E-2</v>
      </c>
      <c r="BN130" s="28">
        <f t="shared" si="54"/>
        <v>1.5739078396169959</v>
      </c>
      <c r="BO130" s="29">
        <f t="shared" si="55"/>
        <v>1.1296930931820901</v>
      </c>
      <c r="BP130" s="30">
        <f>BL130/BM130</f>
        <v>0.9046348810006607</v>
      </c>
      <c r="BQ130" s="52">
        <v>1</v>
      </c>
    </row>
    <row r="131" spans="1:69" x14ac:dyDescent="0.2">
      <c r="A131" s="1" t="s">
        <v>304</v>
      </c>
      <c r="B131" s="1" t="s">
        <v>305</v>
      </c>
      <c r="C131" s="1"/>
      <c r="D131" s="7">
        <v>0</v>
      </c>
      <c r="E131" s="8">
        <v>0</v>
      </c>
      <c r="F131" s="7">
        <v>45505</v>
      </c>
      <c r="G131" s="7">
        <v>64481</v>
      </c>
      <c r="H131" s="8">
        <v>3763400000</v>
      </c>
      <c r="I131" s="7">
        <v>3519500000</v>
      </c>
      <c r="J131" s="7">
        <v>2541400000</v>
      </c>
      <c r="K131" s="19">
        <f t="shared" si="43"/>
        <v>0</v>
      </c>
      <c r="L131" s="19">
        <f t="shared" si="43"/>
        <v>1.2929393379741441E-5</v>
      </c>
      <c r="M131" s="19">
        <f t="shared" si="43"/>
        <v>2.537223577555678E-5</v>
      </c>
      <c r="N131" s="25">
        <v>0</v>
      </c>
      <c r="O131" s="26" t="s">
        <v>766</v>
      </c>
      <c r="P131" s="27">
        <f t="shared" si="58"/>
        <v>0.50958825600215407</v>
      </c>
      <c r="Q131" s="7">
        <v>0</v>
      </c>
      <c r="R131" s="8">
        <v>0</v>
      </c>
      <c r="S131" s="7">
        <v>0</v>
      </c>
      <c r="T131" s="7">
        <v>0</v>
      </c>
      <c r="U131" s="8">
        <v>1650500000</v>
      </c>
      <c r="V131" s="7">
        <v>1849700000</v>
      </c>
      <c r="W131" s="7">
        <v>3454200000</v>
      </c>
      <c r="X131" s="19">
        <f t="shared" si="44"/>
        <v>0</v>
      </c>
      <c r="Y131" s="19">
        <f t="shared" si="44"/>
        <v>0</v>
      </c>
      <c r="Z131" s="19">
        <f t="shared" si="44"/>
        <v>0</v>
      </c>
      <c r="AA131" s="28">
        <v>0</v>
      </c>
      <c r="AB131" s="29">
        <v>0</v>
      </c>
      <c r="AC131" s="30">
        <v>0</v>
      </c>
      <c r="AD131" s="7">
        <v>0</v>
      </c>
      <c r="AE131" s="8">
        <v>2687900</v>
      </c>
      <c r="AF131" s="7">
        <v>4780200</v>
      </c>
      <c r="AG131" s="7">
        <v>2446400</v>
      </c>
      <c r="AH131" s="8">
        <v>2634800000</v>
      </c>
      <c r="AI131" s="7">
        <v>1335600000</v>
      </c>
      <c r="AJ131" s="7">
        <v>1781200000</v>
      </c>
      <c r="AK131" s="19">
        <f t="shared" si="45"/>
        <v>1.0201533323212389E-3</v>
      </c>
      <c r="AL131" s="19">
        <f t="shared" si="45"/>
        <v>3.5790655884995509E-3</v>
      </c>
      <c r="AM131" s="19">
        <f t="shared" si="45"/>
        <v>1.3734560970132495E-3</v>
      </c>
      <c r="AN131" s="28">
        <f t="shared" si="56"/>
        <v>0</v>
      </c>
      <c r="AO131" s="29">
        <f t="shared" si="57"/>
        <v>3.5083604347552426</v>
      </c>
      <c r="AP131" s="30">
        <f t="shared" si="59"/>
        <v>2.6058827772381457</v>
      </c>
      <c r="AQ131" s="7">
        <v>4670000</v>
      </c>
      <c r="AR131" s="8">
        <v>2428100</v>
      </c>
      <c r="AS131" s="7">
        <v>3140600</v>
      </c>
      <c r="AT131" s="7">
        <v>3259300</v>
      </c>
      <c r="AU131" s="8">
        <v>1584900000</v>
      </c>
      <c r="AV131" s="7">
        <v>2579400000</v>
      </c>
      <c r="AW131" s="7">
        <v>2056500000</v>
      </c>
      <c r="AX131" s="19">
        <f t="shared" si="46"/>
        <v>1.5320209476938607E-3</v>
      </c>
      <c r="AY131" s="19">
        <f t="shared" si="46"/>
        <v>1.2175699775141505E-3</v>
      </c>
      <c r="AZ131" s="19">
        <f t="shared" si="46"/>
        <v>1.5848772185752492E-3</v>
      </c>
      <c r="BA131" s="28">
        <f>AQ131/AR131</f>
        <v>1.923314525760883</v>
      </c>
      <c r="BB131" s="29">
        <f>AY131/AX131</f>
        <v>0.79474760403697431</v>
      </c>
      <c r="BC131" s="30">
        <f t="shared" si="60"/>
        <v>0.7682424627244655</v>
      </c>
      <c r="BD131" s="7">
        <v>3663500</v>
      </c>
      <c r="BE131" s="8">
        <v>2608600</v>
      </c>
      <c r="BF131" s="7">
        <v>3021700</v>
      </c>
      <c r="BG131" s="7">
        <v>3640300</v>
      </c>
      <c r="BH131" s="8">
        <v>2216600000</v>
      </c>
      <c r="BI131" s="7">
        <v>2843600000</v>
      </c>
      <c r="BJ131" s="7">
        <v>2441100000</v>
      </c>
      <c r="BK131" s="19">
        <f t="shared" si="47"/>
        <v>1.1768474239826762E-3</v>
      </c>
      <c r="BL131" s="19">
        <f t="shared" si="47"/>
        <v>1.0626318750879167E-3</v>
      </c>
      <c r="BM131" s="19">
        <f t="shared" si="47"/>
        <v>1.4912539428945967E-3</v>
      </c>
      <c r="BN131" s="28">
        <f t="shared" si="54"/>
        <v>1.4043931610825731</v>
      </c>
      <c r="BO131" s="29">
        <f t="shared" si="55"/>
        <v>0.90294787024452816</v>
      </c>
      <c r="BP131" s="30">
        <f>BL131/BM131</f>
        <v>0.71257607072964135</v>
      </c>
      <c r="BQ131" s="52">
        <v>1</v>
      </c>
    </row>
    <row r="132" spans="1:69" x14ac:dyDescent="0.2">
      <c r="A132" s="1" t="s">
        <v>308</v>
      </c>
      <c r="B132" s="1" t="s">
        <v>309</v>
      </c>
      <c r="C132" s="1"/>
      <c r="D132" s="7">
        <v>454940</v>
      </c>
      <c r="E132" s="8">
        <v>0</v>
      </c>
      <c r="F132" s="7">
        <v>1120900</v>
      </c>
      <c r="G132" s="7">
        <v>99175</v>
      </c>
      <c r="H132" s="8">
        <v>3763400000</v>
      </c>
      <c r="I132" s="7">
        <v>3519500000</v>
      </c>
      <c r="J132" s="7">
        <v>2541400000</v>
      </c>
      <c r="K132" s="19">
        <f t="shared" si="43"/>
        <v>0</v>
      </c>
      <c r="L132" s="19">
        <f t="shared" si="43"/>
        <v>3.1848273902542975E-4</v>
      </c>
      <c r="M132" s="19">
        <f t="shared" si="43"/>
        <v>3.9023766427953094E-5</v>
      </c>
      <c r="N132" s="25" t="s">
        <v>766</v>
      </c>
      <c r="O132" s="26" t="s">
        <v>766</v>
      </c>
      <c r="P132" s="27">
        <f t="shared" si="58"/>
        <v>8.1612506474335991</v>
      </c>
      <c r="Q132" s="7">
        <v>0</v>
      </c>
      <c r="R132" s="8">
        <v>4198300</v>
      </c>
      <c r="S132" s="7">
        <v>3647600</v>
      </c>
      <c r="T132" s="7">
        <v>1288900</v>
      </c>
      <c r="U132" s="8">
        <v>1650500000</v>
      </c>
      <c r="V132" s="7">
        <v>1849700000</v>
      </c>
      <c r="W132" s="7">
        <v>3454200000</v>
      </c>
      <c r="X132" s="19">
        <f t="shared" si="44"/>
        <v>2.5436534383520147E-3</v>
      </c>
      <c r="Y132" s="19">
        <f t="shared" si="44"/>
        <v>1.9719954587230364E-3</v>
      </c>
      <c r="Z132" s="19">
        <f t="shared" si="44"/>
        <v>3.7313994557350473E-4</v>
      </c>
      <c r="AA132" s="28">
        <f>Q132/R132</f>
        <v>0</v>
      </c>
      <c r="AB132" s="29">
        <f>Y132/X132</f>
        <v>0.77526105914831511</v>
      </c>
      <c r="AC132" s="30">
        <f>Y132/Z132</f>
        <v>5.2848682702468093</v>
      </c>
      <c r="AD132" s="7">
        <v>2501700</v>
      </c>
      <c r="AE132" s="8">
        <v>4490100</v>
      </c>
      <c r="AF132" s="7">
        <v>5797600</v>
      </c>
      <c r="AG132" s="7">
        <v>596010</v>
      </c>
      <c r="AH132" s="8">
        <v>2634800000</v>
      </c>
      <c r="AI132" s="7">
        <v>1335600000</v>
      </c>
      <c r="AJ132" s="7">
        <v>1781200000</v>
      </c>
      <c r="AK132" s="19">
        <f t="shared" si="45"/>
        <v>1.7041521178078032E-3</v>
      </c>
      <c r="AL132" s="19">
        <f t="shared" si="45"/>
        <v>4.3408206049715481E-3</v>
      </c>
      <c r="AM132" s="19">
        <f t="shared" si="45"/>
        <v>3.3461149786660679E-4</v>
      </c>
      <c r="AN132" s="28">
        <f t="shared" si="56"/>
        <v>0.55715908331662989</v>
      </c>
      <c r="AO132" s="29">
        <f t="shared" si="57"/>
        <v>2.5472025411414077</v>
      </c>
      <c r="AP132" s="30">
        <f t="shared" si="59"/>
        <v>12.972718010730224</v>
      </c>
      <c r="AQ132" s="7">
        <v>3463400</v>
      </c>
      <c r="AR132" s="8">
        <v>2466300</v>
      </c>
      <c r="AS132" s="7">
        <v>10073000</v>
      </c>
      <c r="AT132" s="7">
        <v>7688300</v>
      </c>
      <c r="AU132" s="8">
        <v>1584900000</v>
      </c>
      <c r="AV132" s="7">
        <v>2579400000</v>
      </c>
      <c r="AW132" s="7">
        <v>2056500000</v>
      </c>
      <c r="AX132" s="19">
        <f t="shared" si="46"/>
        <v>1.5561234147264812E-3</v>
      </c>
      <c r="AY132" s="19">
        <f t="shared" si="46"/>
        <v>3.9051717453671398E-3</v>
      </c>
      <c r="AZ132" s="19">
        <f t="shared" si="46"/>
        <v>3.7385363481643569E-3</v>
      </c>
      <c r="BA132" s="28">
        <f>AQ132/AR132</f>
        <v>1.4042898268661559</v>
      </c>
      <c r="BB132" s="29">
        <f>AY132/AX132</f>
        <v>2.5095514330099258</v>
      </c>
      <c r="BC132" s="30">
        <f t="shared" si="60"/>
        <v>1.0445723624660228</v>
      </c>
      <c r="BD132" s="7">
        <v>3436300</v>
      </c>
      <c r="BE132" s="8">
        <v>1393700</v>
      </c>
      <c r="BF132" s="7">
        <v>9910800</v>
      </c>
      <c r="BG132" s="7">
        <v>6349900</v>
      </c>
      <c r="BH132" s="8">
        <v>2216600000</v>
      </c>
      <c r="BI132" s="7">
        <v>2843600000</v>
      </c>
      <c r="BJ132" s="7">
        <v>2441100000</v>
      </c>
      <c r="BK132" s="19">
        <f t="shared" si="47"/>
        <v>6.2875575205269328E-4</v>
      </c>
      <c r="BL132" s="19">
        <f t="shared" si="47"/>
        <v>3.4853003235335491E-3</v>
      </c>
      <c r="BM132" s="19">
        <f t="shared" si="47"/>
        <v>2.6012453402154767E-3</v>
      </c>
      <c r="BN132" s="28">
        <f t="shared" si="54"/>
        <v>2.4655951783023604</v>
      </c>
      <c r="BO132" s="29">
        <f t="shared" si="55"/>
        <v>5.5431704794033623</v>
      </c>
      <c r="BP132" s="30">
        <f>BL132/BM132</f>
        <v>1.3398583630888277</v>
      </c>
      <c r="BQ132" s="52">
        <v>1</v>
      </c>
    </row>
    <row r="133" spans="1:69" x14ac:dyDescent="0.2">
      <c r="A133" s="1" t="s">
        <v>310</v>
      </c>
      <c r="B133" s="1" t="s">
        <v>311</v>
      </c>
      <c r="C133" s="1"/>
      <c r="D133" s="7">
        <v>406610</v>
      </c>
      <c r="E133" s="8">
        <v>0</v>
      </c>
      <c r="F133" s="7">
        <v>0</v>
      </c>
      <c r="G133" s="7">
        <v>100870</v>
      </c>
      <c r="H133" s="8">
        <v>3763400000</v>
      </c>
      <c r="I133" s="7">
        <v>3519500000</v>
      </c>
      <c r="J133" s="7">
        <v>2541400000</v>
      </c>
      <c r="K133" s="19">
        <f t="shared" si="43"/>
        <v>0</v>
      </c>
      <c r="L133" s="19">
        <f t="shared" si="43"/>
        <v>0</v>
      </c>
      <c r="M133" s="19">
        <f t="shared" si="43"/>
        <v>3.9690721649484535E-5</v>
      </c>
      <c r="N133" s="25" t="s">
        <v>766</v>
      </c>
      <c r="O133" s="26">
        <v>0</v>
      </c>
      <c r="P133" s="27">
        <f t="shared" si="58"/>
        <v>0</v>
      </c>
      <c r="Q133" s="7">
        <v>0</v>
      </c>
      <c r="R133" s="8">
        <v>0</v>
      </c>
      <c r="S133" s="7">
        <v>0</v>
      </c>
      <c r="T133" s="7">
        <v>0</v>
      </c>
      <c r="U133" s="8">
        <v>1650500000</v>
      </c>
      <c r="V133" s="7">
        <v>1849700000</v>
      </c>
      <c r="W133" s="7">
        <v>3454200000</v>
      </c>
      <c r="X133" s="19">
        <f t="shared" si="44"/>
        <v>0</v>
      </c>
      <c r="Y133" s="19">
        <f t="shared" si="44"/>
        <v>0</v>
      </c>
      <c r="Z133" s="19">
        <f t="shared" si="44"/>
        <v>0</v>
      </c>
      <c r="AA133" s="28">
        <v>0</v>
      </c>
      <c r="AB133" s="29">
        <v>0</v>
      </c>
      <c r="AC133" s="30">
        <v>0</v>
      </c>
      <c r="AD133" s="7">
        <v>8580700</v>
      </c>
      <c r="AE133" s="8">
        <v>8754100</v>
      </c>
      <c r="AF133" s="7">
        <v>10536000</v>
      </c>
      <c r="AG133" s="7">
        <v>9336800</v>
      </c>
      <c r="AH133" s="8">
        <v>2634800000</v>
      </c>
      <c r="AI133" s="7">
        <v>1335600000</v>
      </c>
      <c r="AJ133" s="7">
        <v>1781200000</v>
      </c>
      <c r="AK133" s="19">
        <f t="shared" si="45"/>
        <v>3.322491270684682E-3</v>
      </c>
      <c r="AL133" s="19">
        <f t="shared" si="45"/>
        <v>7.8885893980233605E-3</v>
      </c>
      <c r="AM133" s="19">
        <f t="shared" si="45"/>
        <v>5.2418594206153158E-3</v>
      </c>
      <c r="AN133" s="28">
        <f t="shared" si="56"/>
        <v>0.98019213854079801</v>
      </c>
      <c r="AO133" s="29">
        <f t="shared" si="57"/>
        <v>2.374299510619247</v>
      </c>
      <c r="AP133" s="30">
        <f t="shared" si="59"/>
        <v>1.5049219685287474</v>
      </c>
      <c r="AQ133" s="7">
        <v>4585000</v>
      </c>
      <c r="AR133" s="8">
        <v>9102700</v>
      </c>
      <c r="AS133" s="7">
        <v>6146200</v>
      </c>
      <c r="AT133" s="7">
        <v>8924900</v>
      </c>
      <c r="AU133" s="8">
        <v>1584900000</v>
      </c>
      <c r="AV133" s="7">
        <v>2579400000</v>
      </c>
      <c r="AW133" s="7">
        <v>2056500000</v>
      </c>
      <c r="AX133" s="19">
        <f t="shared" si="46"/>
        <v>5.7433907502050605E-3</v>
      </c>
      <c r="AY133" s="19">
        <f t="shared" si="46"/>
        <v>2.382802202062495E-3</v>
      </c>
      <c r="AZ133" s="19">
        <f t="shared" si="46"/>
        <v>4.3398492584488212E-3</v>
      </c>
      <c r="BA133" s="28">
        <f>AQ133/AR133</f>
        <v>0.50369670537313105</v>
      </c>
      <c r="BB133" s="29">
        <f>AY133/AX133</f>
        <v>0.41487725730265179</v>
      </c>
      <c r="BC133" s="30">
        <f t="shared" si="60"/>
        <v>0.54905183571149485</v>
      </c>
      <c r="BD133" s="7">
        <v>10775000</v>
      </c>
      <c r="BE133" s="8">
        <v>6567500</v>
      </c>
      <c r="BF133" s="7">
        <v>8462000</v>
      </c>
      <c r="BG133" s="7">
        <v>10196000</v>
      </c>
      <c r="BH133" s="8">
        <v>2216600000</v>
      </c>
      <c r="BI133" s="7">
        <v>2843600000</v>
      </c>
      <c r="BJ133" s="7">
        <v>2441100000</v>
      </c>
      <c r="BK133" s="19">
        <f t="shared" si="47"/>
        <v>2.962871063791392E-3</v>
      </c>
      <c r="BL133" s="19">
        <f t="shared" si="47"/>
        <v>2.9758053172035449E-3</v>
      </c>
      <c r="BM133" s="19">
        <f t="shared" si="47"/>
        <v>4.1768055384867478E-3</v>
      </c>
      <c r="BN133" s="28">
        <f t="shared" si="54"/>
        <v>1.6406547392462885</v>
      </c>
      <c r="BO133" s="29">
        <f t="shared" si="55"/>
        <v>1.0043654459251432</v>
      </c>
      <c r="BP133" s="30">
        <f>BL133/BM133</f>
        <v>0.71245962728771806</v>
      </c>
      <c r="BQ133" s="52">
        <v>1</v>
      </c>
    </row>
    <row r="134" spans="1:69" x14ac:dyDescent="0.2">
      <c r="A134" s="1" t="s">
        <v>312</v>
      </c>
      <c r="B134" s="1" t="s">
        <v>313</v>
      </c>
      <c r="C134" s="1"/>
      <c r="D134" s="7">
        <v>0</v>
      </c>
      <c r="E134" s="8">
        <v>0</v>
      </c>
      <c r="F134" s="7">
        <v>833890</v>
      </c>
      <c r="G134" s="7">
        <v>118890</v>
      </c>
      <c r="H134" s="8">
        <v>3763400000</v>
      </c>
      <c r="I134" s="7">
        <v>3519500000</v>
      </c>
      <c r="J134" s="7">
        <v>2541400000</v>
      </c>
      <c r="K134" s="19">
        <f t="shared" si="43"/>
        <v>0</v>
      </c>
      <c r="L134" s="19">
        <f t="shared" si="43"/>
        <v>2.3693422361130843E-4</v>
      </c>
      <c r="M134" s="19">
        <f t="shared" si="43"/>
        <v>4.6781301644762728E-5</v>
      </c>
      <c r="N134" s="25">
        <v>0</v>
      </c>
      <c r="O134" s="26" t="s">
        <v>766</v>
      </c>
      <c r="P134" s="27">
        <f t="shared" si="58"/>
        <v>5.0647206315567272</v>
      </c>
      <c r="Q134" s="7">
        <v>0</v>
      </c>
      <c r="R134" s="8">
        <v>8203100</v>
      </c>
      <c r="S134" s="7">
        <v>0</v>
      </c>
      <c r="T134" s="7">
        <v>0</v>
      </c>
      <c r="U134" s="8">
        <v>1650500000</v>
      </c>
      <c r="V134" s="7">
        <v>1849700000</v>
      </c>
      <c r="W134" s="7">
        <v>3454200000</v>
      </c>
      <c r="X134" s="19">
        <f t="shared" si="44"/>
        <v>4.9700696758558016E-3</v>
      </c>
      <c r="Y134" s="19">
        <f t="shared" si="44"/>
        <v>0</v>
      </c>
      <c r="Z134" s="19">
        <f t="shared" si="44"/>
        <v>0</v>
      </c>
      <c r="AA134" s="28">
        <f>Q134/R134</f>
        <v>0</v>
      </c>
      <c r="AB134" s="29">
        <f>Y134/X134</f>
        <v>0</v>
      </c>
      <c r="AC134" s="30">
        <v>0</v>
      </c>
      <c r="AD134" s="7">
        <v>3892100</v>
      </c>
      <c r="AE134" s="8">
        <v>3791500</v>
      </c>
      <c r="AF134" s="7">
        <v>4171900</v>
      </c>
      <c r="AG134" s="7">
        <v>3404500</v>
      </c>
      <c r="AH134" s="8">
        <v>2634800000</v>
      </c>
      <c r="AI134" s="7">
        <v>1335600000</v>
      </c>
      <c r="AJ134" s="7">
        <v>1781200000</v>
      </c>
      <c r="AK134" s="19">
        <f t="shared" si="45"/>
        <v>1.4390086534082284E-3</v>
      </c>
      <c r="AL134" s="19">
        <f t="shared" si="45"/>
        <v>3.1236148547469302E-3</v>
      </c>
      <c r="AM134" s="19">
        <f t="shared" si="45"/>
        <v>1.9113518975971255E-3</v>
      </c>
      <c r="AN134" s="28">
        <f t="shared" si="56"/>
        <v>1.0265330344190953</v>
      </c>
      <c r="AO134" s="29">
        <f t="shared" si="57"/>
        <v>2.1706713488822924</v>
      </c>
      <c r="AP134" s="30">
        <f t="shared" si="59"/>
        <v>1.6342437301439954</v>
      </c>
      <c r="AQ134" s="7">
        <v>4114500</v>
      </c>
      <c r="AR134" s="8">
        <v>2183700</v>
      </c>
      <c r="AS134" s="7">
        <v>4143400</v>
      </c>
      <c r="AT134" s="7">
        <v>5113700</v>
      </c>
      <c r="AU134" s="8">
        <v>1584900000</v>
      </c>
      <c r="AV134" s="7">
        <v>2579400000</v>
      </c>
      <c r="AW134" s="7">
        <v>2056500000</v>
      </c>
      <c r="AX134" s="19">
        <f t="shared" si="46"/>
        <v>1.3778156350558394E-3</v>
      </c>
      <c r="AY134" s="19">
        <f t="shared" si="46"/>
        <v>1.6063425602853376E-3</v>
      </c>
      <c r="AZ134" s="19">
        <f t="shared" si="46"/>
        <v>2.486603452467785E-3</v>
      </c>
      <c r="BA134" s="28">
        <f>AQ134/AR134</f>
        <v>1.8841873883775244</v>
      </c>
      <c r="BB134" s="29">
        <f>AY134/AX134</f>
        <v>1.1658617593058715</v>
      </c>
      <c r="BC134" s="30">
        <f t="shared" si="60"/>
        <v>0.64599868494960533</v>
      </c>
      <c r="BD134" s="7">
        <v>3276200</v>
      </c>
      <c r="BE134" s="8">
        <v>2502100</v>
      </c>
      <c r="BF134" s="7">
        <v>4978800</v>
      </c>
      <c r="BG134" s="7">
        <v>6007100</v>
      </c>
      <c r="BH134" s="8">
        <v>2216600000</v>
      </c>
      <c r="BI134" s="7">
        <v>2843600000</v>
      </c>
      <c r="BJ134" s="7">
        <v>2441100000</v>
      </c>
      <c r="BK134" s="19">
        <f t="shared" si="47"/>
        <v>1.1288008661914644E-3</v>
      </c>
      <c r="BL134" s="19">
        <f t="shared" si="47"/>
        <v>1.7508791672527781E-3</v>
      </c>
      <c r="BM134" s="19">
        <f t="shared" si="47"/>
        <v>2.4608168448650197E-3</v>
      </c>
      <c r="BN134" s="28">
        <f t="shared" si="54"/>
        <v>1.3093801206986131</v>
      </c>
      <c r="BO134" s="29">
        <f t="shared" si="55"/>
        <v>1.5510965837226762</v>
      </c>
      <c r="BP134" s="30">
        <f>BL134/BM134</f>
        <v>0.71150324369175755</v>
      </c>
      <c r="BQ134" s="52">
        <v>1</v>
      </c>
    </row>
    <row r="135" spans="1:69" x14ac:dyDescent="0.2">
      <c r="A135" s="1" t="s">
        <v>314</v>
      </c>
      <c r="B135" s="1" t="s">
        <v>315</v>
      </c>
      <c r="C135" s="1"/>
      <c r="D135" s="7">
        <v>0</v>
      </c>
      <c r="E135" s="8">
        <v>3416500</v>
      </c>
      <c r="F135" s="7">
        <v>8545300</v>
      </c>
      <c r="G135" s="7">
        <v>189360</v>
      </c>
      <c r="H135" s="8">
        <v>3763400000</v>
      </c>
      <c r="I135" s="7">
        <v>3519500000</v>
      </c>
      <c r="J135" s="7">
        <v>2541400000</v>
      </c>
      <c r="K135" s="19">
        <f t="shared" si="43"/>
        <v>9.0782271350374661E-4</v>
      </c>
      <c r="L135" s="19">
        <f t="shared" si="43"/>
        <v>2.4279869299616424E-3</v>
      </c>
      <c r="M135" s="19">
        <f t="shared" si="43"/>
        <v>7.4510112536397264E-5</v>
      </c>
      <c r="N135" s="25">
        <f>D135/E135</f>
        <v>0</v>
      </c>
      <c r="O135" s="26">
        <f>L135/K135</f>
        <v>2.6745166141424397</v>
      </c>
      <c r="P135" s="27">
        <f t="shared" si="58"/>
        <v>32.586005406656724</v>
      </c>
      <c r="Q135" s="7">
        <v>14561000</v>
      </c>
      <c r="R135" s="8">
        <v>10542000</v>
      </c>
      <c r="S135" s="7">
        <v>1802200</v>
      </c>
      <c r="T135" s="7">
        <v>975600</v>
      </c>
      <c r="U135" s="8">
        <v>1650500000</v>
      </c>
      <c r="V135" s="7">
        <v>1849700000</v>
      </c>
      <c r="W135" s="7">
        <v>3454200000</v>
      </c>
      <c r="X135" s="19">
        <f t="shared" si="44"/>
        <v>6.3871554074522875E-3</v>
      </c>
      <c r="Y135" s="19">
        <f t="shared" si="44"/>
        <v>9.7432016002595016E-4</v>
      </c>
      <c r="Z135" s="19">
        <f t="shared" si="44"/>
        <v>2.8243877019280876E-4</v>
      </c>
      <c r="AA135" s="28">
        <f>Q135/R135</f>
        <v>1.381236956934168</v>
      </c>
      <c r="AB135" s="29">
        <f>Y135/X135</f>
        <v>0.15254367521559767</v>
      </c>
      <c r="AC135" s="30">
        <f>Y135/Z135</f>
        <v>3.4496686108667864</v>
      </c>
      <c r="AD135" s="7">
        <v>0</v>
      </c>
      <c r="AE135" s="8">
        <v>0</v>
      </c>
      <c r="AF135" s="7">
        <v>637750</v>
      </c>
      <c r="AG135" s="7">
        <v>1821500</v>
      </c>
      <c r="AH135" s="8">
        <v>2634800000</v>
      </c>
      <c r="AI135" s="7">
        <v>1335600000</v>
      </c>
      <c r="AJ135" s="7">
        <v>1781200000</v>
      </c>
      <c r="AK135" s="19">
        <f t="shared" si="45"/>
        <v>0</v>
      </c>
      <c r="AL135" s="19">
        <f t="shared" si="45"/>
        <v>4.7750074872716382E-4</v>
      </c>
      <c r="AM135" s="19">
        <f t="shared" si="45"/>
        <v>1.0226251964967437E-3</v>
      </c>
      <c r="AN135" s="28">
        <v>0</v>
      </c>
      <c r="AO135" s="29" t="s">
        <v>766</v>
      </c>
      <c r="AP135" s="30">
        <f t="shared" si="59"/>
        <v>0.46693622488763342</v>
      </c>
      <c r="AQ135" s="7">
        <v>0</v>
      </c>
      <c r="AR135" s="8">
        <v>0</v>
      </c>
      <c r="AS135" s="7">
        <v>69642</v>
      </c>
      <c r="AT135" s="7">
        <v>1998200</v>
      </c>
      <c r="AU135" s="8">
        <v>1584900000</v>
      </c>
      <c r="AV135" s="7">
        <v>2579400000</v>
      </c>
      <c r="AW135" s="7">
        <v>2056500000</v>
      </c>
      <c r="AX135" s="19">
        <f t="shared" si="46"/>
        <v>0</v>
      </c>
      <c r="AY135" s="19">
        <f t="shared" si="46"/>
        <v>2.6999302163293789E-5</v>
      </c>
      <c r="AZ135" s="19">
        <f t="shared" si="46"/>
        <v>9.7165086311694631E-4</v>
      </c>
      <c r="BA135" s="28">
        <v>0</v>
      </c>
      <c r="BB135" s="29" t="s">
        <v>766</v>
      </c>
      <c r="BC135" s="30">
        <f t="shared" si="60"/>
        <v>2.7787040786114339E-2</v>
      </c>
      <c r="BD135" s="7">
        <v>0</v>
      </c>
      <c r="BE135" s="8">
        <v>0</v>
      </c>
      <c r="BF135" s="7">
        <v>0</v>
      </c>
      <c r="BG135" s="7">
        <v>0</v>
      </c>
      <c r="BH135" s="8">
        <v>2216600000</v>
      </c>
      <c r="BI135" s="7">
        <v>2843600000</v>
      </c>
      <c r="BJ135" s="7">
        <v>2441100000</v>
      </c>
      <c r="BK135" s="19">
        <f t="shared" si="47"/>
        <v>0</v>
      </c>
      <c r="BL135" s="19">
        <f t="shared" si="47"/>
        <v>0</v>
      </c>
      <c r="BM135" s="19">
        <f t="shared" si="47"/>
        <v>0</v>
      </c>
      <c r="BN135" s="28">
        <v>0</v>
      </c>
      <c r="BO135" s="29">
        <v>0</v>
      </c>
      <c r="BP135" s="30">
        <v>0</v>
      </c>
      <c r="BQ135" s="52">
        <v>1</v>
      </c>
    </row>
    <row r="136" spans="1:69" x14ac:dyDescent="0.2">
      <c r="A136" s="1" t="s">
        <v>316</v>
      </c>
      <c r="B136" s="1" t="s">
        <v>317</v>
      </c>
      <c r="C136" s="1"/>
      <c r="D136" s="7">
        <v>3768300</v>
      </c>
      <c r="E136" s="8">
        <v>0</v>
      </c>
      <c r="F136" s="7">
        <v>0</v>
      </c>
      <c r="G136" s="7">
        <v>439820</v>
      </c>
      <c r="H136" s="8">
        <v>3763400000</v>
      </c>
      <c r="I136" s="7">
        <v>3519500000</v>
      </c>
      <c r="J136" s="7">
        <v>2541400000</v>
      </c>
      <c r="K136" s="19">
        <f t="shared" si="43"/>
        <v>0</v>
      </c>
      <c r="L136" s="19">
        <f t="shared" si="43"/>
        <v>0</v>
      </c>
      <c r="M136" s="19">
        <f t="shared" si="43"/>
        <v>1.7306209176044701E-4</v>
      </c>
      <c r="N136" s="25" t="s">
        <v>766</v>
      </c>
      <c r="O136" s="26">
        <v>0</v>
      </c>
      <c r="P136" s="27">
        <f t="shared" si="58"/>
        <v>0</v>
      </c>
      <c r="Q136" s="7">
        <v>37563</v>
      </c>
      <c r="R136" s="8">
        <v>0</v>
      </c>
      <c r="S136" s="7">
        <v>8706400</v>
      </c>
      <c r="T136" s="7">
        <v>351080</v>
      </c>
      <c r="U136" s="8">
        <v>1650500000</v>
      </c>
      <c r="V136" s="7">
        <v>1849700000</v>
      </c>
      <c r="W136" s="7">
        <v>3454200000</v>
      </c>
      <c r="X136" s="19">
        <f t="shared" si="44"/>
        <v>0</v>
      </c>
      <c r="Y136" s="19">
        <f t="shared" si="44"/>
        <v>4.7069254473698441E-3</v>
      </c>
      <c r="Z136" s="19">
        <f t="shared" si="44"/>
        <v>1.0163858491112269E-4</v>
      </c>
      <c r="AA136" s="28" t="s">
        <v>766</v>
      </c>
      <c r="AB136" s="29" t="s">
        <v>766</v>
      </c>
      <c r="AC136" s="30">
        <f>Y136/Z136</f>
        <v>46.310418936723586</v>
      </c>
      <c r="AD136" s="7">
        <v>4093800</v>
      </c>
      <c r="AE136" s="8">
        <v>11199000</v>
      </c>
      <c r="AF136" s="7">
        <v>13712000</v>
      </c>
      <c r="AG136" s="7">
        <v>13187000</v>
      </c>
      <c r="AH136" s="8">
        <v>2634800000</v>
      </c>
      <c r="AI136" s="7">
        <v>1335600000</v>
      </c>
      <c r="AJ136" s="7">
        <v>1781200000</v>
      </c>
      <c r="AK136" s="19">
        <f t="shared" si="45"/>
        <v>4.2504174889934718E-3</v>
      </c>
      <c r="AL136" s="19">
        <f t="shared" si="45"/>
        <v>1.0266546870320456E-2</v>
      </c>
      <c r="AM136" s="19">
        <f t="shared" si="45"/>
        <v>7.4034358859196049E-3</v>
      </c>
      <c r="AN136" s="28">
        <f>AD136/AE136</f>
        <v>0.3655504955799625</v>
      </c>
      <c r="AO136" s="29">
        <f>AL136/AK136</f>
        <v>2.4154208138155493</v>
      </c>
      <c r="AP136" s="30">
        <f t="shared" si="59"/>
        <v>1.3867273288401301</v>
      </c>
      <c r="AQ136" s="7">
        <v>5084000</v>
      </c>
      <c r="AR136" s="8">
        <v>2980200</v>
      </c>
      <c r="AS136" s="7">
        <v>22264000</v>
      </c>
      <c r="AT136" s="7">
        <v>19420000</v>
      </c>
      <c r="AU136" s="8">
        <v>1584900000</v>
      </c>
      <c r="AV136" s="7">
        <v>2579400000</v>
      </c>
      <c r="AW136" s="7">
        <v>2056500000</v>
      </c>
      <c r="AX136" s="19">
        <f t="shared" si="46"/>
        <v>1.8803710013250048E-3</v>
      </c>
      <c r="AY136" s="19">
        <f t="shared" si="46"/>
        <v>8.6314646817089238E-3</v>
      </c>
      <c r="AZ136" s="19">
        <f t="shared" si="46"/>
        <v>9.4432287867736442E-3</v>
      </c>
      <c r="BA136" s="28">
        <f>AQ136/AR136</f>
        <v>1.7059257767935039</v>
      </c>
      <c r="BB136" s="29">
        <f>AY136/AX136</f>
        <v>4.5902987631838377</v>
      </c>
      <c r="BC136" s="30">
        <f t="shared" si="60"/>
        <v>0.91403744170619994</v>
      </c>
      <c r="BD136" s="7">
        <v>11573000</v>
      </c>
      <c r="BE136" s="8">
        <v>10872000</v>
      </c>
      <c r="BF136" s="7">
        <v>17566000</v>
      </c>
      <c r="BG136" s="7">
        <v>18219000</v>
      </c>
      <c r="BH136" s="8">
        <v>2216600000</v>
      </c>
      <c r="BI136" s="7">
        <v>2843600000</v>
      </c>
      <c r="BJ136" s="7">
        <v>2441100000</v>
      </c>
      <c r="BK136" s="19">
        <f t="shared" si="47"/>
        <v>4.9048091671929986E-3</v>
      </c>
      <c r="BL136" s="19">
        <f t="shared" si="47"/>
        <v>6.1773807849205232E-3</v>
      </c>
      <c r="BM136" s="19">
        <f t="shared" si="47"/>
        <v>7.4634386137397077E-3</v>
      </c>
      <c r="BN136" s="28">
        <f>BD136/BE136</f>
        <v>1.0644775570272258</v>
      </c>
      <c r="BO136" s="29">
        <f>BL136/BK136</f>
        <v>1.259453849140437</v>
      </c>
      <c r="BP136" s="30">
        <f t="shared" ref="BP136:BP145" si="61">BL136/BM136</f>
        <v>0.82768561578953226</v>
      </c>
      <c r="BQ136" s="52">
        <v>1</v>
      </c>
    </row>
    <row r="137" spans="1:69" x14ac:dyDescent="0.2">
      <c r="A137" s="1" t="s">
        <v>318</v>
      </c>
      <c r="B137" s="1" t="s">
        <v>319</v>
      </c>
      <c r="C137" s="1"/>
      <c r="D137" s="7">
        <v>7477500</v>
      </c>
      <c r="E137" s="8">
        <v>1722400</v>
      </c>
      <c r="F137" s="7">
        <v>0</v>
      </c>
      <c r="G137" s="7">
        <v>504280</v>
      </c>
      <c r="H137" s="8">
        <v>3763400000</v>
      </c>
      <c r="I137" s="7">
        <v>3519500000</v>
      </c>
      <c r="J137" s="7">
        <v>2541400000</v>
      </c>
      <c r="K137" s="19">
        <f t="shared" si="43"/>
        <v>4.5767125471647978E-4</v>
      </c>
      <c r="L137" s="19">
        <f t="shared" si="43"/>
        <v>0</v>
      </c>
      <c r="M137" s="19">
        <f t="shared" si="43"/>
        <v>1.984260643739671E-4</v>
      </c>
      <c r="N137" s="25">
        <f>D137/E137</f>
        <v>4.3413260566651184</v>
      </c>
      <c r="O137" s="26">
        <f>L137/K137</f>
        <v>0</v>
      </c>
      <c r="P137" s="27">
        <f t="shared" si="58"/>
        <v>0</v>
      </c>
      <c r="Q137" s="7">
        <v>21021000</v>
      </c>
      <c r="R137" s="8">
        <v>6351300</v>
      </c>
      <c r="S137" s="7">
        <v>13711000</v>
      </c>
      <c r="T137" s="7">
        <v>0</v>
      </c>
      <c r="U137" s="8">
        <v>1650500000</v>
      </c>
      <c r="V137" s="7">
        <v>1849700000</v>
      </c>
      <c r="W137" s="7">
        <v>3454200000</v>
      </c>
      <c r="X137" s="19">
        <f t="shared" si="44"/>
        <v>3.8481066343532262E-3</v>
      </c>
      <c r="Y137" s="19">
        <f t="shared" si="44"/>
        <v>7.4125533870357356E-3</v>
      </c>
      <c r="Z137" s="19">
        <f t="shared" si="44"/>
        <v>0</v>
      </c>
      <c r="AA137" s="28">
        <f>Q137/R137</f>
        <v>3.3097161211090644</v>
      </c>
      <c r="AB137" s="29">
        <f>Y137/X137</f>
        <v>1.9262858572737049</v>
      </c>
      <c r="AC137" s="30" t="s">
        <v>766</v>
      </c>
      <c r="AD137" s="7">
        <v>26737000</v>
      </c>
      <c r="AE137" s="8">
        <v>0</v>
      </c>
      <c r="AF137" s="7">
        <v>43576000</v>
      </c>
      <c r="AG137" s="7">
        <v>16823000</v>
      </c>
      <c r="AH137" s="8">
        <v>2634800000</v>
      </c>
      <c r="AI137" s="7">
        <v>1335600000</v>
      </c>
      <c r="AJ137" s="7">
        <v>1781200000</v>
      </c>
      <c r="AK137" s="19">
        <f t="shared" si="45"/>
        <v>0</v>
      </c>
      <c r="AL137" s="19">
        <f t="shared" si="45"/>
        <v>3.2626534890685836E-2</v>
      </c>
      <c r="AM137" s="19">
        <f t="shared" si="45"/>
        <v>9.4447563440377275E-3</v>
      </c>
      <c r="AN137" s="28" t="s">
        <v>766</v>
      </c>
      <c r="AO137" s="29" t="s">
        <v>766</v>
      </c>
      <c r="AP137" s="30">
        <f t="shared" si="59"/>
        <v>3.4544602001598772</v>
      </c>
      <c r="AQ137" s="7">
        <v>0</v>
      </c>
      <c r="AR137" s="8">
        <v>0</v>
      </c>
      <c r="AS137" s="7">
        <v>17093000</v>
      </c>
      <c r="AT137" s="7">
        <v>11991000</v>
      </c>
      <c r="AU137" s="8">
        <v>1584900000</v>
      </c>
      <c r="AV137" s="7">
        <v>2579400000</v>
      </c>
      <c r="AW137" s="7">
        <v>2056500000</v>
      </c>
      <c r="AX137" s="19">
        <f t="shared" si="46"/>
        <v>0</v>
      </c>
      <c r="AY137" s="19">
        <f t="shared" si="46"/>
        <v>6.6267348995890521E-3</v>
      </c>
      <c r="AZ137" s="19">
        <f t="shared" si="46"/>
        <v>5.8307804522246534E-3</v>
      </c>
      <c r="BA137" s="28">
        <v>0</v>
      </c>
      <c r="BB137" s="29" t="s">
        <v>766</v>
      </c>
      <c r="BC137" s="30">
        <f t="shared" si="60"/>
        <v>1.1365090752234914</v>
      </c>
      <c r="BD137" s="7">
        <v>16371000</v>
      </c>
      <c r="BE137" s="8">
        <v>27354000</v>
      </c>
      <c r="BF137" s="7">
        <v>28863000</v>
      </c>
      <c r="BG137" s="7">
        <v>2739100</v>
      </c>
      <c r="BH137" s="8">
        <v>2216600000</v>
      </c>
      <c r="BI137" s="7">
        <v>2843600000</v>
      </c>
      <c r="BJ137" s="7">
        <v>2441100000</v>
      </c>
      <c r="BK137" s="19">
        <f t="shared" si="47"/>
        <v>1.2340521519444194E-2</v>
      </c>
      <c r="BL137" s="19">
        <f t="shared" si="47"/>
        <v>1.0150161766774511E-2</v>
      </c>
      <c r="BM137" s="19">
        <f t="shared" si="47"/>
        <v>1.1220761132276433E-3</v>
      </c>
      <c r="BN137" s="28">
        <f>BD137/BE137</f>
        <v>0.59848651019960519</v>
      </c>
      <c r="BO137" s="29">
        <f>BL137/BK137</f>
        <v>0.82250671098312422</v>
      </c>
      <c r="BP137" s="30">
        <f t="shared" si="61"/>
        <v>9.0458763421829289</v>
      </c>
      <c r="BQ137" s="52">
        <v>1</v>
      </c>
    </row>
    <row r="138" spans="1:69" x14ac:dyDescent="0.2">
      <c r="A138" s="1" t="s">
        <v>322</v>
      </c>
      <c r="B138" s="1" t="s">
        <v>323</v>
      </c>
      <c r="C138" s="1"/>
      <c r="D138" s="7">
        <v>0</v>
      </c>
      <c r="E138" s="8">
        <v>1552200</v>
      </c>
      <c r="F138" s="7">
        <v>1417700</v>
      </c>
      <c r="G138" s="7">
        <v>659970</v>
      </c>
      <c r="H138" s="8">
        <v>3763400000</v>
      </c>
      <c r="I138" s="7">
        <v>3519500000</v>
      </c>
      <c r="J138" s="7">
        <v>2541400000</v>
      </c>
      <c r="K138" s="19">
        <f t="shared" si="43"/>
        <v>4.1244619227294465E-4</v>
      </c>
      <c r="L138" s="19">
        <f t="shared" si="43"/>
        <v>4.0281289955959652E-4</v>
      </c>
      <c r="M138" s="19">
        <f t="shared" si="43"/>
        <v>2.5968757377823248E-4</v>
      </c>
      <c r="N138" s="25">
        <f>D138/E138</f>
        <v>0</v>
      </c>
      <c r="O138" s="26">
        <f>L138/K138</f>
        <v>0.97664351642996117</v>
      </c>
      <c r="P138" s="27">
        <f t="shared" si="58"/>
        <v>1.5511442988935233</v>
      </c>
      <c r="Q138" s="7">
        <v>0</v>
      </c>
      <c r="R138" s="8">
        <v>0</v>
      </c>
      <c r="S138" s="7">
        <v>5391000</v>
      </c>
      <c r="T138" s="7">
        <v>0</v>
      </c>
      <c r="U138" s="8">
        <v>1650500000</v>
      </c>
      <c r="V138" s="7">
        <v>1849700000</v>
      </c>
      <c r="W138" s="7">
        <v>3454200000</v>
      </c>
      <c r="X138" s="19">
        <f t="shared" si="44"/>
        <v>0</v>
      </c>
      <c r="Y138" s="19">
        <f t="shared" si="44"/>
        <v>2.9145266800021624E-3</v>
      </c>
      <c r="Z138" s="19">
        <f t="shared" si="44"/>
        <v>0</v>
      </c>
      <c r="AA138" s="28">
        <v>0</v>
      </c>
      <c r="AB138" s="29" t="s">
        <v>766</v>
      </c>
      <c r="AC138" s="30" t="s">
        <v>766</v>
      </c>
      <c r="AD138" s="7">
        <v>0</v>
      </c>
      <c r="AE138" s="8">
        <v>2063400</v>
      </c>
      <c r="AF138" s="7">
        <v>1952300</v>
      </c>
      <c r="AG138" s="7">
        <v>3094400</v>
      </c>
      <c r="AH138" s="8">
        <v>2634800000</v>
      </c>
      <c r="AI138" s="7">
        <v>1335600000</v>
      </c>
      <c r="AJ138" s="7">
        <v>1781200000</v>
      </c>
      <c r="AK138" s="19">
        <f t="shared" si="45"/>
        <v>7.831334446637316E-4</v>
      </c>
      <c r="AL138" s="19">
        <f t="shared" si="45"/>
        <v>1.4617400419287211E-3</v>
      </c>
      <c r="AM138" s="19">
        <f t="shared" si="45"/>
        <v>1.7372557826184595E-3</v>
      </c>
      <c r="AN138" s="28">
        <f>AD138/AE138</f>
        <v>0</v>
      </c>
      <c r="AO138" s="29">
        <f>AL138/AK138</f>
        <v>1.8665274122680016</v>
      </c>
      <c r="AP138" s="30">
        <f t="shared" si="59"/>
        <v>0.84140749828187633</v>
      </c>
      <c r="AQ138" s="7">
        <v>1816300</v>
      </c>
      <c r="AR138" s="8">
        <v>2014900</v>
      </c>
      <c r="AS138" s="7">
        <v>3641400</v>
      </c>
      <c r="AT138" s="7">
        <v>2450200</v>
      </c>
      <c r="AU138" s="8">
        <v>1584900000</v>
      </c>
      <c r="AV138" s="7">
        <v>2579400000</v>
      </c>
      <c r="AW138" s="7">
        <v>2056500000</v>
      </c>
      <c r="AX138" s="19">
        <f t="shared" si="46"/>
        <v>1.2713104927755694E-3</v>
      </c>
      <c r="AY138" s="19">
        <f t="shared" si="46"/>
        <v>1.4117236566643405E-3</v>
      </c>
      <c r="AZ138" s="19">
        <f t="shared" si="46"/>
        <v>1.1914417699975686E-3</v>
      </c>
      <c r="BA138" s="28">
        <f>AQ138/AR138</f>
        <v>0.90143431435803267</v>
      </c>
      <c r="BB138" s="29">
        <f>AY138/AX138</f>
        <v>1.1104475772729729</v>
      </c>
      <c r="BC138" s="30">
        <f t="shared" si="60"/>
        <v>1.184886825536779</v>
      </c>
      <c r="BD138" s="7">
        <v>1722900</v>
      </c>
      <c r="BE138" s="8">
        <v>982670</v>
      </c>
      <c r="BF138" s="7">
        <v>2032400</v>
      </c>
      <c r="BG138" s="7">
        <v>1880200</v>
      </c>
      <c r="BH138" s="8">
        <v>2216600000</v>
      </c>
      <c r="BI138" s="7">
        <v>2843600000</v>
      </c>
      <c r="BJ138" s="7">
        <v>2441100000</v>
      </c>
      <c r="BK138" s="19">
        <f t="shared" si="47"/>
        <v>4.4332310746187856E-4</v>
      </c>
      <c r="BL138" s="19">
        <f t="shared" si="47"/>
        <v>7.1472780981853988E-4</v>
      </c>
      <c r="BM138" s="19">
        <f t="shared" si="47"/>
        <v>7.7022653721682847E-4</v>
      </c>
      <c r="BN138" s="28">
        <f>BD138/BE138</f>
        <v>1.7532844189809398</v>
      </c>
      <c r="BO138" s="29">
        <f>BL138/BK138</f>
        <v>1.6122051789957723</v>
      </c>
      <c r="BP138" s="30">
        <f t="shared" si="61"/>
        <v>0.92794492955432284</v>
      </c>
      <c r="BQ138" s="52">
        <v>1</v>
      </c>
    </row>
    <row r="139" spans="1:69" x14ac:dyDescent="0.2">
      <c r="A139" s="1" t="s">
        <v>324</v>
      </c>
      <c r="B139" s="1" t="s">
        <v>325</v>
      </c>
      <c r="C139" s="1"/>
      <c r="D139" s="7">
        <v>0</v>
      </c>
      <c r="E139" s="8">
        <v>0</v>
      </c>
      <c r="F139" s="7">
        <v>1755300</v>
      </c>
      <c r="G139" s="7">
        <v>691290</v>
      </c>
      <c r="H139" s="8">
        <v>3763400000</v>
      </c>
      <c r="I139" s="7">
        <v>3519500000</v>
      </c>
      <c r="J139" s="7">
        <v>2541400000</v>
      </c>
      <c r="K139" s="19">
        <f t="shared" ref="K139:M202" si="62">E139/H139</f>
        <v>0</v>
      </c>
      <c r="L139" s="19">
        <f t="shared" si="62"/>
        <v>4.9873561585452475E-4</v>
      </c>
      <c r="M139" s="19">
        <f t="shared" si="62"/>
        <v>2.7201148973007004E-4</v>
      </c>
      <c r="N139" s="25">
        <v>0</v>
      </c>
      <c r="O139" s="26" t="s">
        <v>766</v>
      </c>
      <c r="P139" s="27">
        <f t="shared" si="58"/>
        <v>1.8335093725248293</v>
      </c>
      <c r="Q139" s="7">
        <v>0</v>
      </c>
      <c r="R139" s="8">
        <v>1666000</v>
      </c>
      <c r="S139" s="7">
        <v>0</v>
      </c>
      <c r="T139" s="7">
        <v>2139700</v>
      </c>
      <c r="U139" s="8">
        <v>1650500000</v>
      </c>
      <c r="V139" s="7">
        <v>1849700000</v>
      </c>
      <c r="W139" s="7">
        <v>3454200000</v>
      </c>
      <c r="X139" s="19">
        <f t="shared" ref="X139:Z202" si="63">R139/U139</f>
        <v>1.0093910936079975E-3</v>
      </c>
      <c r="Y139" s="19">
        <f t="shared" si="63"/>
        <v>0</v>
      </c>
      <c r="Z139" s="19">
        <f t="shared" si="63"/>
        <v>6.194487869839616E-4</v>
      </c>
      <c r="AA139" s="28">
        <f>Q139/R139</f>
        <v>0</v>
      </c>
      <c r="AB139" s="29">
        <f>Y139/X139</f>
        <v>0</v>
      </c>
      <c r="AC139" s="30">
        <f>Y139/Z139</f>
        <v>0</v>
      </c>
      <c r="AD139" s="7">
        <v>1452200</v>
      </c>
      <c r="AE139" s="8">
        <v>466980</v>
      </c>
      <c r="AF139" s="7">
        <v>0</v>
      </c>
      <c r="AG139" s="7">
        <v>214930</v>
      </c>
      <c r="AH139" s="8">
        <v>2634800000</v>
      </c>
      <c r="AI139" s="7">
        <v>1335600000</v>
      </c>
      <c r="AJ139" s="7">
        <v>1781200000</v>
      </c>
      <c r="AK139" s="19">
        <f t="shared" ref="AK139:AM202" si="64">AE139/AH139</f>
        <v>1.772354637923182E-4</v>
      </c>
      <c r="AL139" s="19">
        <f t="shared" si="64"/>
        <v>0</v>
      </c>
      <c r="AM139" s="19">
        <f t="shared" si="64"/>
        <v>1.206658432517404E-4</v>
      </c>
      <c r="AN139" s="28">
        <f>AD139/AE139</f>
        <v>3.1097691549959312</v>
      </c>
      <c r="AO139" s="29">
        <f>AL139/AK139</f>
        <v>0</v>
      </c>
      <c r="AP139" s="30">
        <f t="shared" si="59"/>
        <v>0</v>
      </c>
      <c r="AQ139" s="7">
        <v>273590</v>
      </c>
      <c r="AR139" s="8">
        <v>247160</v>
      </c>
      <c r="AS139" s="7">
        <v>490650</v>
      </c>
      <c r="AT139" s="7">
        <v>325330</v>
      </c>
      <c r="AU139" s="8">
        <v>1584900000</v>
      </c>
      <c r="AV139" s="7">
        <v>2579400000</v>
      </c>
      <c r="AW139" s="7">
        <v>2056500000</v>
      </c>
      <c r="AX139" s="19">
        <f t="shared" ref="AX139:AZ202" si="65">AR139/AU139</f>
        <v>1.5594674742885987E-4</v>
      </c>
      <c r="AY139" s="19">
        <f t="shared" si="65"/>
        <v>1.9021865550127937E-4</v>
      </c>
      <c r="AZ139" s="19">
        <f t="shared" si="65"/>
        <v>1.5819596401653294E-4</v>
      </c>
      <c r="BA139" s="28">
        <f>AQ139/AR139</f>
        <v>1.1069347790904678</v>
      </c>
      <c r="BB139" s="29">
        <f>AY139/AX139</f>
        <v>1.2197667385660207</v>
      </c>
      <c r="BC139" s="30">
        <f t="shared" si="60"/>
        <v>1.2024242001610088</v>
      </c>
      <c r="BD139" s="7">
        <v>161000</v>
      </c>
      <c r="BE139" s="8">
        <v>404230</v>
      </c>
      <c r="BF139" s="7">
        <v>294930</v>
      </c>
      <c r="BG139" s="7">
        <v>671010</v>
      </c>
      <c r="BH139" s="8">
        <v>2216600000</v>
      </c>
      <c r="BI139" s="7">
        <v>2843600000</v>
      </c>
      <c r="BJ139" s="7">
        <v>2441100000</v>
      </c>
      <c r="BK139" s="19">
        <f t="shared" ref="BK139:BM202" si="66">BE139/BH139</f>
        <v>1.8236488315438059E-4</v>
      </c>
      <c r="BL139" s="19">
        <f t="shared" si="66"/>
        <v>1.0371711914474609E-4</v>
      </c>
      <c r="BM139" s="19">
        <f t="shared" si="66"/>
        <v>2.7488017696939907E-4</v>
      </c>
      <c r="BN139" s="28">
        <f>BD139/BE139</f>
        <v>0.39828810330752296</v>
      </c>
      <c r="BO139" s="29">
        <f>BL139/BK139</f>
        <v>0.56873405312877368</v>
      </c>
      <c r="BP139" s="30">
        <f t="shared" si="61"/>
        <v>0.37731756537792233</v>
      </c>
      <c r="BQ139" s="52">
        <v>1</v>
      </c>
    </row>
    <row r="140" spans="1:69" x14ac:dyDescent="0.2">
      <c r="A140" s="1" t="s">
        <v>328</v>
      </c>
      <c r="B140" s="1" t="s">
        <v>329</v>
      </c>
      <c r="C140" s="1"/>
      <c r="D140" s="7">
        <v>0</v>
      </c>
      <c r="E140" s="8">
        <v>62284</v>
      </c>
      <c r="F140" s="7">
        <v>142840</v>
      </c>
      <c r="G140" s="7">
        <v>1457800</v>
      </c>
      <c r="H140" s="8">
        <v>3763400000</v>
      </c>
      <c r="I140" s="7">
        <v>3519500000</v>
      </c>
      <c r="J140" s="7">
        <v>2541400000</v>
      </c>
      <c r="K140" s="19">
        <f t="shared" si="62"/>
        <v>1.6549928256363926E-5</v>
      </c>
      <c r="L140" s="19">
        <f t="shared" si="62"/>
        <v>4.0585310413410998E-5</v>
      </c>
      <c r="M140" s="19">
        <f t="shared" si="62"/>
        <v>5.736208389076887E-4</v>
      </c>
      <c r="N140" s="25">
        <f>D140/E140</f>
        <v>0</v>
      </c>
      <c r="O140" s="26">
        <f>L140/K140</f>
        <v>2.4522952477334621</v>
      </c>
      <c r="P140" s="27">
        <f t="shared" si="58"/>
        <v>7.0752852163974964E-2</v>
      </c>
      <c r="Q140" s="7">
        <v>0</v>
      </c>
      <c r="R140" s="8">
        <v>2387700</v>
      </c>
      <c r="S140" s="7">
        <v>911900</v>
      </c>
      <c r="T140" s="7">
        <v>3187500</v>
      </c>
      <c r="U140" s="8">
        <v>1650500000</v>
      </c>
      <c r="V140" s="7">
        <v>1849700000</v>
      </c>
      <c r="W140" s="7">
        <v>3454200000</v>
      </c>
      <c r="X140" s="19">
        <f t="shared" si="63"/>
        <v>1.4466525295365041E-3</v>
      </c>
      <c r="Y140" s="19">
        <f t="shared" si="63"/>
        <v>4.9299886468075909E-4</v>
      </c>
      <c r="Z140" s="19">
        <f t="shared" si="63"/>
        <v>9.2278964738579116E-4</v>
      </c>
      <c r="AA140" s="28">
        <f>Q140/R140</f>
        <v>0</v>
      </c>
      <c r="AB140" s="29">
        <f>Y140/X140</f>
        <v>0.34078595558721481</v>
      </c>
      <c r="AC140" s="30">
        <f>Y140/Z140</f>
        <v>0.53424836968793044</v>
      </c>
      <c r="AD140" s="7">
        <v>0</v>
      </c>
      <c r="AE140" s="8">
        <v>3878700</v>
      </c>
      <c r="AF140" s="7">
        <v>6495800</v>
      </c>
      <c r="AG140" s="7">
        <v>1895800</v>
      </c>
      <c r="AH140" s="8">
        <v>2634800000</v>
      </c>
      <c r="AI140" s="7">
        <v>1335600000</v>
      </c>
      <c r="AJ140" s="7">
        <v>1781200000</v>
      </c>
      <c r="AK140" s="19">
        <f t="shared" si="64"/>
        <v>1.4721041445270987E-3</v>
      </c>
      <c r="AL140" s="19">
        <f t="shared" si="64"/>
        <v>4.8635819107517219E-3</v>
      </c>
      <c r="AM140" s="19">
        <f t="shared" si="64"/>
        <v>1.0643386481024029E-3</v>
      </c>
      <c r="AN140" s="28">
        <f>AD140/AE140</f>
        <v>0</v>
      </c>
      <c r="AO140" s="29">
        <f>AL140/AK140</f>
        <v>3.3038300509058804</v>
      </c>
      <c r="AP140" s="30">
        <f t="shared" si="59"/>
        <v>4.5695812318973346</v>
      </c>
      <c r="AQ140" s="7">
        <v>1221100</v>
      </c>
      <c r="AR140" s="8">
        <v>1151700</v>
      </c>
      <c r="AS140" s="7">
        <v>2358700</v>
      </c>
      <c r="AT140" s="7">
        <v>3753500</v>
      </c>
      <c r="AU140" s="8">
        <v>1584900000</v>
      </c>
      <c r="AV140" s="7">
        <v>2579400000</v>
      </c>
      <c r="AW140" s="7">
        <v>2056500000</v>
      </c>
      <c r="AX140" s="19">
        <f t="shared" si="65"/>
        <v>7.266704523944728E-4</v>
      </c>
      <c r="AY140" s="19">
        <f t="shared" si="65"/>
        <v>9.1443746607738235E-4</v>
      </c>
      <c r="AZ140" s="19">
        <f t="shared" si="65"/>
        <v>1.8251884269389739E-3</v>
      </c>
      <c r="BA140" s="28">
        <f>AQ140/AR140</f>
        <v>1.0602587479378309</v>
      </c>
      <c r="BB140" s="29">
        <f>AY140/AX140</f>
        <v>1.2583936268004197</v>
      </c>
      <c r="BC140" s="30">
        <f t="shared" si="60"/>
        <v>0.50100989715948763</v>
      </c>
      <c r="BD140" s="7">
        <v>831130</v>
      </c>
      <c r="BE140" s="8">
        <v>0</v>
      </c>
      <c r="BF140" s="7">
        <v>11053000</v>
      </c>
      <c r="BG140" s="7">
        <v>5488700</v>
      </c>
      <c r="BH140" s="8">
        <v>2216600000</v>
      </c>
      <c r="BI140" s="7">
        <v>2843600000</v>
      </c>
      <c r="BJ140" s="7">
        <v>2441100000</v>
      </c>
      <c r="BK140" s="19">
        <f t="shared" si="66"/>
        <v>0</v>
      </c>
      <c r="BL140" s="19">
        <f t="shared" si="66"/>
        <v>3.8869742579828387E-3</v>
      </c>
      <c r="BM140" s="19">
        <f t="shared" si="66"/>
        <v>2.2484535660153211E-3</v>
      </c>
      <c r="BN140" s="28" t="s">
        <v>766</v>
      </c>
      <c r="BO140" s="29" t="s">
        <v>766</v>
      </c>
      <c r="BP140" s="30">
        <f t="shared" si="61"/>
        <v>1.7287322792577309</v>
      </c>
      <c r="BQ140" s="52">
        <v>1</v>
      </c>
    </row>
    <row r="141" spans="1:69" x14ac:dyDescent="0.2">
      <c r="A141" s="1" t="s">
        <v>334</v>
      </c>
      <c r="B141" s="1" t="s">
        <v>335</v>
      </c>
      <c r="C141" s="1"/>
      <c r="D141" s="7">
        <v>2853300</v>
      </c>
      <c r="E141" s="8">
        <v>0</v>
      </c>
      <c r="F141" s="7">
        <v>349020</v>
      </c>
      <c r="G141" s="7">
        <v>1817600</v>
      </c>
      <c r="H141" s="8">
        <v>3763400000</v>
      </c>
      <c r="I141" s="7">
        <v>3519500000</v>
      </c>
      <c r="J141" s="7">
        <v>2541400000</v>
      </c>
      <c r="K141" s="19">
        <f t="shared" si="62"/>
        <v>0</v>
      </c>
      <c r="L141" s="19">
        <f t="shared" si="62"/>
        <v>9.9167495382866883E-5</v>
      </c>
      <c r="M141" s="19">
        <f t="shared" si="62"/>
        <v>7.1519634846934764E-4</v>
      </c>
      <c r="N141" s="25" t="s">
        <v>766</v>
      </c>
      <c r="O141" s="26" t="s">
        <v>766</v>
      </c>
      <c r="P141" s="27">
        <f t="shared" si="58"/>
        <v>0.13865772049186723</v>
      </c>
      <c r="Q141" s="7">
        <v>0</v>
      </c>
      <c r="R141" s="8">
        <v>55903000</v>
      </c>
      <c r="S141" s="7">
        <v>721450</v>
      </c>
      <c r="T141" s="7">
        <v>0</v>
      </c>
      <c r="U141" s="8">
        <v>1650500000</v>
      </c>
      <c r="V141" s="7">
        <v>1849700000</v>
      </c>
      <c r="W141" s="7">
        <v>3454200000</v>
      </c>
      <c r="X141" s="19">
        <f t="shared" si="63"/>
        <v>3.3870342320508937E-2</v>
      </c>
      <c r="Y141" s="19">
        <f t="shared" si="63"/>
        <v>3.9003622209006868E-4</v>
      </c>
      <c r="Z141" s="19">
        <f t="shared" si="63"/>
        <v>0</v>
      </c>
      <c r="AA141" s="28">
        <f>Q141/R141</f>
        <v>0</v>
      </c>
      <c r="AB141" s="29">
        <f>Y141/X141</f>
        <v>1.1515567761294714E-2</v>
      </c>
      <c r="AC141" s="30" t="s">
        <v>766</v>
      </c>
      <c r="AD141" s="7">
        <v>4576800</v>
      </c>
      <c r="AE141" s="8">
        <v>10190000</v>
      </c>
      <c r="AF141" s="7">
        <v>1024200</v>
      </c>
      <c r="AG141" s="7">
        <v>0</v>
      </c>
      <c r="AH141" s="8">
        <v>2634800000</v>
      </c>
      <c r="AI141" s="7">
        <v>1335600000</v>
      </c>
      <c r="AJ141" s="7">
        <v>1781200000</v>
      </c>
      <c r="AK141" s="19">
        <f t="shared" si="64"/>
        <v>3.8674662213450737E-3</v>
      </c>
      <c r="AL141" s="19">
        <f t="shared" si="64"/>
        <v>7.6684636118598385E-4</v>
      </c>
      <c r="AM141" s="19">
        <f t="shared" si="64"/>
        <v>0</v>
      </c>
      <c r="AN141" s="28">
        <f>AD141/AE141</f>
        <v>0.44914622178606478</v>
      </c>
      <c r="AO141" s="29">
        <f>AL141/AK141</f>
        <v>0.19828133390116096</v>
      </c>
      <c r="AP141" s="30" t="s">
        <v>766</v>
      </c>
      <c r="AQ141" s="7">
        <v>0</v>
      </c>
      <c r="AR141" s="8">
        <v>0</v>
      </c>
      <c r="AS141" s="7">
        <v>5880400</v>
      </c>
      <c r="AT141" s="7">
        <v>788560</v>
      </c>
      <c r="AU141" s="8">
        <v>1584900000</v>
      </c>
      <c r="AV141" s="7">
        <v>2579400000</v>
      </c>
      <c r="AW141" s="7">
        <v>2056500000</v>
      </c>
      <c r="AX141" s="19">
        <f t="shared" si="65"/>
        <v>0</v>
      </c>
      <c r="AY141" s="19">
        <f t="shared" si="65"/>
        <v>2.2797549817787084E-3</v>
      </c>
      <c r="AZ141" s="19">
        <f t="shared" si="65"/>
        <v>3.8344760515438854E-4</v>
      </c>
      <c r="BA141" s="28">
        <v>0</v>
      </c>
      <c r="BB141" s="29" t="s">
        <v>766</v>
      </c>
      <c r="BC141" s="30">
        <f t="shared" si="60"/>
        <v>5.9454145785075498</v>
      </c>
      <c r="BD141" s="7">
        <v>0</v>
      </c>
      <c r="BE141" s="8">
        <v>18940000</v>
      </c>
      <c r="BF141" s="7">
        <v>4503100</v>
      </c>
      <c r="BG141" s="7">
        <v>4563800</v>
      </c>
      <c r="BH141" s="8">
        <v>2216600000</v>
      </c>
      <c r="BI141" s="7">
        <v>2843600000</v>
      </c>
      <c r="BJ141" s="7">
        <v>2441100000</v>
      </c>
      <c r="BK141" s="19">
        <f t="shared" si="66"/>
        <v>8.5446178832446085E-3</v>
      </c>
      <c r="BL141" s="19">
        <f t="shared" si="66"/>
        <v>1.5835912223941483E-3</v>
      </c>
      <c r="BM141" s="19">
        <f t="shared" si="66"/>
        <v>1.8695669984842898E-3</v>
      </c>
      <c r="BN141" s="28">
        <f>BD141/BE141</f>
        <v>0</v>
      </c>
      <c r="BO141" s="29">
        <f>BL141/BK141</f>
        <v>0.18533201180353059</v>
      </c>
      <c r="BP141" s="30">
        <f t="shared" si="61"/>
        <v>0.84703635851403558</v>
      </c>
      <c r="BQ141" s="52">
        <v>1</v>
      </c>
    </row>
    <row r="142" spans="1:69" x14ac:dyDescent="0.2">
      <c r="A142" s="1" t="s">
        <v>346</v>
      </c>
      <c r="B142" s="1" t="s">
        <v>347</v>
      </c>
      <c r="C142" s="1"/>
      <c r="D142" s="7">
        <v>30466000</v>
      </c>
      <c r="E142" s="8">
        <v>8545300</v>
      </c>
      <c r="F142" s="7">
        <v>11934000</v>
      </c>
      <c r="G142" s="7">
        <v>4692600</v>
      </c>
      <c r="H142" s="8">
        <v>3763400000</v>
      </c>
      <c r="I142" s="7">
        <v>3519500000</v>
      </c>
      <c r="J142" s="7">
        <v>2541400000</v>
      </c>
      <c r="K142" s="19">
        <f t="shared" si="62"/>
        <v>2.2706329383004728E-3</v>
      </c>
      <c r="L142" s="19">
        <f t="shared" si="62"/>
        <v>3.3908225600227304E-3</v>
      </c>
      <c r="M142" s="19">
        <f t="shared" si="62"/>
        <v>1.846462579680491E-3</v>
      </c>
      <c r="N142" s="25">
        <f>D142/E142</f>
        <v>3.5652346904146137</v>
      </c>
      <c r="O142" s="26">
        <f>L142/K142</f>
        <v>1.4933380480953911</v>
      </c>
      <c r="P142" s="27">
        <f t="shared" si="58"/>
        <v>1.8363884528921637</v>
      </c>
      <c r="Q142" s="7">
        <v>12680000</v>
      </c>
      <c r="R142" s="8">
        <v>109480000</v>
      </c>
      <c r="S142" s="7">
        <v>84502000</v>
      </c>
      <c r="T142" s="7">
        <v>40998000</v>
      </c>
      <c r="U142" s="8">
        <v>1650500000</v>
      </c>
      <c r="V142" s="7">
        <v>1849700000</v>
      </c>
      <c r="W142" s="7">
        <v>3454200000</v>
      </c>
      <c r="X142" s="19">
        <f t="shared" si="63"/>
        <v>6.6331414722811274E-2</v>
      </c>
      <c r="Y142" s="19">
        <f t="shared" si="63"/>
        <v>4.5684164999729687E-2</v>
      </c>
      <c r="Z142" s="19">
        <f t="shared" si="63"/>
        <v>1.1869029008163974E-2</v>
      </c>
      <c r="AA142" s="28">
        <f>Q142/R142</f>
        <v>0.11582024113993424</v>
      </c>
      <c r="AB142" s="29">
        <f>Y142/X142</f>
        <v>0.68872592557593937</v>
      </c>
      <c r="AC142" s="30">
        <f t="shared" ref="AC142:AC148" si="67">Y142/Z142</f>
        <v>3.8490229460477652</v>
      </c>
      <c r="AD142" s="7">
        <v>32505000</v>
      </c>
      <c r="AE142" s="8">
        <v>547670000</v>
      </c>
      <c r="AF142" s="7">
        <v>327420000</v>
      </c>
      <c r="AG142" s="7">
        <v>152950000</v>
      </c>
      <c r="AH142" s="8">
        <v>2634800000</v>
      </c>
      <c r="AI142" s="7">
        <v>1335600000</v>
      </c>
      <c r="AJ142" s="7">
        <v>1781200000</v>
      </c>
      <c r="AK142" s="19">
        <f t="shared" si="64"/>
        <v>0.20786017914073174</v>
      </c>
      <c r="AL142" s="19">
        <f t="shared" si="64"/>
        <v>0.24514824797843665</v>
      </c>
      <c r="AM142" s="19">
        <f t="shared" si="64"/>
        <v>8.5869077026723556E-2</v>
      </c>
      <c r="AN142" s="28">
        <f>AD142/AE142</f>
        <v>5.9351434257856009E-2</v>
      </c>
      <c r="AO142" s="29">
        <f>AL142/AK142</f>
        <v>1.1793901505899262</v>
      </c>
      <c r="AP142" s="30">
        <f>AL142/AM142</f>
        <v>2.8549072200012513</v>
      </c>
      <c r="AQ142" s="7">
        <v>111960000</v>
      </c>
      <c r="AR142" s="8">
        <v>31194000</v>
      </c>
      <c r="AS142" s="7">
        <v>157530000</v>
      </c>
      <c r="AT142" s="7">
        <v>142620000</v>
      </c>
      <c r="AU142" s="8">
        <v>1584900000</v>
      </c>
      <c r="AV142" s="7">
        <v>2579400000</v>
      </c>
      <c r="AW142" s="7">
        <v>2056500000</v>
      </c>
      <c r="AX142" s="19">
        <f t="shared" si="65"/>
        <v>1.9681998864281659E-2</v>
      </c>
      <c r="AY142" s="19">
        <f t="shared" si="65"/>
        <v>6.1072342405210513E-2</v>
      </c>
      <c r="AZ142" s="19">
        <f t="shared" si="65"/>
        <v>6.935083880379285E-2</v>
      </c>
      <c r="BA142" s="28">
        <f>AQ142/AR142</f>
        <v>3.5891517599538374</v>
      </c>
      <c r="BB142" s="29">
        <f>AY142/AX142</f>
        <v>3.1029542693472507</v>
      </c>
      <c r="BC142" s="30">
        <f t="shared" si="60"/>
        <v>0.88062874881724462</v>
      </c>
      <c r="BD142" s="7">
        <v>51593000</v>
      </c>
      <c r="BE142" s="8">
        <v>99700000</v>
      </c>
      <c r="BF142" s="7">
        <v>712290000</v>
      </c>
      <c r="BG142" s="7">
        <v>478780000</v>
      </c>
      <c r="BH142" s="8">
        <v>2216600000</v>
      </c>
      <c r="BI142" s="7">
        <v>2843600000</v>
      </c>
      <c r="BJ142" s="7">
        <v>2441100000</v>
      </c>
      <c r="BK142" s="19">
        <f t="shared" si="66"/>
        <v>4.4978796354777591E-2</v>
      </c>
      <c r="BL142" s="19">
        <f t="shared" si="66"/>
        <v>0.25048881699254466</v>
      </c>
      <c r="BM142" s="19">
        <f t="shared" si="66"/>
        <v>0.19613289090983574</v>
      </c>
      <c r="BN142" s="28">
        <f>BD142/BE142</f>
        <v>0.51748244734202609</v>
      </c>
      <c r="BO142" s="29">
        <f>BL142/BK142</f>
        <v>5.5690422441893128</v>
      </c>
      <c r="BP142" s="30">
        <f t="shared" si="61"/>
        <v>1.2771382496355335</v>
      </c>
      <c r="BQ142" s="52">
        <v>1</v>
      </c>
    </row>
    <row r="143" spans="1:69" x14ac:dyDescent="0.2">
      <c r="A143" s="1" t="s">
        <v>350</v>
      </c>
      <c r="B143" s="1" t="s">
        <v>351</v>
      </c>
      <c r="C143" s="1"/>
      <c r="D143" s="7">
        <v>0</v>
      </c>
      <c r="E143" s="8">
        <v>0</v>
      </c>
      <c r="F143" s="7">
        <v>0</v>
      </c>
      <c r="G143" s="7">
        <v>5010600</v>
      </c>
      <c r="H143" s="8">
        <v>3763400000</v>
      </c>
      <c r="I143" s="7">
        <v>3519500000</v>
      </c>
      <c r="J143" s="7">
        <v>2541400000</v>
      </c>
      <c r="K143" s="19">
        <f t="shared" si="62"/>
        <v>0</v>
      </c>
      <c r="L143" s="19">
        <f t="shared" si="62"/>
        <v>0</v>
      </c>
      <c r="M143" s="19">
        <f t="shared" si="62"/>
        <v>1.9715904619501063E-3</v>
      </c>
      <c r="N143" s="25">
        <v>0</v>
      </c>
      <c r="O143" s="26">
        <v>0</v>
      </c>
      <c r="P143" s="27">
        <f t="shared" si="58"/>
        <v>0</v>
      </c>
      <c r="Q143" s="7">
        <v>0</v>
      </c>
      <c r="R143" s="8">
        <v>0</v>
      </c>
      <c r="S143" s="7">
        <v>1578000</v>
      </c>
      <c r="T143" s="7">
        <v>4554000</v>
      </c>
      <c r="U143" s="8">
        <v>1650500000</v>
      </c>
      <c r="V143" s="7">
        <v>1849700000</v>
      </c>
      <c r="W143" s="7">
        <v>3454200000</v>
      </c>
      <c r="X143" s="19">
        <f t="shared" si="63"/>
        <v>0</v>
      </c>
      <c r="Y143" s="19">
        <f t="shared" si="63"/>
        <v>8.531113153484349E-4</v>
      </c>
      <c r="Z143" s="19">
        <f t="shared" si="63"/>
        <v>1.3183949973944763E-3</v>
      </c>
      <c r="AA143" s="28">
        <v>0</v>
      </c>
      <c r="AB143" s="29" t="s">
        <v>766</v>
      </c>
      <c r="AC143" s="30">
        <f t="shared" si="67"/>
        <v>0.64708324670104611</v>
      </c>
      <c r="AD143" s="7">
        <v>0</v>
      </c>
      <c r="AE143" s="8">
        <v>0</v>
      </c>
      <c r="AF143" s="7">
        <v>0</v>
      </c>
      <c r="AG143" s="7">
        <v>0</v>
      </c>
      <c r="AH143" s="8">
        <v>2634800000</v>
      </c>
      <c r="AI143" s="7">
        <v>1335600000</v>
      </c>
      <c r="AJ143" s="7">
        <v>1781200000</v>
      </c>
      <c r="AK143" s="19">
        <f t="shared" si="64"/>
        <v>0</v>
      </c>
      <c r="AL143" s="19">
        <f t="shared" si="64"/>
        <v>0</v>
      </c>
      <c r="AM143" s="19">
        <f t="shared" si="64"/>
        <v>0</v>
      </c>
      <c r="AN143" s="28">
        <v>0</v>
      </c>
      <c r="AO143" s="29">
        <v>0</v>
      </c>
      <c r="AP143" s="30">
        <v>0</v>
      </c>
      <c r="AQ143" s="7">
        <v>3379000</v>
      </c>
      <c r="AR143" s="8">
        <v>0</v>
      </c>
      <c r="AS143" s="7">
        <v>4242400</v>
      </c>
      <c r="AT143" s="7">
        <v>3699700</v>
      </c>
      <c r="AU143" s="8">
        <v>1584900000</v>
      </c>
      <c r="AV143" s="7">
        <v>2579400000</v>
      </c>
      <c r="AW143" s="7">
        <v>2056500000</v>
      </c>
      <c r="AX143" s="19">
        <f t="shared" si="65"/>
        <v>0</v>
      </c>
      <c r="AY143" s="19">
        <f t="shared" si="65"/>
        <v>1.6447235791269288E-3</v>
      </c>
      <c r="AZ143" s="19">
        <f t="shared" si="65"/>
        <v>1.7990274738633601E-3</v>
      </c>
      <c r="BA143" s="28" t="s">
        <v>766</v>
      </c>
      <c r="BB143" s="29" t="s">
        <v>766</v>
      </c>
      <c r="BC143" s="30">
        <f t="shared" si="60"/>
        <v>0.91422927277198929</v>
      </c>
      <c r="BD143" s="7">
        <v>0</v>
      </c>
      <c r="BE143" s="8">
        <v>688890</v>
      </c>
      <c r="BF143" s="7">
        <v>7898300</v>
      </c>
      <c r="BG143" s="7">
        <v>6584300</v>
      </c>
      <c r="BH143" s="8">
        <v>2216600000</v>
      </c>
      <c r="BI143" s="7">
        <v>2843600000</v>
      </c>
      <c r="BJ143" s="7">
        <v>2441100000</v>
      </c>
      <c r="BK143" s="19">
        <f t="shared" si="66"/>
        <v>3.1078679058016781E-4</v>
      </c>
      <c r="BL143" s="19">
        <f t="shared" si="66"/>
        <v>2.7775706850471232E-3</v>
      </c>
      <c r="BM143" s="19">
        <f t="shared" si="66"/>
        <v>2.6972676252509115E-3</v>
      </c>
      <c r="BN143" s="28">
        <f>BD143/BE143</f>
        <v>0</v>
      </c>
      <c r="BO143" s="29">
        <f>BL143/BK143</f>
        <v>8.9372224600087868</v>
      </c>
      <c r="BP143" s="30">
        <f t="shared" si="61"/>
        <v>1.0297720029871866</v>
      </c>
      <c r="BQ143" s="52">
        <v>1</v>
      </c>
    </row>
    <row r="144" spans="1:69" x14ac:dyDescent="0.2">
      <c r="A144" s="1" t="s">
        <v>360</v>
      </c>
      <c r="B144" s="1" t="s">
        <v>361</v>
      </c>
      <c r="C144" s="1"/>
      <c r="D144" s="7">
        <v>11621000</v>
      </c>
      <c r="E144" s="8">
        <v>843120</v>
      </c>
      <c r="F144" s="7">
        <v>3456700</v>
      </c>
      <c r="G144" s="7">
        <v>10373000</v>
      </c>
      <c r="H144" s="8">
        <v>3763400000</v>
      </c>
      <c r="I144" s="7">
        <v>3519500000</v>
      </c>
      <c r="J144" s="7">
        <v>2541400000</v>
      </c>
      <c r="K144" s="19">
        <f t="shared" si="62"/>
        <v>2.2403146091300418E-4</v>
      </c>
      <c r="L144" s="19">
        <f t="shared" si="62"/>
        <v>9.8215655632902395E-4</v>
      </c>
      <c r="M144" s="19">
        <f t="shared" si="62"/>
        <v>4.0816085622098052E-3</v>
      </c>
      <c r="N144" s="25">
        <f>D144/E144</f>
        <v>13.783328589050194</v>
      </c>
      <c r="O144" s="26">
        <f>L144/K144</f>
        <v>4.384011746950196</v>
      </c>
      <c r="P144" s="27">
        <f t="shared" si="58"/>
        <v>0.24062977655977844</v>
      </c>
      <c r="Q144" s="7">
        <v>23158000</v>
      </c>
      <c r="R144" s="8">
        <v>11804000</v>
      </c>
      <c r="S144" s="7">
        <v>37381000</v>
      </c>
      <c r="T144" s="7">
        <v>9815000</v>
      </c>
      <c r="U144" s="8">
        <v>1650500000</v>
      </c>
      <c r="V144" s="7">
        <v>1849700000</v>
      </c>
      <c r="W144" s="7">
        <v>3454200000</v>
      </c>
      <c r="X144" s="19">
        <f t="shared" si="63"/>
        <v>7.15177219024538E-3</v>
      </c>
      <c r="Y144" s="19">
        <f t="shared" si="63"/>
        <v>2.0209223117262257E-2</v>
      </c>
      <c r="Z144" s="19">
        <f t="shared" si="63"/>
        <v>2.841468357362052E-3</v>
      </c>
      <c r="AA144" s="28">
        <f>Q144/R144</f>
        <v>1.9618773297187395</v>
      </c>
      <c r="AB144" s="29">
        <f>Y144/X144</f>
        <v>2.8257643811454893</v>
      </c>
      <c r="AC144" s="30">
        <f t="shared" si="67"/>
        <v>7.112246407707314</v>
      </c>
      <c r="AD144" s="7">
        <v>57315000</v>
      </c>
      <c r="AE144" s="8">
        <v>83104000</v>
      </c>
      <c r="AF144" s="7">
        <v>91358000</v>
      </c>
      <c r="AG144" s="7">
        <v>68521000</v>
      </c>
      <c r="AH144" s="8">
        <v>2634800000</v>
      </c>
      <c r="AI144" s="7">
        <v>1335600000</v>
      </c>
      <c r="AJ144" s="7">
        <v>1781200000</v>
      </c>
      <c r="AK144" s="19">
        <f t="shared" si="64"/>
        <v>3.1540913921360256E-2</v>
      </c>
      <c r="AL144" s="19">
        <f t="shared" si="64"/>
        <v>6.8402216232404917E-2</v>
      </c>
      <c r="AM144" s="19">
        <f t="shared" si="64"/>
        <v>3.846900965641141E-2</v>
      </c>
      <c r="AN144" s="28">
        <f>AD144/AE144</f>
        <v>0.68967799383904504</v>
      </c>
      <c r="AO144" s="29">
        <f>AL144/AK144</f>
        <v>2.1686821251581208</v>
      </c>
      <c r="AP144" s="30">
        <f>AL144/AM144</f>
        <v>1.7781122218467278</v>
      </c>
      <c r="AQ144" s="7">
        <v>40921000</v>
      </c>
      <c r="AR144" s="8">
        <v>46338000</v>
      </c>
      <c r="AS144" s="7">
        <v>45065000</v>
      </c>
      <c r="AT144" s="7">
        <v>48813000</v>
      </c>
      <c r="AU144" s="8">
        <v>1584900000</v>
      </c>
      <c r="AV144" s="7">
        <v>2579400000</v>
      </c>
      <c r="AW144" s="7">
        <v>2056500000</v>
      </c>
      <c r="AX144" s="19">
        <f t="shared" si="65"/>
        <v>2.9237175847056596E-2</v>
      </c>
      <c r="AY144" s="19">
        <f t="shared" si="65"/>
        <v>1.7471117314104057E-2</v>
      </c>
      <c r="AZ144" s="19">
        <f t="shared" si="65"/>
        <v>2.373595915390226E-2</v>
      </c>
      <c r="BA144" s="28">
        <f>AQ144/AR144</f>
        <v>0.88309810522681165</v>
      </c>
      <c r="BB144" s="29">
        <f>AY144/AX144</f>
        <v>0.59756514806688943</v>
      </c>
      <c r="BC144" s="30">
        <f t="shared" si="60"/>
        <v>0.73606114675301648</v>
      </c>
      <c r="BD144" s="7">
        <v>47811000</v>
      </c>
      <c r="BE144" s="8">
        <v>57377000</v>
      </c>
      <c r="BF144" s="7">
        <v>87578000</v>
      </c>
      <c r="BG144" s="7">
        <v>76919000</v>
      </c>
      <c r="BH144" s="8">
        <v>2216600000</v>
      </c>
      <c r="BI144" s="7">
        <v>2843600000</v>
      </c>
      <c r="BJ144" s="7">
        <v>2441100000</v>
      </c>
      <c r="BK144" s="19">
        <f t="shared" si="66"/>
        <v>2.5885139402688804E-2</v>
      </c>
      <c r="BL144" s="19">
        <f t="shared" si="66"/>
        <v>3.0798283865522576E-2</v>
      </c>
      <c r="BM144" s="19">
        <f t="shared" si="66"/>
        <v>3.1509975011265415E-2</v>
      </c>
      <c r="BN144" s="28">
        <f>BD144/BE144</f>
        <v>0.8332781428098367</v>
      </c>
      <c r="BO144" s="29">
        <f>BL144/BK144</f>
        <v>1.1898056018320466</v>
      </c>
      <c r="BP144" s="30">
        <f t="shared" si="61"/>
        <v>0.97741378260413103</v>
      </c>
      <c r="BQ144" s="52">
        <v>1</v>
      </c>
    </row>
    <row r="145" spans="1:69" x14ac:dyDescent="0.2">
      <c r="A145" s="1" t="s">
        <v>362</v>
      </c>
      <c r="B145" s="1" t="s">
        <v>363</v>
      </c>
      <c r="C145" s="1"/>
      <c r="D145" s="7">
        <v>5269300</v>
      </c>
      <c r="E145" s="8">
        <v>2165600</v>
      </c>
      <c r="F145" s="7">
        <v>5593500</v>
      </c>
      <c r="G145" s="7">
        <v>10403000</v>
      </c>
      <c r="H145" s="8">
        <v>3763400000</v>
      </c>
      <c r="I145" s="7">
        <v>3519500000</v>
      </c>
      <c r="J145" s="7">
        <v>2541400000</v>
      </c>
      <c r="K145" s="19">
        <f t="shared" si="62"/>
        <v>5.7543710474570867E-4</v>
      </c>
      <c r="L145" s="19">
        <f t="shared" si="62"/>
        <v>1.5892882511720414E-3</v>
      </c>
      <c r="M145" s="19">
        <f t="shared" si="62"/>
        <v>4.0934130794050526E-3</v>
      </c>
      <c r="N145" s="25">
        <f>D145/E145</f>
        <v>2.4331824898411525</v>
      </c>
      <c r="O145" s="26">
        <f>L145/K145</f>
        <v>2.7618800353070099</v>
      </c>
      <c r="P145" s="27">
        <f t="shared" si="58"/>
        <v>0.38825503811675727</v>
      </c>
      <c r="Q145" s="7">
        <v>1009500</v>
      </c>
      <c r="R145" s="8">
        <v>68523000</v>
      </c>
      <c r="S145" s="7">
        <v>8890300</v>
      </c>
      <c r="T145" s="7">
        <v>3553200</v>
      </c>
      <c r="U145" s="8">
        <v>1650500000</v>
      </c>
      <c r="V145" s="7">
        <v>1849700000</v>
      </c>
      <c r="W145" s="7">
        <v>3454200000</v>
      </c>
      <c r="X145" s="19">
        <f t="shared" si="63"/>
        <v>4.1516510148439864E-2</v>
      </c>
      <c r="Y145" s="19">
        <f t="shared" si="63"/>
        <v>4.8063469751851648E-3</v>
      </c>
      <c r="Z145" s="19">
        <f t="shared" si="63"/>
        <v>1.0286607608129233E-3</v>
      </c>
      <c r="AA145" s="28">
        <f>Q145/R145</f>
        <v>1.4732279672518717E-2</v>
      </c>
      <c r="AB145" s="29">
        <f>Y145/X145</f>
        <v>0.11576953260282118</v>
      </c>
      <c r="AC145" s="30">
        <f t="shared" si="67"/>
        <v>4.6724315326141497</v>
      </c>
      <c r="AD145" s="7">
        <v>1171100</v>
      </c>
      <c r="AE145" s="8">
        <v>5261800</v>
      </c>
      <c r="AF145" s="7">
        <v>0</v>
      </c>
      <c r="AG145" s="7">
        <v>1534800</v>
      </c>
      <c r="AH145" s="8">
        <v>2634800000</v>
      </c>
      <c r="AI145" s="7">
        <v>1335600000</v>
      </c>
      <c r="AJ145" s="7">
        <v>1781200000</v>
      </c>
      <c r="AK145" s="19">
        <f t="shared" si="64"/>
        <v>1.9970396235008351E-3</v>
      </c>
      <c r="AL145" s="19">
        <f t="shared" si="64"/>
        <v>0</v>
      </c>
      <c r="AM145" s="19">
        <f t="shared" si="64"/>
        <v>8.6166629238715472E-4</v>
      </c>
      <c r="AN145" s="28">
        <f>AD145/AE145</f>
        <v>0.22256642213691133</v>
      </c>
      <c r="AO145" s="29">
        <f>AL145/AK145</f>
        <v>0</v>
      </c>
      <c r="AP145" s="30">
        <f>AL145/AM145</f>
        <v>0</v>
      </c>
      <c r="AQ145" s="7">
        <v>424760</v>
      </c>
      <c r="AR145" s="8">
        <v>583420</v>
      </c>
      <c r="AS145" s="7">
        <v>4883600</v>
      </c>
      <c r="AT145" s="7">
        <v>698470</v>
      </c>
      <c r="AU145" s="8">
        <v>1584900000</v>
      </c>
      <c r="AV145" s="7">
        <v>2579400000</v>
      </c>
      <c r="AW145" s="7">
        <v>2056500000</v>
      </c>
      <c r="AX145" s="19">
        <f t="shared" si="65"/>
        <v>3.6811155277935518E-4</v>
      </c>
      <c r="AY145" s="19">
        <f t="shared" si="65"/>
        <v>1.893308521361557E-3</v>
      </c>
      <c r="AZ145" s="19">
        <f t="shared" si="65"/>
        <v>3.3964016532944322E-4</v>
      </c>
      <c r="BA145" s="28">
        <f>AQ145/AR145</f>
        <v>0.72805183229920123</v>
      </c>
      <c r="BB145" s="29">
        <f>AY145/AX145</f>
        <v>5.1433010104314754</v>
      </c>
      <c r="BC145" s="30">
        <f t="shared" si="60"/>
        <v>5.574454127135084</v>
      </c>
      <c r="BD145" s="7">
        <v>565510</v>
      </c>
      <c r="BE145" s="8">
        <v>14514000</v>
      </c>
      <c r="BF145" s="7">
        <v>1441600</v>
      </c>
      <c r="BG145" s="7">
        <v>3455100</v>
      </c>
      <c r="BH145" s="8">
        <v>2216600000</v>
      </c>
      <c r="BI145" s="7">
        <v>2843600000</v>
      </c>
      <c r="BJ145" s="7">
        <v>2441100000</v>
      </c>
      <c r="BK145" s="19">
        <f t="shared" si="66"/>
        <v>6.5478661012361274E-3</v>
      </c>
      <c r="BL145" s="19">
        <f t="shared" si="66"/>
        <v>5.0696300464200307E-4</v>
      </c>
      <c r="BM145" s="19">
        <f t="shared" si="66"/>
        <v>1.4153865060833231E-3</v>
      </c>
      <c r="BN145" s="28">
        <f>BD145/BE145</f>
        <v>3.8963070139175965E-2</v>
      </c>
      <c r="BO145" s="29">
        <f>BL145/BK145</f>
        <v>7.7424155717890589E-2</v>
      </c>
      <c r="BP145" s="30">
        <f t="shared" si="61"/>
        <v>0.35817990525067112</v>
      </c>
      <c r="BQ145" s="52">
        <v>1</v>
      </c>
    </row>
    <row r="146" spans="1:69" x14ac:dyDescent="0.2">
      <c r="A146" s="1" t="s">
        <v>368</v>
      </c>
      <c r="B146" s="1" t="s">
        <v>369</v>
      </c>
      <c r="C146" s="1"/>
      <c r="D146" s="7">
        <v>5051000</v>
      </c>
      <c r="E146" s="8">
        <v>38206000</v>
      </c>
      <c r="F146" s="7">
        <v>22568000</v>
      </c>
      <c r="G146" s="7">
        <v>44420000</v>
      </c>
      <c r="H146" s="8">
        <v>3763400000</v>
      </c>
      <c r="I146" s="7">
        <v>3519500000</v>
      </c>
      <c r="J146" s="7">
        <v>2541400000</v>
      </c>
      <c r="K146" s="19">
        <f t="shared" si="62"/>
        <v>1.015199022160812E-2</v>
      </c>
      <c r="L146" s="19">
        <f t="shared" si="62"/>
        <v>6.4122744708055126E-3</v>
      </c>
      <c r="M146" s="19">
        <f t="shared" si="62"/>
        <v>1.7478555127095303E-2</v>
      </c>
      <c r="N146" s="25">
        <f>D146/E146</f>
        <v>0.13220436580641784</v>
      </c>
      <c r="O146" s="26">
        <f>L146/K146</f>
        <v>0.63162732930506904</v>
      </c>
      <c r="P146" s="27">
        <f t="shared" si="58"/>
        <v>0.36686524853906188</v>
      </c>
      <c r="Q146" s="7">
        <v>8620500</v>
      </c>
      <c r="R146" s="8">
        <v>3821800</v>
      </c>
      <c r="S146" s="7">
        <v>0</v>
      </c>
      <c r="T146" s="7">
        <v>46083000</v>
      </c>
      <c r="U146" s="8">
        <v>1650500000</v>
      </c>
      <c r="V146" s="7">
        <v>1849700000</v>
      </c>
      <c r="W146" s="7">
        <v>3454200000</v>
      </c>
      <c r="X146" s="19">
        <f t="shared" si="63"/>
        <v>2.3155407452287186E-3</v>
      </c>
      <c r="Y146" s="19">
        <f t="shared" si="63"/>
        <v>0</v>
      </c>
      <c r="Z146" s="19">
        <f t="shared" si="63"/>
        <v>1.334114990446413E-2</v>
      </c>
      <c r="AA146" s="28">
        <f>Q146/R146</f>
        <v>2.2556125385943795</v>
      </c>
      <c r="AB146" s="29">
        <f>Y146/X146</f>
        <v>0</v>
      </c>
      <c r="AC146" s="30">
        <f t="shared" si="67"/>
        <v>0</v>
      </c>
      <c r="AD146" s="7">
        <v>0</v>
      </c>
      <c r="AE146" s="8">
        <v>0</v>
      </c>
      <c r="AF146" s="7">
        <v>18449000</v>
      </c>
      <c r="AG146" s="7">
        <v>0</v>
      </c>
      <c r="AH146" s="8">
        <v>2634800000</v>
      </c>
      <c r="AI146" s="7">
        <v>1335600000</v>
      </c>
      <c r="AJ146" s="7">
        <v>1781200000</v>
      </c>
      <c r="AK146" s="19">
        <f t="shared" si="64"/>
        <v>0</v>
      </c>
      <c r="AL146" s="19">
        <f t="shared" si="64"/>
        <v>1.3813267445342918E-2</v>
      </c>
      <c r="AM146" s="19">
        <f t="shared" si="64"/>
        <v>0</v>
      </c>
      <c r="AN146" s="28">
        <v>0</v>
      </c>
      <c r="AO146" s="29" t="s">
        <v>766</v>
      </c>
      <c r="AP146" s="30" t="s">
        <v>766</v>
      </c>
      <c r="AQ146" s="7">
        <v>0</v>
      </c>
      <c r="AR146" s="8">
        <v>0</v>
      </c>
      <c r="AS146" s="7">
        <v>0</v>
      </c>
      <c r="AT146" s="7">
        <v>0</v>
      </c>
      <c r="AU146" s="8">
        <v>1584900000</v>
      </c>
      <c r="AV146" s="7">
        <v>2579400000</v>
      </c>
      <c r="AW146" s="7">
        <v>2056500000</v>
      </c>
      <c r="AX146" s="19">
        <f t="shared" si="65"/>
        <v>0</v>
      </c>
      <c r="AY146" s="19">
        <f t="shared" si="65"/>
        <v>0</v>
      </c>
      <c r="AZ146" s="19">
        <f t="shared" si="65"/>
        <v>0</v>
      </c>
      <c r="BA146" s="28">
        <v>0</v>
      </c>
      <c r="BB146" s="29">
        <v>0</v>
      </c>
      <c r="BC146" s="30">
        <v>0</v>
      </c>
      <c r="BD146" s="7">
        <v>18470000</v>
      </c>
      <c r="BE146" s="8">
        <v>0</v>
      </c>
      <c r="BF146" s="7">
        <v>42698000</v>
      </c>
      <c r="BG146" s="7">
        <v>0</v>
      </c>
      <c r="BH146" s="8">
        <v>2216600000</v>
      </c>
      <c r="BI146" s="7">
        <v>2843600000</v>
      </c>
      <c r="BJ146" s="7">
        <v>2441100000</v>
      </c>
      <c r="BK146" s="19">
        <f t="shared" si="66"/>
        <v>0</v>
      </c>
      <c r="BL146" s="19">
        <f t="shared" si="66"/>
        <v>1.5015473343648895E-2</v>
      </c>
      <c r="BM146" s="19">
        <f t="shared" si="66"/>
        <v>0</v>
      </c>
      <c r="BN146" s="28" t="s">
        <v>766</v>
      </c>
      <c r="BO146" s="29" t="s">
        <v>766</v>
      </c>
      <c r="BP146" s="30" t="s">
        <v>766</v>
      </c>
      <c r="BQ146" s="52">
        <v>1</v>
      </c>
    </row>
    <row r="147" spans="1:69" x14ac:dyDescent="0.2">
      <c r="A147" s="1" t="s">
        <v>372</v>
      </c>
      <c r="B147" s="1" t="s">
        <v>373</v>
      </c>
      <c r="C147" s="1"/>
      <c r="D147" s="7">
        <v>0</v>
      </c>
      <c r="E147" s="8">
        <v>62310000</v>
      </c>
      <c r="F147" s="7">
        <v>84766000</v>
      </c>
      <c r="G147" s="7">
        <v>68542000</v>
      </c>
      <c r="H147" s="8">
        <v>3763400000</v>
      </c>
      <c r="I147" s="7">
        <v>3519500000</v>
      </c>
      <c r="J147" s="7">
        <v>2541400000</v>
      </c>
      <c r="K147" s="19">
        <f t="shared" si="62"/>
        <v>1.6556836902800659E-2</v>
      </c>
      <c r="L147" s="19">
        <f t="shared" si="62"/>
        <v>2.4084671118056542E-2</v>
      </c>
      <c r="M147" s="19">
        <f t="shared" si="62"/>
        <v>2.6970173919886677E-2</v>
      </c>
      <c r="N147" s="25">
        <f>D147/E147</f>
        <v>0</v>
      </c>
      <c r="O147" s="26">
        <f>L147/K147</f>
        <v>1.4546662058368478</v>
      </c>
      <c r="P147" s="27">
        <f t="shared" si="58"/>
        <v>0.89301133873287752</v>
      </c>
      <c r="Q147" s="7">
        <v>0</v>
      </c>
      <c r="R147" s="8">
        <v>64693000</v>
      </c>
      <c r="S147" s="7">
        <v>183080000</v>
      </c>
      <c r="T147" s="7">
        <v>268920000</v>
      </c>
      <c r="U147" s="8">
        <v>1650500000</v>
      </c>
      <c r="V147" s="7">
        <v>1849700000</v>
      </c>
      <c r="W147" s="7">
        <v>3454200000</v>
      </c>
      <c r="X147" s="19">
        <f t="shared" si="63"/>
        <v>3.9196001211754011E-2</v>
      </c>
      <c r="Y147" s="19">
        <f t="shared" si="63"/>
        <v>9.8978212683137806E-2</v>
      </c>
      <c r="Z147" s="19">
        <f t="shared" si="63"/>
        <v>7.7853048462741006E-2</v>
      </c>
      <c r="AA147" s="28">
        <f>Q147/R147</f>
        <v>0</v>
      </c>
      <c r="AB147" s="29">
        <f>Y147/X147</f>
        <v>2.5252120018165636</v>
      </c>
      <c r="AC147" s="30">
        <f t="shared" si="67"/>
        <v>1.2713466542097822</v>
      </c>
      <c r="AD147" s="7">
        <v>0</v>
      </c>
      <c r="AE147" s="8">
        <v>79911000</v>
      </c>
      <c r="AF147" s="7">
        <v>79638000</v>
      </c>
      <c r="AG147" s="7">
        <v>114910000</v>
      </c>
      <c r="AH147" s="8">
        <v>2634800000</v>
      </c>
      <c r="AI147" s="7">
        <v>1335600000</v>
      </c>
      <c r="AJ147" s="7">
        <v>1781200000</v>
      </c>
      <c r="AK147" s="19">
        <f t="shared" si="64"/>
        <v>3.0329057233945651E-2</v>
      </c>
      <c r="AL147" s="19">
        <f t="shared" si="64"/>
        <v>5.9627133872416895E-2</v>
      </c>
      <c r="AM147" s="19">
        <f t="shared" si="64"/>
        <v>6.4512688075454752E-2</v>
      </c>
      <c r="AN147" s="28">
        <f t="shared" ref="AN147:AN152" si="68">AD147/AE147</f>
        <v>0</v>
      </c>
      <c r="AO147" s="29">
        <f t="shared" ref="AO147:AO152" si="69">AL147/AK147</f>
        <v>1.9660068366938723</v>
      </c>
      <c r="AP147" s="30">
        <f>AL147/AM147</f>
        <v>0.92426987079931222</v>
      </c>
      <c r="AQ147" s="7">
        <v>988580</v>
      </c>
      <c r="AR147" s="8">
        <v>54815000</v>
      </c>
      <c r="AS147" s="7">
        <v>237440000</v>
      </c>
      <c r="AT147" s="7">
        <v>234210000</v>
      </c>
      <c r="AU147" s="8">
        <v>1584900000</v>
      </c>
      <c r="AV147" s="7">
        <v>2579400000</v>
      </c>
      <c r="AW147" s="7">
        <v>2056500000</v>
      </c>
      <c r="AX147" s="19">
        <f t="shared" si="65"/>
        <v>3.4585778282541488E-2</v>
      </c>
      <c r="AY147" s="19">
        <f t="shared" si="65"/>
        <v>9.2052415290377609E-2</v>
      </c>
      <c r="AZ147" s="19">
        <f t="shared" si="65"/>
        <v>0.1138876732312181</v>
      </c>
      <c r="BA147" s="28">
        <f t="shared" ref="BA147:BA155" si="70">AQ147/AR147</f>
        <v>1.8034844476876769E-2</v>
      </c>
      <c r="BB147" s="29">
        <f t="shared" ref="BB147:BB155" si="71">AY147/AX147</f>
        <v>2.6615684209380546</v>
      </c>
      <c r="BC147" s="30">
        <f t="shared" ref="BC147:BC155" si="72">AY147/AZ147</f>
        <v>0.80827373743504349</v>
      </c>
      <c r="BD147" s="7">
        <v>1420700</v>
      </c>
      <c r="BE147" s="8">
        <v>79033000</v>
      </c>
      <c r="BF147" s="7">
        <v>248240000</v>
      </c>
      <c r="BG147" s="7">
        <v>281790000</v>
      </c>
      <c r="BH147" s="8">
        <v>2216600000</v>
      </c>
      <c r="BI147" s="7">
        <v>2843600000</v>
      </c>
      <c r="BJ147" s="7">
        <v>2441100000</v>
      </c>
      <c r="BK147" s="19">
        <f t="shared" si="66"/>
        <v>3.5655057294956237E-2</v>
      </c>
      <c r="BL147" s="19">
        <f t="shared" si="66"/>
        <v>8.7297791531861027E-2</v>
      </c>
      <c r="BM147" s="19">
        <f t="shared" si="66"/>
        <v>0.11543566424972349</v>
      </c>
      <c r="BN147" s="28">
        <f t="shared" ref="BN147:BN155" si="73">BD147/BE147</f>
        <v>1.7976035327015298E-2</v>
      </c>
      <c r="BO147" s="29">
        <f t="shared" ref="BO147:BO155" si="74">BL147/BK147</f>
        <v>2.4483985766644714</v>
      </c>
      <c r="BP147" s="30">
        <f t="shared" ref="BP147:BP177" si="75">BL147/BM147</f>
        <v>0.75624627881907081</v>
      </c>
      <c r="BQ147" s="52">
        <v>1</v>
      </c>
    </row>
    <row r="148" spans="1:69" x14ac:dyDescent="0.2">
      <c r="A148" s="1" t="s">
        <v>34</v>
      </c>
      <c r="B148" s="1" t="s">
        <v>35</v>
      </c>
      <c r="C148" s="1"/>
      <c r="D148" s="7">
        <v>0</v>
      </c>
      <c r="E148" s="8">
        <v>1179000</v>
      </c>
      <c r="F148" s="7">
        <v>0</v>
      </c>
      <c r="G148" s="7">
        <v>2977000</v>
      </c>
      <c r="H148" s="8">
        <v>3763400000</v>
      </c>
      <c r="I148" s="7">
        <v>3519500000</v>
      </c>
      <c r="J148" s="7">
        <v>2541400000</v>
      </c>
      <c r="K148" s="19">
        <f t="shared" si="62"/>
        <v>3.1328054418876548E-4</v>
      </c>
      <c r="L148" s="19">
        <f t="shared" si="62"/>
        <v>0</v>
      </c>
      <c r="M148" s="19">
        <f t="shared" si="62"/>
        <v>1.1714015896749823E-3</v>
      </c>
      <c r="N148" s="25">
        <f>D148/E148</f>
        <v>0</v>
      </c>
      <c r="O148" s="26">
        <f>L148/K148</f>
        <v>0</v>
      </c>
      <c r="P148" s="27">
        <f t="shared" si="58"/>
        <v>0</v>
      </c>
      <c r="Q148" s="7">
        <v>0</v>
      </c>
      <c r="R148" s="8">
        <v>1659100</v>
      </c>
      <c r="S148" s="7">
        <v>3316900</v>
      </c>
      <c r="T148" s="7">
        <v>1427500</v>
      </c>
      <c r="U148" s="8">
        <v>1650500000</v>
      </c>
      <c r="V148" s="7">
        <v>1849700000</v>
      </c>
      <c r="W148" s="7">
        <v>3454200000</v>
      </c>
      <c r="X148" s="19">
        <f t="shared" si="63"/>
        <v>1.0052105422599213E-3</v>
      </c>
      <c r="Y148" s="19">
        <f t="shared" si="63"/>
        <v>1.7932097096826512E-3</v>
      </c>
      <c r="Z148" s="19">
        <f t="shared" si="63"/>
        <v>4.1326501071159747E-4</v>
      </c>
      <c r="AA148" s="28">
        <f>Q148/R148</f>
        <v>0</v>
      </c>
      <c r="AB148" s="29">
        <f>Y148/X148</f>
        <v>1.7839145475445819</v>
      </c>
      <c r="AC148" s="30">
        <f t="shared" si="67"/>
        <v>4.3391278313035473</v>
      </c>
      <c r="AD148" s="7">
        <v>3046400</v>
      </c>
      <c r="AE148" s="8">
        <v>3197500</v>
      </c>
      <c r="AF148" s="7">
        <v>3160800</v>
      </c>
      <c r="AG148" s="7">
        <v>927400</v>
      </c>
      <c r="AH148" s="8">
        <v>2634800000</v>
      </c>
      <c r="AI148" s="7">
        <v>1335600000</v>
      </c>
      <c r="AJ148" s="7">
        <v>1781200000</v>
      </c>
      <c r="AK148" s="19">
        <f t="shared" si="64"/>
        <v>1.2135645969333535E-3</v>
      </c>
      <c r="AL148" s="19">
        <f t="shared" si="64"/>
        <v>2.366576819407008E-3</v>
      </c>
      <c r="AM148" s="19">
        <f t="shared" si="64"/>
        <v>5.2066022905906126E-4</v>
      </c>
      <c r="AN148" s="28">
        <f t="shared" si="68"/>
        <v>0.9527443315089914</v>
      </c>
      <c r="AO148" s="29">
        <f t="shared" si="69"/>
        <v>1.9501037072004956</v>
      </c>
      <c r="AP148" s="30">
        <f>AL148/AM148</f>
        <v>4.5453381827989681</v>
      </c>
      <c r="AQ148" s="7">
        <v>3198200</v>
      </c>
      <c r="AR148" s="8">
        <v>1465500</v>
      </c>
      <c r="AS148" s="7">
        <v>4274500</v>
      </c>
      <c r="AT148" s="7">
        <v>2369000</v>
      </c>
      <c r="AU148" s="8">
        <v>1584900000</v>
      </c>
      <c r="AV148" s="7">
        <v>2579400000</v>
      </c>
      <c r="AW148" s="7">
        <v>2056500000</v>
      </c>
      <c r="AX148" s="19">
        <f t="shared" si="65"/>
        <v>9.2466401665720237E-4</v>
      </c>
      <c r="AY148" s="19">
        <f t="shared" si="65"/>
        <v>1.6571683337210203E-3</v>
      </c>
      <c r="AZ148" s="19">
        <f t="shared" si="65"/>
        <v>1.1519572088499878E-3</v>
      </c>
      <c r="BA148" s="28">
        <f t="shared" si="70"/>
        <v>2.1823268509041283</v>
      </c>
      <c r="BB148" s="29">
        <f t="shared" si="71"/>
        <v>1.7921843003169191</v>
      </c>
      <c r="BC148" s="30">
        <f t="shared" si="72"/>
        <v>1.4385676143086865</v>
      </c>
      <c r="BD148" s="7">
        <v>2562600</v>
      </c>
      <c r="BE148" s="8">
        <v>253960</v>
      </c>
      <c r="BF148" s="7">
        <v>4800500</v>
      </c>
      <c r="BG148" s="7">
        <v>4370100</v>
      </c>
      <c r="BH148" s="8">
        <v>2216600000</v>
      </c>
      <c r="BI148" s="7">
        <v>2843600000</v>
      </c>
      <c r="BJ148" s="7">
        <v>2441100000</v>
      </c>
      <c r="BK148" s="19">
        <f t="shared" si="66"/>
        <v>1.1457186682306234E-4</v>
      </c>
      <c r="BL148" s="19">
        <f t="shared" si="66"/>
        <v>1.6881769587846391E-3</v>
      </c>
      <c r="BM148" s="19">
        <f t="shared" si="66"/>
        <v>1.7902175248863217E-3</v>
      </c>
      <c r="BN148" s="28">
        <f t="shared" si="73"/>
        <v>10.09056544337691</v>
      </c>
      <c r="BO148" s="29">
        <f t="shared" si="74"/>
        <v>14.734655248236066</v>
      </c>
      <c r="BP148" s="30">
        <f t="shared" si="75"/>
        <v>0.94300102379560713</v>
      </c>
      <c r="BQ148" s="52">
        <v>0</v>
      </c>
    </row>
    <row r="149" spans="1:69" x14ac:dyDescent="0.2">
      <c r="A149" s="1" t="s">
        <v>66</v>
      </c>
      <c r="B149" s="1" t="s">
        <v>67</v>
      </c>
      <c r="C149" s="1"/>
      <c r="D149" s="7">
        <v>0</v>
      </c>
      <c r="E149" s="8">
        <v>0</v>
      </c>
      <c r="F149" s="7">
        <v>0</v>
      </c>
      <c r="G149" s="7">
        <v>0</v>
      </c>
      <c r="H149" s="8">
        <v>3763400000</v>
      </c>
      <c r="I149" s="7">
        <v>3519500000</v>
      </c>
      <c r="J149" s="7">
        <v>2541400000</v>
      </c>
      <c r="K149" s="19">
        <f t="shared" si="62"/>
        <v>0</v>
      </c>
      <c r="L149" s="19">
        <f t="shared" si="62"/>
        <v>0</v>
      </c>
      <c r="M149" s="19">
        <f t="shared" si="62"/>
        <v>0</v>
      </c>
      <c r="N149" s="25">
        <v>0</v>
      </c>
      <c r="O149" s="26">
        <v>0</v>
      </c>
      <c r="P149" s="27">
        <v>0</v>
      </c>
      <c r="Q149" s="7">
        <v>380550</v>
      </c>
      <c r="R149" s="8">
        <v>0</v>
      </c>
      <c r="S149" s="7">
        <v>0</v>
      </c>
      <c r="T149" s="7">
        <v>0</v>
      </c>
      <c r="U149" s="8">
        <v>1650500000</v>
      </c>
      <c r="V149" s="7">
        <v>1849700000</v>
      </c>
      <c r="W149" s="7">
        <v>3454200000</v>
      </c>
      <c r="X149" s="19">
        <f t="shared" si="63"/>
        <v>0</v>
      </c>
      <c r="Y149" s="19">
        <f t="shared" si="63"/>
        <v>0</v>
      </c>
      <c r="Z149" s="19">
        <f t="shared" si="63"/>
        <v>0</v>
      </c>
      <c r="AA149" s="28" t="s">
        <v>766</v>
      </c>
      <c r="AB149" s="29">
        <v>0</v>
      </c>
      <c r="AC149" s="30">
        <v>0</v>
      </c>
      <c r="AD149" s="7">
        <v>0</v>
      </c>
      <c r="AE149" s="8">
        <v>1420400</v>
      </c>
      <c r="AF149" s="7">
        <v>1319700</v>
      </c>
      <c r="AG149" s="7">
        <v>0</v>
      </c>
      <c r="AH149" s="8">
        <v>2634800000</v>
      </c>
      <c r="AI149" s="7">
        <v>1335600000</v>
      </c>
      <c r="AJ149" s="7">
        <v>1781200000</v>
      </c>
      <c r="AK149" s="19">
        <f t="shared" si="64"/>
        <v>5.3909215120692276E-4</v>
      </c>
      <c r="AL149" s="19">
        <f t="shared" si="64"/>
        <v>9.88095238095238E-4</v>
      </c>
      <c r="AM149" s="19">
        <f t="shared" si="64"/>
        <v>0</v>
      </c>
      <c r="AN149" s="28">
        <f t="shared" si="68"/>
        <v>0</v>
      </c>
      <c r="AO149" s="29">
        <f t="shared" si="69"/>
        <v>1.8328874495447289</v>
      </c>
      <c r="AP149" s="30" t="s">
        <v>766</v>
      </c>
      <c r="AQ149" s="7">
        <v>1385200</v>
      </c>
      <c r="AR149" s="8">
        <v>1057200</v>
      </c>
      <c r="AS149" s="7">
        <v>2652600</v>
      </c>
      <c r="AT149" s="7">
        <v>2270000</v>
      </c>
      <c r="AU149" s="8">
        <v>1584900000</v>
      </c>
      <c r="AV149" s="7">
        <v>2579400000</v>
      </c>
      <c r="AW149" s="7">
        <v>2056500000</v>
      </c>
      <c r="AX149" s="19">
        <f t="shared" si="65"/>
        <v>6.6704523944728373E-4</v>
      </c>
      <c r="AY149" s="19">
        <f t="shared" si="65"/>
        <v>1.0283786927192369E-3</v>
      </c>
      <c r="AZ149" s="19">
        <f t="shared" si="65"/>
        <v>1.1038171650863118E-3</v>
      </c>
      <c r="BA149" s="28">
        <f t="shared" si="70"/>
        <v>1.3102534998108211</v>
      </c>
      <c r="BB149" s="29">
        <f t="shared" si="71"/>
        <v>1.5416925748115009</v>
      </c>
      <c r="BC149" s="30">
        <f t="shared" si="72"/>
        <v>0.93165673197229537</v>
      </c>
      <c r="BD149" s="7">
        <v>1112100</v>
      </c>
      <c r="BE149" s="8">
        <v>1322600</v>
      </c>
      <c r="BF149" s="7">
        <v>2474400</v>
      </c>
      <c r="BG149" s="7">
        <v>2094900</v>
      </c>
      <c r="BH149" s="8">
        <v>2216600000</v>
      </c>
      <c r="BI149" s="7">
        <v>2843600000</v>
      </c>
      <c r="BJ149" s="7">
        <v>2441100000</v>
      </c>
      <c r="BK149" s="19">
        <f t="shared" si="66"/>
        <v>5.9667959938644773E-4</v>
      </c>
      <c r="BL149" s="19">
        <f t="shared" si="66"/>
        <v>8.7016458010972012E-4</v>
      </c>
      <c r="BM149" s="19">
        <f t="shared" si="66"/>
        <v>8.5817868993486545E-4</v>
      </c>
      <c r="BN149" s="28">
        <f t="shared" si="73"/>
        <v>0.84084379252986541</v>
      </c>
      <c r="BO149" s="29">
        <f t="shared" si="74"/>
        <v>1.4583447816960575</v>
      </c>
      <c r="BP149" s="30">
        <f t="shared" si="75"/>
        <v>1.0139666602252317</v>
      </c>
      <c r="BQ149" s="52">
        <v>0</v>
      </c>
    </row>
    <row r="150" spans="1:69" x14ac:dyDescent="0.2">
      <c r="A150" s="1" t="s">
        <v>110</v>
      </c>
      <c r="B150" s="1" t="s">
        <v>111</v>
      </c>
      <c r="C150" s="1"/>
      <c r="D150" s="7">
        <v>0</v>
      </c>
      <c r="E150" s="8">
        <v>0</v>
      </c>
      <c r="F150" s="7">
        <v>0</v>
      </c>
      <c r="G150" s="7">
        <v>1875900</v>
      </c>
      <c r="H150" s="8">
        <v>3763400000</v>
      </c>
      <c r="I150" s="7">
        <v>3519500000</v>
      </c>
      <c r="J150" s="7">
        <v>2541400000</v>
      </c>
      <c r="K150" s="19">
        <f t="shared" si="62"/>
        <v>0</v>
      </c>
      <c r="L150" s="19">
        <f t="shared" si="62"/>
        <v>0</v>
      </c>
      <c r="M150" s="19">
        <f t="shared" si="62"/>
        <v>7.3813646021877706E-4</v>
      </c>
      <c r="N150" s="25">
        <v>0</v>
      </c>
      <c r="O150" s="26">
        <v>0</v>
      </c>
      <c r="P150" s="27">
        <f t="shared" ref="P150:P155" si="76">L150/M150</f>
        <v>0</v>
      </c>
      <c r="Q150" s="7">
        <v>0</v>
      </c>
      <c r="R150" s="8">
        <v>10049000</v>
      </c>
      <c r="S150" s="7">
        <v>3177400</v>
      </c>
      <c r="T150" s="7">
        <v>4204900</v>
      </c>
      <c r="U150" s="8">
        <v>1650500000</v>
      </c>
      <c r="V150" s="7">
        <v>1849700000</v>
      </c>
      <c r="W150" s="7">
        <v>3454200000</v>
      </c>
      <c r="X150" s="19">
        <f t="shared" si="63"/>
        <v>6.0884580430172674E-3</v>
      </c>
      <c r="Y150" s="19">
        <f t="shared" si="63"/>
        <v>1.7177920743904416E-3</v>
      </c>
      <c r="Z150" s="19">
        <f t="shared" si="63"/>
        <v>1.217329627699612E-3</v>
      </c>
      <c r="AA150" s="28">
        <f>Q150/R150</f>
        <v>0</v>
      </c>
      <c r="AB150" s="29">
        <f>Y150/X150</f>
        <v>0.28213910028673739</v>
      </c>
      <c r="AC150" s="30">
        <f t="shared" ref="AC150:AC155" si="77">Y150/Z150</f>
        <v>1.4111149809411554</v>
      </c>
      <c r="AD150" s="7">
        <v>0</v>
      </c>
      <c r="AE150" s="8">
        <v>5264200</v>
      </c>
      <c r="AF150" s="7">
        <v>4451100</v>
      </c>
      <c r="AG150" s="7">
        <v>2866100</v>
      </c>
      <c r="AH150" s="8">
        <v>2634800000</v>
      </c>
      <c r="AI150" s="7">
        <v>1335600000</v>
      </c>
      <c r="AJ150" s="7">
        <v>1781200000</v>
      </c>
      <c r="AK150" s="19">
        <f t="shared" si="64"/>
        <v>1.9979505085775009E-3</v>
      </c>
      <c r="AL150" s="19">
        <f t="shared" si="64"/>
        <v>3.332659478885894E-3</v>
      </c>
      <c r="AM150" s="19">
        <f t="shared" si="64"/>
        <v>1.609083763754772E-3</v>
      </c>
      <c r="AN150" s="28">
        <f t="shared" si="68"/>
        <v>0</v>
      </c>
      <c r="AO150" s="29">
        <f t="shared" si="69"/>
        <v>1.6680390553110738</v>
      </c>
      <c r="AP150" s="30">
        <f>AL150/AM150</f>
        <v>2.0711535060854662</v>
      </c>
      <c r="AQ150" s="7">
        <v>2327100</v>
      </c>
      <c r="AR150" s="8">
        <v>2250200</v>
      </c>
      <c r="AS150" s="7">
        <v>4765200</v>
      </c>
      <c r="AT150" s="7">
        <v>4868700</v>
      </c>
      <c r="AU150" s="8">
        <v>1584900000</v>
      </c>
      <c r="AV150" s="7">
        <v>2579400000</v>
      </c>
      <c r="AW150" s="7">
        <v>2056500000</v>
      </c>
      <c r="AX150" s="19">
        <f t="shared" si="65"/>
        <v>1.4197741182408986E-3</v>
      </c>
      <c r="AY150" s="19">
        <f t="shared" si="65"/>
        <v>1.8474063735752502E-3</v>
      </c>
      <c r="AZ150" s="19">
        <f t="shared" si="65"/>
        <v>2.3674690007293945E-3</v>
      </c>
      <c r="BA150" s="28">
        <f t="shared" si="70"/>
        <v>1.0341747400231092</v>
      </c>
      <c r="BB150" s="29">
        <f t="shared" si="71"/>
        <v>1.3011973875564011</v>
      </c>
      <c r="BC150" s="30">
        <f t="shared" si="72"/>
        <v>0.7803296993566049</v>
      </c>
      <c r="BD150" s="7">
        <v>2620100</v>
      </c>
      <c r="BE150" s="8">
        <v>3413700</v>
      </c>
      <c r="BF150" s="7">
        <v>7128100</v>
      </c>
      <c r="BG150" s="7">
        <v>6011400</v>
      </c>
      <c r="BH150" s="8">
        <v>2216600000</v>
      </c>
      <c r="BI150" s="7">
        <v>2843600000</v>
      </c>
      <c r="BJ150" s="7">
        <v>2441100000</v>
      </c>
      <c r="BK150" s="19">
        <f t="shared" si="66"/>
        <v>1.5400613552287287E-3</v>
      </c>
      <c r="BL150" s="19">
        <f t="shared" si="66"/>
        <v>2.5067168378112253E-3</v>
      </c>
      <c r="BM150" s="19">
        <f t="shared" si="66"/>
        <v>2.4625783458277007E-3</v>
      </c>
      <c r="BN150" s="28">
        <f t="shared" si="73"/>
        <v>0.76752497290330135</v>
      </c>
      <c r="BO150" s="29">
        <f t="shared" si="74"/>
        <v>1.6276733581428837</v>
      </c>
      <c r="BP150" s="30">
        <f t="shared" si="75"/>
        <v>1.0179236904516389</v>
      </c>
      <c r="BQ150" s="52">
        <v>0</v>
      </c>
    </row>
    <row r="151" spans="1:69" x14ac:dyDescent="0.2">
      <c r="A151" s="1" t="s">
        <v>126</v>
      </c>
      <c r="B151" s="1" t="s">
        <v>127</v>
      </c>
      <c r="C151" s="1"/>
      <c r="D151" s="7">
        <v>2981500</v>
      </c>
      <c r="E151" s="8">
        <v>0</v>
      </c>
      <c r="F151" s="7">
        <v>0</v>
      </c>
      <c r="G151" s="7">
        <v>4439900</v>
      </c>
      <c r="H151" s="8">
        <v>3763400000</v>
      </c>
      <c r="I151" s="7">
        <v>3519500000</v>
      </c>
      <c r="J151" s="7">
        <v>2541400000</v>
      </c>
      <c r="K151" s="19">
        <f t="shared" si="62"/>
        <v>0</v>
      </c>
      <c r="L151" s="19">
        <f t="shared" si="62"/>
        <v>0</v>
      </c>
      <c r="M151" s="19">
        <f t="shared" si="62"/>
        <v>1.747029196505863E-3</v>
      </c>
      <c r="N151" s="25" t="s">
        <v>766</v>
      </c>
      <c r="O151" s="26">
        <v>0</v>
      </c>
      <c r="P151" s="27">
        <f t="shared" si="76"/>
        <v>0</v>
      </c>
      <c r="Q151" s="7">
        <v>5670000</v>
      </c>
      <c r="R151" s="8">
        <v>5850900</v>
      </c>
      <c r="S151" s="7">
        <v>8236700</v>
      </c>
      <c r="T151" s="7">
        <v>15026000</v>
      </c>
      <c r="U151" s="8">
        <v>1650500000</v>
      </c>
      <c r="V151" s="7">
        <v>1849700000</v>
      </c>
      <c r="W151" s="7">
        <v>3454200000</v>
      </c>
      <c r="X151" s="19">
        <f t="shared" si="63"/>
        <v>3.5449257800666467E-3</v>
      </c>
      <c r="Y151" s="19">
        <f t="shared" si="63"/>
        <v>4.4529923771422395E-3</v>
      </c>
      <c r="Z151" s="19">
        <f t="shared" si="63"/>
        <v>4.3500665856059289E-3</v>
      </c>
      <c r="AA151" s="28">
        <f>Q151/R151</f>
        <v>0.96908167974157822</v>
      </c>
      <c r="AB151" s="29">
        <f>Y151/X151</f>
        <v>1.2561595512610479</v>
      </c>
      <c r="AC151" s="30">
        <f t="shared" si="77"/>
        <v>1.0236607393268151</v>
      </c>
      <c r="AD151" s="7">
        <v>4867100</v>
      </c>
      <c r="AE151" s="8">
        <v>11848000</v>
      </c>
      <c r="AF151" s="7">
        <v>9616500</v>
      </c>
      <c r="AG151" s="7">
        <v>7566400</v>
      </c>
      <c r="AH151" s="8">
        <v>2634800000</v>
      </c>
      <c r="AI151" s="7">
        <v>1335600000</v>
      </c>
      <c r="AJ151" s="7">
        <v>1781200000</v>
      </c>
      <c r="AK151" s="19">
        <f t="shared" si="64"/>
        <v>4.4967359951419462E-3</v>
      </c>
      <c r="AL151" s="19">
        <f t="shared" si="64"/>
        <v>7.2001347708894881E-3</v>
      </c>
      <c r="AM151" s="19">
        <f t="shared" si="64"/>
        <v>4.247922748708736E-3</v>
      </c>
      <c r="AN151" s="28">
        <f t="shared" si="68"/>
        <v>0.41079507089804185</v>
      </c>
      <c r="AO151" s="29">
        <f t="shared" si="69"/>
        <v>1.6011913482730944</v>
      </c>
      <c r="AP151" s="30">
        <f>AL151/AM151</f>
        <v>1.6949778036990319</v>
      </c>
      <c r="AQ151" s="7">
        <v>11070000</v>
      </c>
      <c r="AR151" s="8">
        <v>14384000</v>
      </c>
      <c r="AS151" s="7">
        <v>12214000</v>
      </c>
      <c r="AT151" s="7">
        <v>10731000</v>
      </c>
      <c r="AU151" s="8">
        <v>1584900000</v>
      </c>
      <c r="AV151" s="7">
        <v>2579400000</v>
      </c>
      <c r="AW151" s="7">
        <v>2056500000</v>
      </c>
      <c r="AX151" s="19">
        <f t="shared" si="65"/>
        <v>9.0756514606599777E-3</v>
      </c>
      <c r="AY151" s="19">
        <f t="shared" si="65"/>
        <v>4.7352097386989221E-3</v>
      </c>
      <c r="AZ151" s="19">
        <f t="shared" si="65"/>
        <v>5.2180889861415027E-3</v>
      </c>
      <c r="BA151" s="28">
        <f t="shared" si="70"/>
        <v>0.7696051167964405</v>
      </c>
      <c r="BB151" s="29">
        <f t="shared" si="71"/>
        <v>0.5217487426907621</v>
      </c>
      <c r="BC151" s="30">
        <f t="shared" si="72"/>
        <v>0.90746051883648615</v>
      </c>
      <c r="BD151" s="7">
        <v>16262000</v>
      </c>
      <c r="BE151" s="8">
        <v>12947000</v>
      </c>
      <c r="BF151" s="7">
        <v>21392000</v>
      </c>
      <c r="BG151" s="7">
        <v>18091000</v>
      </c>
      <c r="BH151" s="8">
        <v>2216600000</v>
      </c>
      <c r="BI151" s="7">
        <v>2843600000</v>
      </c>
      <c r="BJ151" s="7">
        <v>2441100000</v>
      </c>
      <c r="BK151" s="19">
        <f t="shared" si="66"/>
        <v>5.8409275466931336E-3</v>
      </c>
      <c r="BL151" s="19">
        <f t="shared" si="66"/>
        <v>7.5228583485722322E-3</v>
      </c>
      <c r="BM151" s="19">
        <f t="shared" si="66"/>
        <v>7.4110032362459544E-3</v>
      </c>
      <c r="BN151" s="28">
        <f t="shared" si="73"/>
        <v>1.2560438711670658</v>
      </c>
      <c r="BO151" s="29">
        <f t="shared" si="74"/>
        <v>1.287956114578297</v>
      </c>
      <c r="BP151" s="30">
        <f t="shared" si="75"/>
        <v>1.015093113409965</v>
      </c>
      <c r="BQ151" s="52">
        <v>0</v>
      </c>
    </row>
    <row r="152" spans="1:69" x14ac:dyDescent="0.2">
      <c r="A152" s="1" t="s">
        <v>142</v>
      </c>
      <c r="B152" s="1" t="s">
        <v>143</v>
      </c>
      <c r="C152" s="1"/>
      <c r="D152" s="7">
        <v>647070000</v>
      </c>
      <c r="E152" s="8">
        <v>700510000</v>
      </c>
      <c r="F152" s="7">
        <v>553400000</v>
      </c>
      <c r="G152" s="7">
        <v>588770000</v>
      </c>
      <c r="H152" s="8">
        <v>3763400000</v>
      </c>
      <c r="I152" s="7">
        <v>3519500000</v>
      </c>
      <c r="J152" s="7">
        <v>2541400000</v>
      </c>
      <c r="K152" s="19">
        <f t="shared" si="62"/>
        <v>0.1861375352075251</v>
      </c>
      <c r="L152" s="19">
        <f t="shared" si="62"/>
        <v>0.15723824406875977</v>
      </c>
      <c r="M152" s="19">
        <f t="shared" si="62"/>
        <v>0.23167151963484695</v>
      </c>
      <c r="N152" s="25">
        <f>D152/E152</f>
        <v>0.92371272358710088</v>
      </c>
      <c r="O152" s="26">
        <f>L152/K152</f>
        <v>0.84474227024363757</v>
      </c>
      <c r="P152" s="27">
        <f t="shared" si="76"/>
        <v>0.67871201568752837</v>
      </c>
      <c r="Q152" s="7">
        <v>1206200000</v>
      </c>
      <c r="R152" s="8">
        <v>965840000</v>
      </c>
      <c r="S152" s="7">
        <v>832820000</v>
      </c>
      <c r="T152" s="7">
        <v>1315500000</v>
      </c>
      <c r="U152" s="8">
        <v>1650500000</v>
      </c>
      <c r="V152" s="7">
        <v>1849700000</v>
      </c>
      <c r="W152" s="7">
        <v>3454200000</v>
      </c>
      <c r="X152" s="19">
        <f t="shared" si="63"/>
        <v>0.58518024840957283</v>
      </c>
      <c r="Y152" s="19">
        <f t="shared" si="63"/>
        <v>0.45024598583554087</v>
      </c>
      <c r="Z152" s="19">
        <f t="shared" si="63"/>
        <v>0.38084071565051242</v>
      </c>
      <c r="AA152" s="28">
        <f>Q152/R152</f>
        <v>1.248861095005384</v>
      </c>
      <c r="AB152" s="29">
        <f>Y152/X152</f>
        <v>0.76941418829367203</v>
      </c>
      <c r="AC152" s="30">
        <f t="shared" si="77"/>
        <v>1.1822422533433108</v>
      </c>
      <c r="AD152" s="7">
        <v>3477700000</v>
      </c>
      <c r="AE152" s="8">
        <v>4309600000</v>
      </c>
      <c r="AF152" s="7">
        <v>3386900000</v>
      </c>
      <c r="AG152" s="7">
        <v>3332500000</v>
      </c>
      <c r="AH152" s="8">
        <v>2634800000</v>
      </c>
      <c r="AI152" s="7">
        <v>1335600000</v>
      </c>
      <c r="AJ152" s="7">
        <v>1781200000</v>
      </c>
      <c r="AK152" s="19">
        <f t="shared" si="64"/>
        <v>1.6356459693335357</v>
      </c>
      <c r="AL152" s="19">
        <f t="shared" si="64"/>
        <v>2.5358640311470499</v>
      </c>
      <c r="AM152" s="19">
        <f t="shared" si="64"/>
        <v>1.8709297103076579</v>
      </c>
      <c r="AN152" s="28">
        <f t="shared" si="68"/>
        <v>0.80696584369779101</v>
      </c>
      <c r="AO152" s="29">
        <f t="shared" si="69"/>
        <v>1.5503746401675904</v>
      </c>
      <c r="AP152" s="30">
        <f>AL152/AM152</f>
        <v>1.3554031544723557</v>
      </c>
      <c r="AQ152" s="7">
        <v>2474900000</v>
      </c>
      <c r="AR152" s="8">
        <v>2605100000</v>
      </c>
      <c r="AS152" s="7">
        <v>2866400000</v>
      </c>
      <c r="AT152" s="7">
        <v>2852700000</v>
      </c>
      <c r="AU152" s="8">
        <v>1584900000</v>
      </c>
      <c r="AV152" s="7">
        <v>2579400000</v>
      </c>
      <c r="AW152" s="7">
        <v>2056500000</v>
      </c>
      <c r="AX152" s="19">
        <f t="shared" si="65"/>
        <v>1.6436999179758975</v>
      </c>
      <c r="AY152" s="19">
        <f t="shared" si="65"/>
        <v>1.1112661859347135</v>
      </c>
      <c r="AZ152" s="19">
        <f t="shared" si="65"/>
        <v>1.3871626549963529</v>
      </c>
      <c r="BA152" s="28">
        <f t="shared" si="70"/>
        <v>0.95002111243330389</v>
      </c>
      <c r="BB152" s="29">
        <f t="shared" si="71"/>
        <v>0.67607607312115747</v>
      </c>
      <c r="BC152" s="30">
        <f t="shared" si="72"/>
        <v>0.80110734089625213</v>
      </c>
      <c r="BD152" s="7">
        <v>1926000000</v>
      </c>
      <c r="BE152" s="8">
        <v>2778000000</v>
      </c>
      <c r="BF152" s="7">
        <v>4602900000</v>
      </c>
      <c r="BG152" s="7">
        <v>3325200000</v>
      </c>
      <c r="BH152" s="8">
        <v>2216600000</v>
      </c>
      <c r="BI152" s="7">
        <v>2843600000</v>
      </c>
      <c r="BJ152" s="7">
        <v>2441100000</v>
      </c>
      <c r="BK152" s="19">
        <f t="shared" si="66"/>
        <v>1.253270775060904</v>
      </c>
      <c r="BL152" s="19">
        <f t="shared" si="66"/>
        <v>1.6186875791250528</v>
      </c>
      <c r="BM152" s="19">
        <f t="shared" si="66"/>
        <v>1.3621727909548973</v>
      </c>
      <c r="BN152" s="28">
        <f t="shared" si="73"/>
        <v>0.693304535637149</v>
      </c>
      <c r="BO152" s="29">
        <f t="shared" si="74"/>
        <v>1.2915705139987732</v>
      </c>
      <c r="BP152" s="30">
        <f t="shared" si="75"/>
        <v>1.1883129584392418</v>
      </c>
      <c r="BQ152" s="52">
        <v>0</v>
      </c>
    </row>
    <row r="153" spans="1:69" x14ac:dyDescent="0.2">
      <c r="A153" s="1" t="s">
        <v>154</v>
      </c>
      <c r="B153" s="1" t="s">
        <v>155</v>
      </c>
      <c r="C153" s="1"/>
      <c r="D153" s="7">
        <v>3809000</v>
      </c>
      <c r="E153" s="8">
        <v>3750700</v>
      </c>
      <c r="F153" s="7">
        <v>0</v>
      </c>
      <c r="G153" s="7">
        <v>2785300</v>
      </c>
      <c r="H153" s="8">
        <v>3763400000</v>
      </c>
      <c r="I153" s="7">
        <v>3519500000</v>
      </c>
      <c r="J153" s="7">
        <v>2541400000</v>
      </c>
      <c r="K153" s="19">
        <f t="shared" si="62"/>
        <v>9.966253919328268E-4</v>
      </c>
      <c r="L153" s="19">
        <f t="shared" si="62"/>
        <v>0</v>
      </c>
      <c r="M153" s="19">
        <f t="shared" si="62"/>
        <v>1.0959707247973557E-3</v>
      </c>
      <c r="N153" s="25">
        <f>D153/E153</f>
        <v>1.0155437651638362</v>
      </c>
      <c r="O153" s="26">
        <f>L153/K153</f>
        <v>0</v>
      </c>
      <c r="P153" s="27">
        <f t="shared" si="76"/>
        <v>0</v>
      </c>
      <c r="Q153" s="7">
        <v>0</v>
      </c>
      <c r="R153" s="8">
        <v>0</v>
      </c>
      <c r="S153" s="7">
        <v>1129500</v>
      </c>
      <c r="T153" s="7">
        <v>3743400</v>
      </c>
      <c r="U153" s="8">
        <v>1650500000</v>
      </c>
      <c r="V153" s="7">
        <v>1849700000</v>
      </c>
      <c r="W153" s="7">
        <v>3454200000</v>
      </c>
      <c r="X153" s="19">
        <f t="shared" si="63"/>
        <v>0</v>
      </c>
      <c r="Y153" s="19">
        <f t="shared" si="63"/>
        <v>6.1063956317240634E-4</v>
      </c>
      <c r="Z153" s="19">
        <f t="shared" si="63"/>
        <v>1.0837241618898731E-3</v>
      </c>
      <c r="AA153" s="28">
        <v>0</v>
      </c>
      <c r="AB153" s="29" t="s">
        <v>766</v>
      </c>
      <c r="AC153" s="30">
        <f t="shared" si="77"/>
        <v>0.56346401108888344</v>
      </c>
      <c r="AD153" s="7">
        <v>0</v>
      </c>
      <c r="AE153" s="8">
        <v>0</v>
      </c>
      <c r="AF153" s="7">
        <v>0</v>
      </c>
      <c r="AG153" s="7">
        <v>0</v>
      </c>
      <c r="AH153" s="8">
        <v>2634800000</v>
      </c>
      <c r="AI153" s="7">
        <v>1335600000</v>
      </c>
      <c r="AJ153" s="7">
        <v>1781200000</v>
      </c>
      <c r="AK153" s="19">
        <f t="shared" si="64"/>
        <v>0</v>
      </c>
      <c r="AL153" s="19">
        <f t="shared" si="64"/>
        <v>0</v>
      </c>
      <c r="AM153" s="19">
        <f t="shared" si="64"/>
        <v>0</v>
      </c>
      <c r="AN153" s="28">
        <v>0</v>
      </c>
      <c r="AO153" s="29">
        <v>0</v>
      </c>
      <c r="AP153" s="30">
        <v>0</v>
      </c>
      <c r="AQ153" s="7">
        <v>0</v>
      </c>
      <c r="AR153" s="8">
        <v>1387900</v>
      </c>
      <c r="AS153" s="7">
        <v>2720100</v>
      </c>
      <c r="AT153" s="7">
        <v>2646100</v>
      </c>
      <c r="AU153" s="8">
        <v>1584900000</v>
      </c>
      <c r="AV153" s="7">
        <v>2579400000</v>
      </c>
      <c r="AW153" s="7">
        <v>2056500000</v>
      </c>
      <c r="AX153" s="19">
        <f t="shared" si="65"/>
        <v>8.7570193703072753E-4</v>
      </c>
      <c r="AY153" s="19">
        <f t="shared" si="65"/>
        <v>1.0545475692021399E-3</v>
      </c>
      <c r="AZ153" s="19">
        <f t="shared" si="65"/>
        <v>1.2867007050814492E-3</v>
      </c>
      <c r="BA153" s="28">
        <f t="shared" si="70"/>
        <v>0</v>
      </c>
      <c r="BB153" s="29">
        <f t="shared" si="71"/>
        <v>1.2042311711423528</v>
      </c>
      <c r="BC153" s="30">
        <f t="shared" si="72"/>
        <v>0.81957487474555024</v>
      </c>
      <c r="BD153" s="7">
        <v>0</v>
      </c>
      <c r="BE153" s="8">
        <v>1964800</v>
      </c>
      <c r="BF153" s="7">
        <v>3033600</v>
      </c>
      <c r="BG153" s="7">
        <v>2073900</v>
      </c>
      <c r="BH153" s="8">
        <v>2216600000</v>
      </c>
      <c r="BI153" s="7">
        <v>2843600000</v>
      </c>
      <c r="BJ153" s="7">
        <v>2441100000</v>
      </c>
      <c r="BK153" s="19">
        <f t="shared" si="66"/>
        <v>8.8640259857439318E-4</v>
      </c>
      <c r="BL153" s="19">
        <f t="shared" si="66"/>
        <v>1.0668167112111407E-3</v>
      </c>
      <c r="BM153" s="19">
        <f t="shared" si="66"/>
        <v>8.4957601081479665E-4</v>
      </c>
      <c r="BN153" s="28">
        <f t="shared" si="73"/>
        <v>0</v>
      </c>
      <c r="BO153" s="29">
        <f t="shared" si="74"/>
        <v>1.2035351802069496</v>
      </c>
      <c r="BP153" s="30">
        <f t="shared" si="75"/>
        <v>1.2557048429227617</v>
      </c>
      <c r="BQ153" s="52">
        <v>0</v>
      </c>
    </row>
    <row r="154" spans="1:69" x14ac:dyDescent="0.2">
      <c r="A154" s="1" t="s">
        <v>156</v>
      </c>
      <c r="B154" s="1" t="s">
        <v>157</v>
      </c>
      <c r="C154" s="1"/>
      <c r="D154" s="7">
        <v>0</v>
      </c>
      <c r="E154" s="8">
        <v>4776700</v>
      </c>
      <c r="F154" s="7">
        <v>3988900</v>
      </c>
      <c r="G154" s="7">
        <v>4239600</v>
      </c>
      <c r="H154" s="8">
        <v>3763400000</v>
      </c>
      <c r="I154" s="7">
        <v>3519500000</v>
      </c>
      <c r="J154" s="7">
        <v>2541400000</v>
      </c>
      <c r="K154" s="19">
        <f t="shared" si="62"/>
        <v>1.2692512090131264E-3</v>
      </c>
      <c r="L154" s="19">
        <f t="shared" si="62"/>
        <v>1.1333712175024861E-3</v>
      </c>
      <c r="M154" s="19">
        <f t="shared" si="62"/>
        <v>1.6682143700322656E-3</v>
      </c>
      <c r="N154" s="25">
        <f>D154/E154</f>
        <v>0</v>
      </c>
      <c r="O154" s="26">
        <f>L154/K154</f>
        <v>0.89294476101678066</v>
      </c>
      <c r="P154" s="27">
        <f t="shared" si="76"/>
        <v>0.67939183228625777</v>
      </c>
      <c r="Q154" s="7">
        <v>0</v>
      </c>
      <c r="R154" s="8">
        <v>2781800</v>
      </c>
      <c r="S154" s="7">
        <v>4801100</v>
      </c>
      <c r="T154" s="7">
        <v>2999200</v>
      </c>
      <c r="U154" s="8">
        <v>1650500000</v>
      </c>
      <c r="V154" s="7">
        <v>1849700000</v>
      </c>
      <c r="W154" s="7">
        <v>3454200000</v>
      </c>
      <c r="X154" s="19">
        <f t="shared" si="63"/>
        <v>1.6854286579824295E-3</v>
      </c>
      <c r="Y154" s="19">
        <f t="shared" si="63"/>
        <v>2.5956100989349626E-3</v>
      </c>
      <c r="Z154" s="19">
        <f t="shared" si="63"/>
        <v>8.6827630131434193E-4</v>
      </c>
      <c r="AA154" s="28">
        <f>Q154/R154</f>
        <v>0</v>
      </c>
      <c r="AB154" s="29">
        <f>Y154/X154</f>
        <v>1.5400296456582629</v>
      </c>
      <c r="AC154" s="30">
        <f t="shared" si="77"/>
        <v>2.9893826366168139</v>
      </c>
      <c r="AD154" s="7">
        <v>0</v>
      </c>
      <c r="AE154" s="8">
        <v>3366400</v>
      </c>
      <c r="AF154" s="7">
        <v>1260300</v>
      </c>
      <c r="AG154" s="7">
        <v>1488600</v>
      </c>
      <c r="AH154" s="8">
        <v>2634800000</v>
      </c>
      <c r="AI154" s="7">
        <v>1335600000</v>
      </c>
      <c r="AJ154" s="7">
        <v>1781200000</v>
      </c>
      <c r="AK154" s="19">
        <f t="shared" si="64"/>
        <v>1.2776681342037345E-3</v>
      </c>
      <c r="AL154" s="19">
        <f t="shared" si="64"/>
        <v>9.4362084456424075E-4</v>
      </c>
      <c r="AM154" s="19">
        <f t="shared" si="64"/>
        <v>8.3572872220974621E-4</v>
      </c>
      <c r="AN154" s="28">
        <f t="shared" ref="AN154:AN177" si="78">AD154/AE154</f>
        <v>0</v>
      </c>
      <c r="AO154" s="29">
        <f t="shared" ref="AO154:AO177" si="79">AL154/AK154</f>
        <v>0.73854925179950737</v>
      </c>
      <c r="AP154" s="30">
        <f>AL154/AM154</f>
        <v>1.1290994547479682</v>
      </c>
      <c r="AQ154" s="7">
        <v>0</v>
      </c>
      <c r="AR154" s="8">
        <v>1954600</v>
      </c>
      <c r="AS154" s="7">
        <v>4011200</v>
      </c>
      <c r="AT154" s="7">
        <v>3440700</v>
      </c>
      <c r="AU154" s="8">
        <v>1584900000</v>
      </c>
      <c r="AV154" s="7">
        <v>2579400000</v>
      </c>
      <c r="AW154" s="7">
        <v>2056500000</v>
      </c>
      <c r="AX154" s="19">
        <f t="shared" si="65"/>
        <v>1.2332639283235535E-3</v>
      </c>
      <c r="AY154" s="19">
        <f t="shared" si="65"/>
        <v>1.5550903310847485E-3</v>
      </c>
      <c r="AZ154" s="19">
        <f t="shared" si="65"/>
        <v>1.6730853391684901E-3</v>
      </c>
      <c r="BA154" s="28">
        <f t="shared" si="70"/>
        <v>0</v>
      </c>
      <c r="BB154" s="29">
        <f t="shared" si="71"/>
        <v>1.2609550116321588</v>
      </c>
      <c r="BC154" s="30">
        <f t="shared" si="72"/>
        <v>0.92947460280634331</v>
      </c>
      <c r="BD154" s="7">
        <v>0</v>
      </c>
      <c r="BE154" s="8">
        <v>3808200</v>
      </c>
      <c r="BF154" s="7">
        <v>3911500</v>
      </c>
      <c r="BG154" s="7">
        <v>4459600</v>
      </c>
      <c r="BH154" s="8">
        <v>2216600000</v>
      </c>
      <c r="BI154" s="7">
        <v>2843600000</v>
      </c>
      <c r="BJ154" s="7">
        <v>2441100000</v>
      </c>
      <c r="BK154" s="19">
        <f t="shared" si="66"/>
        <v>1.7180366326806822E-3</v>
      </c>
      <c r="BL154" s="19">
        <f t="shared" si="66"/>
        <v>1.3755450836967224E-3</v>
      </c>
      <c r="BM154" s="19">
        <f t="shared" si="66"/>
        <v>1.8268813239932817E-3</v>
      </c>
      <c r="BN154" s="28">
        <f t="shared" si="73"/>
        <v>0</v>
      </c>
      <c r="BO154" s="29">
        <f t="shared" si="74"/>
        <v>0.80064944922066983</v>
      </c>
      <c r="BP154" s="30">
        <f t="shared" si="75"/>
        <v>0.75294714858105416</v>
      </c>
      <c r="BQ154" s="52">
        <v>0</v>
      </c>
    </row>
    <row r="155" spans="1:69" x14ac:dyDescent="0.2">
      <c r="A155" s="1" t="s">
        <v>158</v>
      </c>
      <c r="B155" s="1" t="s">
        <v>159</v>
      </c>
      <c r="C155" s="1"/>
      <c r="D155" s="7">
        <v>0</v>
      </c>
      <c r="E155" s="8">
        <v>0</v>
      </c>
      <c r="F155" s="7">
        <v>11400000</v>
      </c>
      <c r="G155" s="7">
        <v>8999000</v>
      </c>
      <c r="H155" s="8">
        <v>3763400000</v>
      </c>
      <c r="I155" s="7">
        <v>3519500000</v>
      </c>
      <c r="J155" s="7">
        <v>2541400000</v>
      </c>
      <c r="K155" s="19">
        <f t="shared" si="62"/>
        <v>0</v>
      </c>
      <c r="L155" s="19">
        <f t="shared" si="62"/>
        <v>3.2390964625657053E-3</v>
      </c>
      <c r="M155" s="19">
        <f t="shared" si="62"/>
        <v>3.5409616746675059E-3</v>
      </c>
      <c r="N155" s="25">
        <v>0</v>
      </c>
      <c r="O155" s="26" t="s">
        <v>766</v>
      </c>
      <c r="P155" s="27">
        <f t="shared" si="76"/>
        <v>0.91475050005161507</v>
      </c>
      <c r="Q155" s="7">
        <v>582370</v>
      </c>
      <c r="R155" s="8">
        <v>0</v>
      </c>
      <c r="S155" s="7">
        <v>0</v>
      </c>
      <c r="T155" s="7">
        <v>10515000</v>
      </c>
      <c r="U155" s="8">
        <v>1650500000</v>
      </c>
      <c r="V155" s="7">
        <v>1849700000</v>
      </c>
      <c r="W155" s="7">
        <v>3454200000</v>
      </c>
      <c r="X155" s="19">
        <f t="shared" si="63"/>
        <v>0</v>
      </c>
      <c r="Y155" s="19">
        <f t="shared" si="63"/>
        <v>0</v>
      </c>
      <c r="Z155" s="19">
        <f t="shared" si="63"/>
        <v>3.0441202014938338E-3</v>
      </c>
      <c r="AA155" s="28" t="s">
        <v>766</v>
      </c>
      <c r="AB155" s="29">
        <v>0</v>
      </c>
      <c r="AC155" s="30">
        <f t="shared" si="77"/>
        <v>0</v>
      </c>
      <c r="AD155" s="7">
        <v>5049700</v>
      </c>
      <c r="AE155" s="8">
        <v>20574000</v>
      </c>
      <c r="AF155" s="7">
        <v>19604000</v>
      </c>
      <c r="AG155" s="7">
        <v>7706600</v>
      </c>
      <c r="AH155" s="8">
        <v>2634800000</v>
      </c>
      <c r="AI155" s="7">
        <v>1335600000</v>
      </c>
      <c r="AJ155" s="7">
        <v>1781200000</v>
      </c>
      <c r="AK155" s="19">
        <f t="shared" si="64"/>
        <v>7.8085623197206621E-3</v>
      </c>
      <c r="AL155" s="19">
        <f t="shared" si="64"/>
        <v>1.4678047319556754E-2</v>
      </c>
      <c r="AM155" s="19">
        <f t="shared" si="64"/>
        <v>4.3266337300696157E-3</v>
      </c>
      <c r="AN155" s="28">
        <f t="shared" si="78"/>
        <v>0.24544084767181881</v>
      </c>
      <c r="AO155" s="29">
        <f t="shared" si="79"/>
        <v>1.8797374879735653</v>
      </c>
      <c r="AP155" s="30">
        <f>AL155/AM155</f>
        <v>3.3924866848668014</v>
      </c>
      <c r="AQ155" s="7">
        <v>3286200</v>
      </c>
      <c r="AR155" s="8">
        <v>6047900</v>
      </c>
      <c r="AS155" s="7">
        <v>13221000</v>
      </c>
      <c r="AT155" s="7">
        <v>11733000</v>
      </c>
      <c r="AU155" s="8">
        <v>1584900000</v>
      </c>
      <c r="AV155" s="7">
        <v>2579400000</v>
      </c>
      <c r="AW155" s="7">
        <v>2056500000</v>
      </c>
      <c r="AX155" s="19">
        <f t="shared" si="65"/>
        <v>3.8159505331566662E-3</v>
      </c>
      <c r="AY155" s="19">
        <f t="shared" si="65"/>
        <v>5.1256106071179341E-3</v>
      </c>
      <c r="AZ155" s="19">
        <f t="shared" si="65"/>
        <v>5.7053245805981038E-3</v>
      </c>
      <c r="BA155" s="28">
        <f t="shared" si="70"/>
        <v>0.54336215876585259</v>
      </c>
      <c r="BB155" s="29">
        <f t="shared" si="71"/>
        <v>1.3432067744541434</v>
      </c>
      <c r="BC155" s="30">
        <f t="shared" si="72"/>
        <v>0.89839071111719349</v>
      </c>
      <c r="BD155" s="7">
        <v>9400200</v>
      </c>
      <c r="BE155" s="8">
        <v>3649700</v>
      </c>
      <c r="BF155" s="7">
        <v>18367000</v>
      </c>
      <c r="BG155" s="7">
        <v>13607000</v>
      </c>
      <c r="BH155" s="8">
        <v>2216600000</v>
      </c>
      <c r="BI155" s="7">
        <v>2843600000</v>
      </c>
      <c r="BJ155" s="7">
        <v>2441100000</v>
      </c>
      <c r="BK155" s="19">
        <f t="shared" si="66"/>
        <v>1.6465307227285031E-3</v>
      </c>
      <c r="BL155" s="19">
        <f t="shared" si="66"/>
        <v>6.4590659727106481E-3</v>
      </c>
      <c r="BM155" s="19">
        <f t="shared" si="66"/>
        <v>5.5741264184179266E-3</v>
      </c>
      <c r="BN155" s="28">
        <f t="shared" si="73"/>
        <v>2.5756089541606157</v>
      </c>
      <c r="BO155" s="29">
        <f t="shared" si="74"/>
        <v>3.9228335575829307</v>
      </c>
      <c r="BP155" s="30">
        <f t="shared" si="75"/>
        <v>1.1587584291896791</v>
      </c>
      <c r="BQ155" s="52">
        <v>0</v>
      </c>
    </row>
    <row r="156" spans="1:69" x14ac:dyDescent="0.2">
      <c r="A156" s="1" t="s">
        <v>196</v>
      </c>
      <c r="B156" s="1" t="s">
        <v>197</v>
      </c>
      <c r="C156" s="1"/>
      <c r="D156" s="7">
        <v>0</v>
      </c>
      <c r="E156" s="8">
        <v>0</v>
      </c>
      <c r="F156" s="7">
        <v>0</v>
      </c>
      <c r="G156" s="7">
        <v>0</v>
      </c>
      <c r="H156" s="8">
        <v>3763400000</v>
      </c>
      <c r="I156" s="7">
        <v>3519500000</v>
      </c>
      <c r="J156" s="7">
        <v>2541400000</v>
      </c>
      <c r="K156" s="19">
        <f t="shared" si="62"/>
        <v>0</v>
      </c>
      <c r="L156" s="19">
        <f t="shared" si="62"/>
        <v>0</v>
      </c>
      <c r="M156" s="19">
        <f t="shared" si="62"/>
        <v>0</v>
      </c>
      <c r="N156" s="25">
        <v>0</v>
      </c>
      <c r="O156" s="26">
        <v>0</v>
      </c>
      <c r="P156" s="27">
        <v>0</v>
      </c>
      <c r="Q156" s="7">
        <v>0</v>
      </c>
      <c r="R156" s="8">
        <v>0</v>
      </c>
      <c r="S156" s="7">
        <v>0</v>
      </c>
      <c r="T156" s="7">
        <v>0</v>
      </c>
      <c r="U156" s="8">
        <v>1650500000</v>
      </c>
      <c r="V156" s="7">
        <v>1849700000</v>
      </c>
      <c r="W156" s="7">
        <v>3454200000</v>
      </c>
      <c r="X156" s="19">
        <f t="shared" si="63"/>
        <v>0</v>
      </c>
      <c r="Y156" s="19">
        <f t="shared" si="63"/>
        <v>0</v>
      </c>
      <c r="Z156" s="19">
        <f t="shared" si="63"/>
        <v>0</v>
      </c>
      <c r="AA156" s="28">
        <v>0</v>
      </c>
      <c r="AB156" s="29">
        <v>0</v>
      </c>
      <c r="AC156" s="30">
        <v>0</v>
      </c>
      <c r="AD156" s="7">
        <v>0</v>
      </c>
      <c r="AE156" s="8">
        <v>1852300</v>
      </c>
      <c r="AF156" s="7">
        <v>1786400</v>
      </c>
      <c r="AG156" s="7">
        <v>0</v>
      </c>
      <c r="AH156" s="8">
        <v>2634800000</v>
      </c>
      <c r="AI156" s="7">
        <v>1335600000</v>
      </c>
      <c r="AJ156" s="7">
        <v>1781200000</v>
      </c>
      <c r="AK156" s="19">
        <f t="shared" si="64"/>
        <v>7.0301351146197059E-4</v>
      </c>
      <c r="AL156" s="19">
        <f t="shared" si="64"/>
        <v>1.3375262054507338E-3</v>
      </c>
      <c r="AM156" s="19">
        <f t="shared" si="64"/>
        <v>0</v>
      </c>
      <c r="AN156" s="28">
        <f t="shared" si="78"/>
        <v>0</v>
      </c>
      <c r="AO156" s="29">
        <f t="shared" si="79"/>
        <v>1.9025611651037053</v>
      </c>
      <c r="AP156" s="30" t="s">
        <v>766</v>
      </c>
      <c r="AQ156" s="7">
        <v>0</v>
      </c>
      <c r="AR156" s="8">
        <v>0</v>
      </c>
      <c r="AS156" s="7">
        <v>0</v>
      </c>
      <c r="AT156" s="7">
        <v>0</v>
      </c>
      <c r="AU156" s="8">
        <v>1584900000</v>
      </c>
      <c r="AV156" s="7">
        <v>2579400000</v>
      </c>
      <c r="AW156" s="7">
        <v>2056500000</v>
      </c>
      <c r="AX156" s="19">
        <f t="shared" si="65"/>
        <v>0</v>
      </c>
      <c r="AY156" s="19">
        <f t="shared" si="65"/>
        <v>0</v>
      </c>
      <c r="AZ156" s="19">
        <f t="shared" si="65"/>
        <v>0</v>
      </c>
      <c r="BA156" s="28">
        <v>0</v>
      </c>
      <c r="BB156" s="29">
        <v>0</v>
      </c>
      <c r="BC156" s="30">
        <v>0</v>
      </c>
      <c r="BD156" s="7">
        <v>1041000</v>
      </c>
      <c r="BE156" s="8">
        <v>0</v>
      </c>
      <c r="BF156" s="7">
        <v>1706900</v>
      </c>
      <c r="BG156" s="7">
        <v>1772400</v>
      </c>
      <c r="BH156" s="8">
        <v>2216600000</v>
      </c>
      <c r="BI156" s="7">
        <v>2843600000</v>
      </c>
      <c r="BJ156" s="7">
        <v>2441100000</v>
      </c>
      <c r="BK156" s="19">
        <f t="shared" si="66"/>
        <v>0</v>
      </c>
      <c r="BL156" s="19">
        <f t="shared" si="66"/>
        <v>6.0026023350682231E-4</v>
      </c>
      <c r="BM156" s="19">
        <f t="shared" si="66"/>
        <v>7.2606611773380853E-4</v>
      </c>
      <c r="BN156" s="28" t="s">
        <v>766</v>
      </c>
      <c r="BO156" s="29" t="s">
        <v>766</v>
      </c>
      <c r="BP156" s="30">
        <f t="shared" si="75"/>
        <v>0.82672943805772059</v>
      </c>
      <c r="BQ156" s="52">
        <v>0</v>
      </c>
    </row>
    <row r="157" spans="1:69" x14ac:dyDescent="0.2">
      <c r="A157" s="1" t="s">
        <v>198</v>
      </c>
      <c r="B157" s="1" t="s">
        <v>199</v>
      </c>
      <c r="C157" s="1"/>
      <c r="D157" s="7">
        <v>623960</v>
      </c>
      <c r="E157" s="8">
        <v>0</v>
      </c>
      <c r="F157" s="7">
        <v>0</v>
      </c>
      <c r="G157" s="7">
        <v>0</v>
      </c>
      <c r="H157" s="8">
        <v>3763400000</v>
      </c>
      <c r="I157" s="7">
        <v>3519500000</v>
      </c>
      <c r="J157" s="7">
        <v>2541400000</v>
      </c>
      <c r="K157" s="19">
        <f t="shared" si="62"/>
        <v>0</v>
      </c>
      <c r="L157" s="19">
        <f t="shared" si="62"/>
        <v>0</v>
      </c>
      <c r="M157" s="19">
        <f t="shared" si="62"/>
        <v>0</v>
      </c>
      <c r="N157" s="25" t="s">
        <v>766</v>
      </c>
      <c r="O157" s="26">
        <v>0</v>
      </c>
      <c r="P157" s="27">
        <v>0</v>
      </c>
      <c r="Q157" s="7">
        <v>0</v>
      </c>
      <c r="R157" s="8">
        <v>0</v>
      </c>
      <c r="S157" s="7">
        <v>0</v>
      </c>
      <c r="T157" s="7">
        <v>0</v>
      </c>
      <c r="U157" s="8">
        <v>1650500000</v>
      </c>
      <c r="V157" s="7">
        <v>1849700000</v>
      </c>
      <c r="W157" s="7">
        <v>3454200000</v>
      </c>
      <c r="X157" s="19">
        <f t="shared" si="63"/>
        <v>0</v>
      </c>
      <c r="Y157" s="19">
        <f t="shared" si="63"/>
        <v>0</v>
      </c>
      <c r="Z157" s="19">
        <f t="shared" si="63"/>
        <v>0</v>
      </c>
      <c r="AA157" s="28">
        <v>0</v>
      </c>
      <c r="AB157" s="29">
        <v>0</v>
      </c>
      <c r="AC157" s="30">
        <v>0</v>
      </c>
      <c r="AD157" s="7">
        <v>2331400</v>
      </c>
      <c r="AE157" s="8">
        <v>2514900</v>
      </c>
      <c r="AF157" s="7">
        <v>2547200</v>
      </c>
      <c r="AG157" s="7">
        <v>1329100</v>
      </c>
      <c r="AH157" s="8">
        <v>2634800000</v>
      </c>
      <c r="AI157" s="7">
        <v>1335600000</v>
      </c>
      <c r="AJ157" s="7">
        <v>1781200000</v>
      </c>
      <c r="AK157" s="19">
        <f t="shared" si="64"/>
        <v>9.5449369971155307E-4</v>
      </c>
      <c r="AL157" s="19">
        <f t="shared" si="64"/>
        <v>1.9071578316861336E-3</v>
      </c>
      <c r="AM157" s="19">
        <f t="shared" si="64"/>
        <v>7.4618234897821695E-4</v>
      </c>
      <c r="AN157" s="28">
        <f t="shared" si="78"/>
        <v>0.92703487216191494</v>
      </c>
      <c r="AO157" s="29">
        <f t="shared" si="79"/>
        <v>1.9980832060625173</v>
      </c>
      <c r="AP157" s="30">
        <f>AL157/AM157</f>
        <v>2.5558870888566259</v>
      </c>
      <c r="AQ157" s="7">
        <v>1786700</v>
      </c>
      <c r="AR157" s="8">
        <v>0</v>
      </c>
      <c r="AS157" s="7">
        <v>0</v>
      </c>
      <c r="AT157" s="7">
        <v>4218500</v>
      </c>
      <c r="AU157" s="8">
        <v>1584900000</v>
      </c>
      <c r="AV157" s="7">
        <v>2579400000</v>
      </c>
      <c r="AW157" s="7">
        <v>2056500000</v>
      </c>
      <c r="AX157" s="19">
        <f t="shared" si="65"/>
        <v>0</v>
      </c>
      <c r="AY157" s="19">
        <f t="shared" si="65"/>
        <v>0</v>
      </c>
      <c r="AZ157" s="19">
        <f t="shared" si="65"/>
        <v>2.0513007537077558E-3</v>
      </c>
      <c r="BA157" s="28" t="s">
        <v>766</v>
      </c>
      <c r="BB157" s="29">
        <v>0</v>
      </c>
      <c r="BC157" s="30">
        <f>AY157/AZ157</f>
        <v>0</v>
      </c>
      <c r="BD157" s="7">
        <v>1785100</v>
      </c>
      <c r="BE157" s="8">
        <v>1183700</v>
      </c>
      <c r="BF157" s="7">
        <v>4154900</v>
      </c>
      <c r="BG157" s="7">
        <v>1868400</v>
      </c>
      <c r="BH157" s="8">
        <v>2216600000</v>
      </c>
      <c r="BI157" s="7">
        <v>2843600000</v>
      </c>
      <c r="BJ157" s="7">
        <v>2441100000</v>
      </c>
      <c r="BK157" s="19">
        <f t="shared" si="66"/>
        <v>5.3401606063340249E-4</v>
      </c>
      <c r="BL157" s="19">
        <f t="shared" si="66"/>
        <v>1.4611408074272051E-3</v>
      </c>
      <c r="BM157" s="19">
        <f t="shared" si="66"/>
        <v>7.6539265085412314E-4</v>
      </c>
      <c r="BN157" s="28">
        <f>BD157/BE157</f>
        <v>1.5080679226155276</v>
      </c>
      <c r="BO157" s="29">
        <f>BL157/BK157</f>
        <v>2.7361364482074366</v>
      </c>
      <c r="BP157" s="30">
        <f t="shared" si="75"/>
        <v>1.909008148689012</v>
      </c>
      <c r="BQ157" s="52">
        <v>0</v>
      </c>
    </row>
    <row r="158" spans="1:69" x14ac:dyDescent="0.2">
      <c r="A158" s="1" t="s">
        <v>204</v>
      </c>
      <c r="B158" s="1" t="s">
        <v>205</v>
      </c>
      <c r="C158" s="1"/>
      <c r="D158" s="7">
        <v>0</v>
      </c>
      <c r="E158" s="8">
        <v>0</v>
      </c>
      <c r="F158" s="7">
        <v>0</v>
      </c>
      <c r="G158" s="7">
        <v>0</v>
      </c>
      <c r="H158" s="8">
        <v>3763400000</v>
      </c>
      <c r="I158" s="7">
        <v>3519500000</v>
      </c>
      <c r="J158" s="7">
        <v>2541400000</v>
      </c>
      <c r="K158" s="19">
        <f t="shared" si="62"/>
        <v>0</v>
      </c>
      <c r="L158" s="19">
        <f t="shared" si="62"/>
        <v>0</v>
      </c>
      <c r="M158" s="19">
        <f t="shared" si="62"/>
        <v>0</v>
      </c>
      <c r="N158" s="25">
        <v>0</v>
      </c>
      <c r="O158" s="26">
        <v>0</v>
      </c>
      <c r="P158" s="27">
        <v>0</v>
      </c>
      <c r="Q158" s="7">
        <v>0</v>
      </c>
      <c r="R158" s="8">
        <v>0</v>
      </c>
      <c r="S158" s="7">
        <v>0</v>
      </c>
      <c r="T158" s="7">
        <v>0</v>
      </c>
      <c r="U158" s="8">
        <v>1650500000</v>
      </c>
      <c r="V158" s="7">
        <v>1849700000</v>
      </c>
      <c r="W158" s="7">
        <v>3454200000</v>
      </c>
      <c r="X158" s="19">
        <f t="shared" si="63"/>
        <v>0</v>
      </c>
      <c r="Y158" s="19">
        <f t="shared" si="63"/>
        <v>0</v>
      </c>
      <c r="Z158" s="19">
        <f t="shared" si="63"/>
        <v>0</v>
      </c>
      <c r="AA158" s="28">
        <v>0</v>
      </c>
      <c r="AB158" s="29">
        <v>0</v>
      </c>
      <c r="AC158" s="30">
        <v>0</v>
      </c>
      <c r="AD158" s="7">
        <v>5548100</v>
      </c>
      <c r="AE158" s="8">
        <v>7193400</v>
      </c>
      <c r="AF158" s="7">
        <v>4576700</v>
      </c>
      <c r="AG158" s="7">
        <v>3340000</v>
      </c>
      <c r="AH158" s="8">
        <v>2634800000</v>
      </c>
      <c r="AI158" s="7">
        <v>1335600000</v>
      </c>
      <c r="AJ158" s="7">
        <v>1781200000</v>
      </c>
      <c r="AK158" s="19">
        <f t="shared" si="64"/>
        <v>2.7301502960376499E-3</v>
      </c>
      <c r="AL158" s="19">
        <f t="shared" si="64"/>
        <v>3.4266996106618749E-3</v>
      </c>
      <c r="AM158" s="19">
        <f t="shared" si="64"/>
        <v>1.8751403548169774E-3</v>
      </c>
      <c r="AN158" s="28">
        <f t="shared" si="78"/>
        <v>0.77127644785497818</v>
      </c>
      <c r="AO158" s="29">
        <f t="shared" si="79"/>
        <v>1.2551322231728956</v>
      </c>
      <c r="AP158" s="30">
        <f>AL158/AM158</f>
        <v>1.827436331290698</v>
      </c>
      <c r="AQ158" s="7">
        <v>7091900</v>
      </c>
      <c r="AR158" s="8">
        <v>5139100</v>
      </c>
      <c r="AS158" s="7">
        <v>4736100</v>
      </c>
      <c r="AT158" s="7">
        <v>3416100</v>
      </c>
      <c r="AU158" s="8">
        <v>1584900000</v>
      </c>
      <c r="AV158" s="7">
        <v>2579400000</v>
      </c>
      <c r="AW158" s="7">
        <v>2056500000</v>
      </c>
      <c r="AX158" s="19">
        <f t="shared" si="65"/>
        <v>3.2425389614486716E-3</v>
      </c>
      <c r="AY158" s="19">
        <f t="shared" si="65"/>
        <v>1.8361246801581763E-3</v>
      </c>
      <c r="AZ158" s="19">
        <f t="shared" si="65"/>
        <v>1.6611232676878192E-3</v>
      </c>
      <c r="BA158" s="28">
        <f>AQ158/AR158</f>
        <v>1.3799887139771556</v>
      </c>
      <c r="BB158" s="29">
        <f>AY158/AX158</f>
        <v>0.56626140872578734</v>
      </c>
      <c r="BC158" s="30">
        <f>AY158/AZ158</f>
        <v>1.1053512498888467</v>
      </c>
      <c r="BD158" s="7">
        <v>6984300</v>
      </c>
      <c r="BE158" s="8">
        <v>952430</v>
      </c>
      <c r="BF158" s="7">
        <v>11023000</v>
      </c>
      <c r="BG158" s="7">
        <v>2600400</v>
      </c>
      <c r="BH158" s="8">
        <v>2216600000</v>
      </c>
      <c r="BI158" s="7">
        <v>2843600000</v>
      </c>
      <c r="BJ158" s="7">
        <v>2441100000</v>
      </c>
      <c r="BK158" s="19">
        <f t="shared" si="66"/>
        <v>4.2968059189750068E-4</v>
      </c>
      <c r="BL158" s="19">
        <f t="shared" si="66"/>
        <v>3.8764242509495006E-3</v>
      </c>
      <c r="BM158" s="19">
        <f t="shared" si="66"/>
        <v>1.0652574658965221E-3</v>
      </c>
      <c r="BN158" s="28">
        <f>BD158/BE158</f>
        <v>7.3331373434268139</v>
      </c>
      <c r="BO158" s="29">
        <f>BL158/BK158</f>
        <v>9.0216414798511835</v>
      </c>
      <c r="BP158" s="30">
        <f t="shared" si="75"/>
        <v>3.6389552526506788</v>
      </c>
      <c r="BQ158" s="52">
        <v>0</v>
      </c>
    </row>
    <row r="159" spans="1:69" x14ac:dyDescent="0.2">
      <c r="A159" s="1" t="s">
        <v>210</v>
      </c>
      <c r="B159" s="1" t="s">
        <v>211</v>
      </c>
      <c r="C159" s="1"/>
      <c r="D159" s="7">
        <v>0</v>
      </c>
      <c r="E159" s="8">
        <v>0</v>
      </c>
      <c r="F159" s="7">
        <v>0</v>
      </c>
      <c r="G159" s="7">
        <v>0</v>
      </c>
      <c r="H159" s="8">
        <v>3763400000</v>
      </c>
      <c r="I159" s="7">
        <v>3519500000</v>
      </c>
      <c r="J159" s="7">
        <v>2541400000</v>
      </c>
      <c r="K159" s="19">
        <f t="shared" si="62"/>
        <v>0</v>
      </c>
      <c r="L159" s="19">
        <f t="shared" si="62"/>
        <v>0</v>
      </c>
      <c r="M159" s="19">
        <f t="shared" si="62"/>
        <v>0</v>
      </c>
      <c r="N159" s="25">
        <v>0</v>
      </c>
      <c r="O159" s="26">
        <v>0</v>
      </c>
      <c r="P159" s="27">
        <v>0</v>
      </c>
      <c r="Q159" s="7">
        <v>0</v>
      </c>
      <c r="R159" s="8">
        <v>0</v>
      </c>
      <c r="S159" s="7">
        <v>0</v>
      </c>
      <c r="T159" s="7">
        <v>0</v>
      </c>
      <c r="U159" s="8">
        <v>1650500000</v>
      </c>
      <c r="V159" s="7">
        <v>1849700000</v>
      </c>
      <c r="W159" s="7">
        <v>3454200000</v>
      </c>
      <c r="X159" s="19">
        <f t="shared" si="63"/>
        <v>0</v>
      </c>
      <c r="Y159" s="19">
        <f t="shared" si="63"/>
        <v>0</v>
      </c>
      <c r="Z159" s="19">
        <f t="shared" si="63"/>
        <v>0</v>
      </c>
      <c r="AA159" s="28">
        <v>0</v>
      </c>
      <c r="AB159" s="29">
        <v>0</v>
      </c>
      <c r="AC159" s="30">
        <v>0</v>
      </c>
      <c r="AD159" s="7">
        <v>0</v>
      </c>
      <c r="AE159" s="8">
        <v>3731700</v>
      </c>
      <c r="AF159" s="7">
        <v>2633800</v>
      </c>
      <c r="AG159" s="7">
        <v>0</v>
      </c>
      <c r="AH159" s="8">
        <v>2634800000</v>
      </c>
      <c r="AI159" s="7">
        <v>1335600000</v>
      </c>
      <c r="AJ159" s="7">
        <v>1781200000</v>
      </c>
      <c r="AK159" s="19">
        <f t="shared" si="64"/>
        <v>1.4163124335812966E-3</v>
      </c>
      <c r="AL159" s="19">
        <f t="shared" si="64"/>
        <v>1.9719976040730759E-3</v>
      </c>
      <c r="AM159" s="19">
        <f t="shared" si="64"/>
        <v>0</v>
      </c>
      <c r="AN159" s="28">
        <f t="shared" si="78"/>
        <v>0</v>
      </c>
      <c r="AO159" s="29">
        <f t="shared" si="79"/>
        <v>1.392346460651108</v>
      </c>
      <c r="AP159" s="30" t="s">
        <v>766</v>
      </c>
      <c r="AQ159" s="7">
        <v>0</v>
      </c>
      <c r="AR159" s="8">
        <v>0</v>
      </c>
      <c r="AS159" s="7">
        <v>0</v>
      </c>
      <c r="AT159" s="7">
        <v>0</v>
      </c>
      <c r="AU159" s="8">
        <v>1584900000</v>
      </c>
      <c r="AV159" s="7">
        <v>2579400000</v>
      </c>
      <c r="AW159" s="7">
        <v>2056500000</v>
      </c>
      <c r="AX159" s="19">
        <f t="shared" si="65"/>
        <v>0</v>
      </c>
      <c r="AY159" s="19">
        <f t="shared" si="65"/>
        <v>0</v>
      </c>
      <c r="AZ159" s="19">
        <f t="shared" si="65"/>
        <v>0</v>
      </c>
      <c r="BA159" s="28">
        <v>0</v>
      </c>
      <c r="BB159" s="29">
        <v>0</v>
      </c>
      <c r="BC159" s="30">
        <v>0</v>
      </c>
      <c r="BD159" s="7">
        <v>0</v>
      </c>
      <c r="BE159" s="8">
        <v>0</v>
      </c>
      <c r="BF159" s="7">
        <v>2542200</v>
      </c>
      <c r="BG159" s="7">
        <v>3638800</v>
      </c>
      <c r="BH159" s="8">
        <v>2216600000</v>
      </c>
      <c r="BI159" s="7">
        <v>2843600000</v>
      </c>
      <c r="BJ159" s="7">
        <v>2441100000</v>
      </c>
      <c r="BK159" s="19">
        <f t="shared" si="66"/>
        <v>0</v>
      </c>
      <c r="BL159" s="19">
        <f t="shared" si="66"/>
        <v>8.9400759600506403E-4</v>
      </c>
      <c r="BM159" s="19">
        <f t="shared" si="66"/>
        <v>1.4906394658145917E-3</v>
      </c>
      <c r="BN159" s="28">
        <v>0</v>
      </c>
      <c r="BO159" s="29" t="s">
        <v>766</v>
      </c>
      <c r="BP159" s="30">
        <f t="shared" si="75"/>
        <v>0.59974770325600801</v>
      </c>
      <c r="BQ159" s="52">
        <v>0</v>
      </c>
    </row>
    <row r="160" spans="1:69" x14ac:dyDescent="0.2">
      <c r="A160" s="1" t="s">
        <v>214</v>
      </c>
      <c r="B160" s="1" t="s">
        <v>215</v>
      </c>
      <c r="C160" s="1"/>
      <c r="D160" s="7">
        <v>0</v>
      </c>
      <c r="E160" s="8">
        <v>0</v>
      </c>
      <c r="F160" s="7">
        <v>0</v>
      </c>
      <c r="G160" s="7">
        <v>0</v>
      </c>
      <c r="H160" s="8">
        <v>3763400000</v>
      </c>
      <c r="I160" s="7">
        <v>3519500000</v>
      </c>
      <c r="J160" s="7">
        <v>2541400000</v>
      </c>
      <c r="K160" s="19">
        <f t="shared" si="62"/>
        <v>0</v>
      </c>
      <c r="L160" s="19">
        <f t="shared" si="62"/>
        <v>0</v>
      </c>
      <c r="M160" s="19">
        <f t="shared" si="62"/>
        <v>0</v>
      </c>
      <c r="N160" s="25">
        <v>0</v>
      </c>
      <c r="O160" s="26">
        <v>0</v>
      </c>
      <c r="P160" s="27">
        <v>0</v>
      </c>
      <c r="Q160" s="7">
        <v>0</v>
      </c>
      <c r="R160" s="8">
        <v>339140</v>
      </c>
      <c r="S160" s="7">
        <v>0</v>
      </c>
      <c r="T160" s="7">
        <v>0</v>
      </c>
      <c r="U160" s="8">
        <v>1650500000</v>
      </c>
      <c r="V160" s="7">
        <v>1849700000</v>
      </c>
      <c r="W160" s="7">
        <v>3454200000</v>
      </c>
      <c r="X160" s="19">
        <f t="shared" si="63"/>
        <v>2.0547712814298697E-4</v>
      </c>
      <c r="Y160" s="19">
        <f t="shared" si="63"/>
        <v>0</v>
      </c>
      <c r="Z160" s="19">
        <f t="shared" si="63"/>
        <v>0</v>
      </c>
      <c r="AA160" s="28">
        <f>Q160/R160</f>
        <v>0</v>
      </c>
      <c r="AB160" s="29">
        <f>Y160/X160</f>
        <v>0</v>
      </c>
      <c r="AC160" s="30">
        <v>0</v>
      </c>
      <c r="AD160" s="7">
        <v>3796300</v>
      </c>
      <c r="AE160" s="8">
        <v>6567000</v>
      </c>
      <c r="AF160" s="7">
        <v>5503400</v>
      </c>
      <c r="AG160" s="7">
        <v>0</v>
      </c>
      <c r="AH160" s="8">
        <v>2634800000</v>
      </c>
      <c r="AI160" s="7">
        <v>1335600000</v>
      </c>
      <c r="AJ160" s="7">
        <v>1781200000</v>
      </c>
      <c r="AK160" s="19">
        <f t="shared" si="64"/>
        <v>2.4924092910277819E-3</v>
      </c>
      <c r="AL160" s="19">
        <f t="shared" si="64"/>
        <v>4.1205450733752622E-3</v>
      </c>
      <c r="AM160" s="19">
        <f t="shared" si="64"/>
        <v>0</v>
      </c>
      <c r="AN160" s="28">
        <f t="shared" si="78"/>
        <v>0.57808740673062287</v>
      </c>
      <c r="AO160" s="29">
        <f t="shared" si="79"/>
        <v>1.6532377279319539</v>
      </c>
      <c r="AP160" s="30" t="s">
        <v>766</v>
      </c>
      <c r="AQ160" s="7">
        <v>3080800</v>
      </c>
      <c r="AR160" s="8">
        <v>2924600</v>
      </c>
      <c r="AS160" s="7">
        <v>3184700</v>
      </c>
      <c r="AT160" s="7">
        <v>1261800</v>
      </c>
      <c r="AU160" s="8">
        <v>1584900000</v>
      </c>
      <c r="AV160" s="7">
        <v>2579400000</v>
      </c>
      <c r="AW160" s="7">
        <v>2056500000</v>
      </c>
      <c r="AX160" s="19">
        <f t="shared" si="65"/>
        <v>1.8452899236544892E-3</v>
      </c>
      <c r="AY160" s="19">
        <f t="shared" si="65"/>
        <v>1.234666976816314E-3</v>
      </c>
      <c r="AZ160" s="19">
        <f t="shared" si="65"/>
        <v>6.1356673960612695E-4</v>
      </c>
      <c r="BA160" s="28">
        <f>AQ160/AR160</f>
        <v>1.0534090131983862</v>
      </c>
      <c r="BB160" s="29">
        <f>AY160/AX160</f>
        <v>0.66909105229986188</v>
      </c>
      <c r="BC160" s="30">
        <f t="shared" ref="BC160:BC177" si="80">AY160/AZ160</f>
        <v>2.0122782040123233</v>
      </c>
      <c r="BD160" s="7">
        <v>4750800</v>
      </c>
      <c r="BE160" s="8">
        <v>3437200</v>
      </c>
      <c r="BF160" s="7">
        <v>2934400</v>
      </c>
      <c r="BG160" s="7">
        <v>6094800</v>
      </c>
      <c r="BH160" s="8">
        <v>2216600000</v>
      </c>
      <c r="BI160" s="7">
        <v>2843600000</v>
      </c>
      <c r="BJ160" s="7">
        <v>2441100000</v>
      </c>
      <c r="BK160" s="19">
        <f t="shared" si="66"/>
        <v>1.5506631778399351E-3</v>
      </c>
      <c r="BL160" s="19">
        <f t="shared" si="66"/>
        <v>1.031931354620903E-3</v>
      </c>
      <c r="BM160" s="19">
        <f t="shared" si="66"/>
        <v>2.4967432714759741E-3</v>
      </c>
      <c r="BN160" s="28">
        <f t="shared" ref="BN160:BN177" si="81">BD160/BE160</f>
        <v>1.3821715349703247</v>
      </c>
      <c r="BO160" s="29">
        <f t="shared" ref="BO160:BO177" si="82">BL160/BK160</f>
        <v>0.66547743531150161</v>
      </c>
      <c r="BP160" s="30">
        <f t="shared" si="75"/>
        <v>0.41331095848347543</v>
      </c>
      <c r="BQ160" s="52">
        <v>0</v>
      </c>
    </row>
    <row r="161" spans="1:69" x14ac:dyDescent="0.2">
      <c r="A161" s="1" t="s">
        <v>216</v>
      </c>
      <c r="B161" s="1" t="s">
        <v>217</v>
      </c>
      <c r="C161" s="1"/>
      <c r="D161" s="7">
        <v>101150</v>
      </c>
      <c r="E161" s="8">
        <v>0</v>
      </c>
      <c r="F161" s="7">
        <v>0</v>
      </c>
      <c r="G161" s="7">
        <v>0</v>
      </c>
      <c r="H161" s="8">
        <v>3763400000</v>
      </c>
      <c r="I161" s="7">
        <v>3519500000</v>
      </c>
      <c r="J161" s="7">
        <v>2541400000</v>
      </c>
      <c r="K161" s="19">
        <f t="shared" si="62"/>
        <v>0</v>
      </c>
      <c r="L161" s="19">
        <f t="shared" si="62"/>
        <v>0</v>
      </c>
      <c r="M161" s="19">
        <f t="shared" si="62"/>
        <v>0</v>
      </c>
      <c r="N161" s="25" t="s">
        <v>766</v>
      </c>
      <c r="O161" s="26">
        <v>0</v>
      </c>
      <c r="P161" s="27">
        <v>0</v>
      </c>
      <c r="Q161" s="7">
        <v>0</v>
      </c>
      <c r="R161" s="8">
        <v>583790</v>
      </c>
      <c r="S161" s="7">
        <v>304620</v>
      </c>
      <c r="T161" s="7">
        <v>0</v>
      </c>
      <c r="U161" s="8">
        <v>1650500000</v>
      </c>
      <c r="V161" s="7">
        <v>1849700000</v>
      </c>
      <c r="W161" s="7">
        <v>3454200000</v>
      </c>
      <c r="X161" s="19">
        <f t="shared" si="63"/>
        <v>3.5370493789760679E-4</v>
      </c>
      <c r="Y161" s="19">
        <f t="shared" si="63"/>
        <v>1.6468616532410661E-4</v>
      </c>
      <c r="Z161" s="19">
        <f t="shared" si="63"/>
        <v>0</v>
      </c>
      <c r="AA161" s="28">
        <f>Q161/R161</f>
        <v>0</v>
      </c>
      <c r="AB161" s="29">
        <f>Y161/X161</f>
        <v>0.465603240664345</v>
      </c>
      <c r="AC161" s="30" t="s">
        <v>766</v>
      </c>
      <c r="AD161" s="7">
        <v>2651800</v>
      </c>
      <c r="AE161" s="8">
        <v>3432100</v>
      </c>
      <c r="AF161" s="7">
        <v>2890300</v>
      </c>
      <c r="AG161" s="7">
        <v>0</v>
      </c>
      <c r="AH161" s="8">
        <v>2634800000</v>
      </c>
      <c r="AI161" s="7">
        <v>1335600000</v>
      </c>
      <c r="AJ161" s="7">
        <v>1781200000</v>
      </c>
      <c r="AK161" s="19">
        <f t="shared" si="64"/>
        <v>1.3026036131774709E-3</v>
      </c>
      <c r="AL161" s="19">
        <f t="shared" si="64"/>
        <v>2.1640461215932912E-3</v>
      </c>
      <c r="AM161" s="19">
        <f t="shared" si="64"/>
        <v>0</v>
      </c>
      <c r="AN161" s="28">
        <f t="shared" si="78"/>
        <v>0.77264648465953789</v>
      </c>
      <c r="AO161" s="29">
        <f t="shared" si="79"/>
        <v>1.6613235981393326</v>
      </c>
      <c r="AP161" s="30" t="s">
        <v>766</v>
      </c>
      <c r="AQ161" s="7">
        <v>2953100</v>
      </c>
      <c r="AR161" s="8">
        <v>236660</v>
      </c>
      <c r="AS161" s="7">
        <v>1028200</v>
      </c>
      <c r="AT161" s="7">
        <v>270880</v>
      </c>
      <c r="AU161" s="8">
        <v>1584900000</v>
      </c>
      <c r="AV161" s="7">
        <v>2579400000</v>
      </c>
      <c r="AW161" s="7">
        <v>2056500000</v>
      </c>
      <c r="AX161" s="19">
        <f t="shared" si="65"/>
        <v>1.4932172376806108E-4</v>
      </c>
      <c r="AY161" s="19">
        <f t="shared" si="65"/>
        <v>3.9861983406993873E-4</v>
      </c>
      <c r="AZ161" s="19">
        <f t="shared" si="65"/>
        <v>1.3171893994651108E-4</v>
      </c>
      <c r="BA161" s="28">
        <f>AQ161/AR161</f>
        <v>12.478238823628834</v>
      </c>
      <c r="BB161" s="29">
        <f>AY161/AX161</f>
        <v>2.669536782799991</v>
      </c>
      <c r="BC161" s="30">
        <f t="shared" si="80"/>
        <v>3.026290936078075</v>
      </c>
      <c r="BD161" s="7">
        <v>1503500</v>
      </c>
      <c r="BE161" s="8">
        <v>1677600</v>
      </c>
      <c r="BF161" s="7">
        <v>4576100</v>
      </c>
      <c r="BG161" s="7">
        <v>6253800</v>
      </c>
      <c r="BH161" s="8">
        <v>2216600000</v>
      </c>
      <c r="BI161" s="7">
        <v>2843600000</v>
      </c>
      <c r="BJ161" s="7">
        <v>2441100000</v>
      </c>
      <c r="BK161" s="19">
        <f t="shared" si="66"/>
        <v>7.5683479202382029E-4</v>
      </c>
      <c r="BL161" s="19">
        <f t="shared" si="66"/>
        <v>1.6092629061752709E-3</v>
      </c>
      <c r="BM161" s="19">
        <f t="shared" si="66"/>
        <v>2.5618778419564951E-3</v>
      </c>
      <c r="BN161" s="28">
        <f t="shared" si="81"/>
        <v>0.8962207916070577</v>
      </c>
      <c r="BO161" s="29">
        <f t="shared" si="82"/>
        <v>2.1263067225966292</v>
      </c>
      <c r="BP161" s="30">
        <f t="shared" si="75"/>
        <v>0.62815754905248866</v>
      </c>
      <c r="BQ161" s="52">
        <v>0</v>
      </c>
    </row>
    <row r="162" spans="1:69" x14ac:dyDescent="0.2">
      <c r="A162" s="1" t="s">
        <v>220</v>
      </c>
      <c r="B162" s="1" t="s">
        <v>221</v>
      </c>
      <c r="C162" s="1"/>
      <c r="D162" s="7">
        <v>0</v>
      </c>
      <c r="E162" s="8">
        <v>0</v>
      </c>
      <c r="F162" s="7">
        <v>0</v>
      </c>
      <c r="G162" s="7">
        <v>0</v>
      </c>
      <c r="H162" s="8">
        <v>3763400000</v>
      </c>
      <c r="I162" s="7">
        <v>3519500000</v>
      </c>
      <c r="J162" s="7">
        <v>2541400000</v>
      </c>
      <c r="K162" s="19">
        <f t="shared" si="62"/>
        <v>0</v>
      </c>
      <c r="L162" s="19">
        <f t="shared" si="62"/>
        <v>0</v>
      </c>
      <c r="M162" s="19">
        <f t="shared" si="62"/>
        <v>0</v>
      </c>
      <c r="N162" s="25">
        <v>0</v>
      </c>
      <c r="O162" s="26">
        <v>0</v>
      </c>
      <c r="P162" s="27">
        <v>0</v>
      </c>
      <c r="Q162" s="7">
        <v>0</v>
      </c>
      <c r="R162" s="8">
        <v>12237000</v>
      </c>
      <c r="S162" s="7">
        <v>1501600</v>
      </c>
      <c r="T162" s="7">
        <v>0</v>
      </c>
      <c r="U162" s="8">
        <v>1650500000</v>
      </c>
      <c r="V162" s="7">
        <v>1849700000</v>
      </c>
      <c r="W162" s="7">
        <v>3454200000</v>
      </c>
      <c r="X162" s="19">
        <f t="shared" si="63"/>
        <v>7.4141169342623447E-3</v>
      </c>
      <c r="Y162" s="19">
        <f t="shared" si="63"/>
        <v>8.1180732010596311E-4</v>
      </c>
      <c r="Z162" s="19">
        <f t="shared" si="63"/>
        <v>0</v>
      </c>
      <c r="AA162" s="28">
        <f>Q162/R162</f>
        <v>0</v>
      </c>
      <c r="AB162" s="29">
        <f>Y162/X162</f>
        <v>0.10949480933520406</v>
      </c>
      <c r="AC162" s="30" t="s">
        <v>766</v>
      </c>
      <c r="AD162" s="7">
        <v>0</v>
      </c>
      <c r="AE162" s="8">
        <v>7066100</v>
      </c>
      <c r="AF162" s="7">
        <v>0</v>
      </c>
      <c r="AG162" s="7">
        <v>9414200</v>
      </c>
      <c r="AH162" s="8">
        <v>2634800000</v>
      </c>
      <c r="AI162" s="7">
        <v>1335600000</v>
      </c>
      <c r="AJ162" s="7">
        <v>1781200000</v>
      </c>
      <c r="AK162" s="19">
        <f t="shared" si="64"/>
        <v>2.6818354334294824E-3</v>
      </c>
      <c r="AL162" s="19">
        <f t="shared" si="64"/>
        <v>0</v>
      </c>
      <c r="AM162" s="19">
        <f t="shared" si="64"/>
        <v>5.2853132719514933E-3</v>
      </c>
      <c r="AN162" s="28">
        <f t="shared" si="78"/>
        <v>0</v>
      </c>
      <c r="AO162" s="29">
        <f t="shared" si="79"/>
        <v>0</v>
      </c>
      <c r="AP162" s="30">
        <f>AL162/AM162</f>
        <v>0</v>
      </c>
      <c r="AQ162" s="7">
        <v>4211100</v>
      </c>
      <c r="AR162" s="8">
        <v>2570600</v>
      </c>
      <c r="AS162" s="7">
        <v>0</v>
      </c>
      <c r="AT162" s="7">
        <v>15002000</v>
      </c>
      <c r="AU162" s="8">
        <v>1584900000</v>
      </c>
      <c r="AV162" s="7">
        <v>2579400000</v>
      </c>
      <c r="AW162" s="7">
        <v>2056500000</v>
      </c>
      <c r="AX162" s="19">
        <f t="shared" si="65"/>
        <v>1.6219319830904158E-3</v>
      </c>
      <c r="AY162" s="19">
        <f t="shared" si="65"/>
        <v>0</v>
      </c>
      <c r="AZ162" s="19">
        <f t="shared" si="65"/>
        <v>7.2949185509360564E-3</v>
      </c>
      <c r="BA162" s="28">
        <f>AQ162/AR162</f>
        <v>1.6381778573095775</v>
      </c>
      <c r="BB162" s="29">
        <f>AY162/AX162</f>
        <v>0</v>
      </c>
      <c r="BC162" s="30">
        <f t="shared" si="80"/>
        <v>0</v>
      </c>
      <c r="BD162" s="7">
        <v>3248000</v>
      </c>
      <c r="BE162" s="8">
        <v>16447000</v>
      </c>
      <c r="BF162" s="7">
        <v>27411000</v>
      </c>
      <c r="BG162" s="7">
        <v>6648000</v>
      </c>
      <c r="BH162" s="8">
        <v>2216600000</v>
      </c>
      <c r="BI162" s="7">
        <v>2843600000</v>
      </c>
      <c r="BJ162" s="7">
        <v>2441100000</v>
      </c>
      <c r="BK162" s="19">
        <f t="shared" si="66"/>
        <v>7.4199224036813139E-3</v>
      </c>
      <c r="BL162" s="19">
        <f t="shared" si="66"/>
        <v>9.6395414263609515E-3</v>
      </c>
      <c r="BM162" s="19">
        <f t="shared" si="66"/>
        <v>2.7233624185817869E-3</v>
      </c>
      <c r="BN162" s="28">
        <f t="shared" si="81"/>
        <v>0.19748282361524899</v>
      </c>
      <c r="BO162" s="29">
        <f t="shared" si="82"/>
        <v>1.2991431583675859</v>
      </c>
      <c r="BP162" s="30">
        <f t="shared" si="75"/>
        <v>3.5395734921615101</v>
      </c>
      <c r="BQ162" s="52">
        <v>0</v>
      </c>
    </row>
    <row r="163" spans="1:69" x14ac:dyDescent="0.2">
      <c r="A163" s="1" t="s">
        <v>226</v>
      </c>
      <c r="B163" s="1" t="s">
        <v>227</v>
      </c>
      <c r="C163" s="1"/>
      <c r="D163" s="7">
        <v>0</v>
      </c>
      <c r="E163" s="8">
        <v>1056600</v>
      </c>
      <c r="F163" s="7">
        <v>0</v>
      </c>
      <c r="G163" s="7">
        <v>0</v>
      </c>
      <c r="H163" s="8">
        <v>3763400000</v>
      </c>
      <c r="I163" s="7">
        <v>3519500000</v>
      </c>
      <c r="J163" s="7">
        <v>2541400000</v>
      </c>
      <c r="K163" s="19">
        <f t="shared" si="62"/>
        <v>2.8075676250199287E-4</v>
      </c>
      <c r="L163" s="19">
        <f t="shared" si="62"/>
        <v>0</v>
      </c>
      <c r="M163" s="19">
        <f t="shared" si="62"/>
        <v>0</v>
      </c>
      <c r="N163" s="25">
        <f>D163/E163</f>
        <v>0</v>
      </c>
      <c r="O163" s="26">
        <f>L163/K163</f>
        <v>0</v>
      </c>
      <c r="P163" s="27">
        <v>0</v>
      </c>
      <c r="Q163" s="7">
        <v>0</v>
      </c>
      <c r="R163" s="8">
        <v>4168800</v>
      </c>
      <c r="S163" s="7">
        <v>1938500</v>
      </c>
      <c r="T163" s="7">
        <v>1993600</v>
      </c>
      <c r="U163" s="8">
        <v>1650500000</v>
      </c>
      <c r="V163" s="7">
        <v>1849700000</v>
      </c>
      <c r="W163" s="7">
        <v>3454200000</v>
      </c>
      <c r="X163" s="19">
        <f t="shared" si="63"/>
        <v>2.5257800666464709E-3</v>
      </c>
      <c r="Y163" s="19">
        <f t="shared" si="63"/>
        <v>1.0480077850462237E-3</v>
      </c>
      <c r="Z163" s="19">
        <f t="shared" si="63"/>
        <v>5.7715245208731403E-4</v>
      </c>
      <c r="AA163" s="28">
        <f>Q163/R163</f>
        <v>0</v>
      </c>
      <c r="AB163" s="29">
        <f>Y163/X163</f>
        <v>0.41492440251842067</v>
      </c>
      <c r="AC163" s="30">
        <f>Y163/Z163</f>
        <v>1.8158248851859278</v>
      </c>
      <c r="AD163" s="7">
        <v>2213900</v>
      </c>
      <c r="AE163" s="8">
        <v>5359900</v>
      </c>
      <c r="AF163" s="7">
        <v>3824100</v>
      </c>
      <c r="AG163" s="7">
        <v>0</v>
      </c>
      <c r="AH163" s="8">
        <v>2634800000</v>
      </c>
      <c r="AI163" s="7">
        <v>1335600000</v>
      </c>
      <c r="AJ163" s="7">
        <v>1781200000</v>
      </c>
      <c r="AK163" s="19">
        <f t="shared" si="64"/>
        <v>2.0342720510095644E-3</v>
      </c>
      <c r="AL163" s="19">
        <f t="shared" si="64"/>
        <v>2.8632075471698112E-3</v>
      </c>
      <c r="AM163" s="19">
        <f t="shared" si="64"/>
        <v>0</v>
      </c>
      <c r="AN163" s="28">
        <f t="shared" si="78"/>
        <v>0.41304875090953191</v>
      </c>
      <c r="AO163" s="29">
        <f t="shared" si="79"/>
        <v>1.4074850734683517</v>
      </c>
      <c r="AP163" s="30" t="s">
        <v>766</v>
      </c>
      <c r="AQ163" s="7">
        <v>2750700</v>
      </c>
      <c r="AR163" s="8">
        <v>0</v>
      </c>
      <c r="AS163" s="7">
        <v>5263000</v>
      </c>
      <c r="AT163" s="7">
        <v>6718400</v>
      </c>
      <c r="AU163" s="8">
        <v>1584900000</v>
      </c>
      <c r="AV163" s="7">
        <v>2579400000</v>
      </c>
      <c r="AW163" s="7">
        <v>2056500000</v>
      </c>
      <c r="AX163" s="19">
        <f t="shared" si="65"/>
        <v>0</v>
      </c>
      <c r="AY163" s="19">
        <f t="shared" si="65"/>
        <v>2.0403969915484222E-3</v>
      </c>
      <c r="AZ163" s="19">
        <f t="shared" si="65"/>
        <v>3.2669097982008267E-3</v>
      </c>
      <c r="BA163" s="28" t="s">
        <v>766</v>
      </c>
      <c r="BB163" s="29" t="s">
        <v>766</v>
      </c>
      <c r="BC163" s="30">
        <f t="shared" si="80"/>
        <v>0.62456483881866665</v>
      </c>
      <c r="BD163" s="7">
        <v>2683400</v>
      </c>
      <c r="BE163" s="8">
        <v>1542400</v>
      </c>
      <c r="BF163" s="7">
        <v>8998300</v>
      </c>
      <c r="BG163" s="7">
        <v>7145000</v>
      </c>
      <c r="BH163" s="8">
        <v>2216600000</v>
      </c>
      <c r="BI163" s="7">
        <v>2843600000</v>
      </c>
      <c r="BJ163" s="7">
        <v>2441100000</v>
      </c>
      <c r="BK163" s="19">
        <f t="shared" si="66"/>
        <v>6.9584047640530537E-4</v>
      </c>
      <c r="BL163" s="19">
        <f t="shared" si="66"/>
        <v>3.1644042762695177E-3</v>
      </c>
      <c r="BM163" s="19">
        <f t="shared" si="66"/>
        <v>2.9269591577567489E-3</v>
      </c>
      <c r="BN163" s="28">
        <f t="shared" si="81"/>
        <v>1.73975622406639</v>
      </c>
      <c r="BO163" s="29">
        <f t="shared" si="82"/>
        <v>4.5476001807436548</v>
      </c>
      <c r="BP163" s="30">
        <f t="shared" si="75"/>
        <v>1.0811234819876165</v>
      </c>
      <c r="BQ163" s="52">
        <v>0</v>
      </c>
    </row>
    <row r="164" spans="1:69" x14ac:dyDescent="0.2">
      <c r="A164" s="1" t="s">
        <v>228</v>
      </c>
      <c r="B164" s="1" t="s">
        <v>229</v>
      </c>
      <c r="C164" s="1"/>
      <c r="D164" s="7">
        <v>0</v>
      </c>
      <c r="E164" s="8">
        <v>0</v>
      </c>
      <c r="F164" s="7">
        <v>0</v>
      </c>
      <c r="G164" s="7">
        <v>0</v>
      </c>
      <c r="H164" s="8">
        <v>3763400000</v>
      </c>
      <c r="I164" s="7">
        <v>3519500000</v>
      </c>
      <c r="J164" s="7">
        <v>2541400000</v>
      </c>
      <c r="K164" s="19">
        <f t="shared" si="62"/>
        <v>0</v>
      </c>
      <c r="L164" s="19">
        <f t="shared" si="62"/>
        <v>0</v>
      </c>
      <c r="M164" s="19">
        <f t="shared" si="62"/>
        <v>0</v>
      </c>
      <c r="N164" s="25">
        <v>0</v>
      </c>
      <c r="O164" s="26">
        <v>0</v>
      </c>
      <c r="P164" s="27">
        <v>0</v>
      </c>
      <c r="Q164" s="7">
        <v>0</v>
      </c>
      <c r="R164" s="8">
        <v>0</v>
      </c>
      <c r="S164" s="7">
        <v>0</v>
      </c>
      <c r="T164" s="7">
        <v>0</v>
      </c>
      <c r="U164" s="8">
        <v>1650500000</v>
      </c>
      <c r="V164" s="7">
        <v>1849700000</v>
      </c>
      <c r="W164" s="7">
        <v>3454200000</v>
      </c>
      <c r="X164" s="19">
        <f t="shared" si="63"/>
        <v>0</v>
      </c>
      <c r="Y164" s="19">
        <f t="shared" si="63"/>
        <v>0</v>
      </c>
      <c r="Z164" s="19">
        <f t="shared" si="63"/>
        <v>0</v>
      </c>
      <c r="AA164" s="28">
        <v>0</v>
      </c>
      <c r="AB164" s="29">
        <v>0</v>
      </c>
      <c r="AC164" s="30">
        <v>0</v>
      </c>
      <c r="AD164" s="7">
        <v>0</v>
      </c>
      <c r="AE164" s="8">
        <v>7085500</v>
      </c>
      <c r="AF164" s="7">
        <v>5975800</v>
      </c>
      <c r="AG164" s="7">
        <v>2858500</v>
      </c>
      <c r="AH164" s="8">
        <v>2634800000</v>
      </c>
      <c r="AI164" s="7">
        <v>1335600000</v>
      </c>
      <c r="AJ164" s="7">
        <v>1781200000</v>
      </c>
      <c r="AK164" s="19">
        <f t="shared" si="64"/>
        <v>2.6891984211325336E-3</v>
      </c>
      <c r="AL164" s="19">
        <f t="shared" si="64"/>
        <v>4.4742437855645406E-3</v>
      </c>
      <c r="AM164" s="19">
        <f t="shared" si="64"/>
        <v>1.6048169773186616E-3</v>
      </c>
      <c r="AN164" s="28">
        <f t="shared" si="78"/>
        <v>0</v>
      </c>
      <c r="AO164" s="29">
        <f t="shared" si="79"/>
        <v>1.6637834346489948</v>
      </c>
      <c r="AP164" s="30">
        <f t="shared" ref="AP164:AP170" si="83">AL164/AM164</f>
        <v>2.7880087566372431</v>
      </c>
      <c r="AQ164" s="7">
        <v>4105900</v>
      </c>
      <c r="AR164" s="8">
        <v>0</v>
      </c>
      <c r="AS164" s="7">
        <v>2583300</v>
      </c>
      <c r="AT164" s="7">
        <v>3057000</v>
      </c>
      <c r="AU164" s="8">
        <v>1584900000</v>
      </c>
      <c r="AV164" s="7">
        <v>2579400000</v>
      </c>
      <c r="AW164" s="7">
        <v>2056500000</v>
      </c>
      <c r="AX164" s="19">
        <f t="shared" si="65"/>
        <v>0</v>
      </c>
      <c r="AY164" s="19">
        <f t="shared" si="65"/>
        <v>1.0015119795301233E-3</v>
      </c>
      <c r="AZ164" s="19">
        <f t="shared" si="65"/>
        <v>1.4865061998541212E-3</v>
      </c>
      <c r="BA164" s="28" t="s">
        <v>766</v>
      </c>
      <c r="BB164" s="29" t="s">
        <v>766</v>
      </c>
      <c r="BC164" s="30">
        <f t="shared" si="80"/>
        <v>0.67373548770156966</v>
      </c>
      <c r="BD164" s="7">
        <v>1579000</v>
      </c>
      <c r="BE164" s="8">
        <v>1704300</v>
      </c>
      <c r="BF164" s="7">
        <v>7039600</v>
      </c>
      <c r="BG164" s="7">
        <v>7359400</v>
      </c>
      <c r="BH164" s="8">
        <v>2216600000</v>
      </c>
      <c r="BI164" s="7">
        <v>2843600000</v>
      </c>
      <c r="BJ164" s="7">
        <v>2441100000</v>
      </c>
      <c r="BK164" s="19">
        <f t="shared" si="66"/>
        <v>7.688802670757015E-4</v>
      </c>
      <c r="BL164" s="19">
        <f t="shared" si="66"/>
        <v>2.4755943170628779E-3</v>
      </c>
      <c r="BM164" s="19">
        <f t="shared" si="66"/>
        <v>3.0147884150587851E-3</v>
      </c>
      <c r="BN164" s="28">
        <f t="shared" si="81"/>
        <v>0.92648007979815761</v>
      </c>
      <c r="BO164" s="29">
        <f t="shared" si="82"/>
        <v>3.2197396955944231</v>
      </c>
      <c r="BP164" s="30">
        <f t="shared" si="75"/>
        <v>0.82115026868796248</v>
      </c>
      <c r="BQ164" s="52">
        <v>0</v>
      </c>
    </row>
    <row r="165" spans="1:69" x14ac:dyDescent="0.2">
      <c r="A165" s="1" t="s">
        <v>232</v>
      </c>
      <c r="B165" s="1" t="s">
        <v>233</v>
      </c>
      <c r="C165" s="1"/>
      <c r="D165" s="7">
        <v>0</v>
      </c>
      <c r="E165" s="8">
        <v>0</v>
      </c>
      <c r="F165" s="7">
        <v>0</v>
      </c>
      <c r="G165" s="7">
        <v>0</v>
      </c>
      <c r="H165" s="8">
        <v>3763400000</v>
      </c>
      <c r="I165" s="7">
        <v>3519500000</v>
      </c>
      <c r="J165" s="7">
        <v>2541400000</v>
      </c>
      <c r="K165" s="19">
        <f t="shared" si="62"/>
        <v>0</v>
      </c>
      <c r="L165" s="19">
        <f t="shared" si="62"/>
        <v>0</v>
      </c>
      <c r="M165" s="19">
        <f t="shared" si="62"/>
        <v>0</v>
      </c>
      <c r="N165" s="25">
        <v>0</v>
      </c>
      <c r="O165" s="26">
        <v>0</v>
      </c>
      <c r="P165" s="27">
        <v>0</v>
      </c>
      <c r="Q165" s="7">
        <v>0</v>
      </c>
      <c r="R165" s="8">
        <v>0</v>
      </c>
      <c r="S165" s="7">
        <v>0</v>
      </c>
      <c r="T165" s="7">
        <v>0</v>
      </c>
      <c r="U165" s="8">
        <v>1650500000</v>
      </c>
      <c r="V165" s="7">
        <v>1849700000</v>
      </c>
      <c r="W165" s="7">
        <v>3454200000</v>
      </c>
      <c r="X165" s="19">
        <f t="shared" si="63"/>
        <v>0</v>
      </c>
      <c r="Y165" s="19">
        <f t="shared" si="63"/>
        <v>0</v>
      </c>
      <c r="Z165" s="19">
        <f t="shared" si="63"/>
        <v>0</v>
      </c>
      <c r="AA165" s="28">
        <v>0</v>
      </c>
      <c r="AB165" s="29">
        <v>0</v>
      </c>
      <c r="AC165" s="30">
        <v>0</v>
      </c>
      <c r="AD165" s="7">
        <v>1573100</v>
      </c>
      <c r="AE165" s="8">
        <v>7351600</v>
      </c>
      <c r="AF165" s="7">
        <v>5289300</v>
      </c>
      <c r="AG165" s="7">
        <v>522140</v>
      </c>
      <c r="AH165" s="8">
        <v>2634800000</v>
      </c>
      <c r="AI165" s="7">
        <v>1335600000</v>
      </c>
      <c r="AJ165" s="7">
        <v>1781200000</v>
      </c>
      <c r="AK165" s="19">
        <f t="shared" si="64"/>
        <v>2.7901928040078945E-3</v>
      </c>
      <c r="AL165" s="19">
        <f t="shared" si="64"/>
        <v>3.9602425876010781E-3</v>
      </c>
      <c r="AM165" s="19">
        <f t="shared" si="64"/>
        <v>2.9313945654614864E-4</v>
      </c>
      <c r="AN165" s="28">
        <f t="shared" si="78"/>
        <v>0.21398063006692419</v>
      </c>
      <c r="AO165" s="29">
        <f t="shared" si="79"/>
        <v>1.4193437033858372</v>
      </c>
      <c r="AP165" s="30">
        <f t="shared" si="83"/>
        <v>13.509756189977862</v>
      </c>
      <c r="AQ165" s="7">
        <v>7088700</v>
      </c>
      <c r="AR165" s="8">
        <v>1166500</v>
      </c>
      <c r="AS165" s="7">
        <v>6707000</v>
      </c>
      <c r="AT165" s="7">
        <v>6822800</v>
      </c>
      <c r="AU165" s="8">
        <v>1584900000</v>
      </c>
      <c r="AV165" s="7">
        <v>2579400000</v>
      </c>
      <c r="AW165" s="7">
        <v>2056500000</v>
      </c>
      <c r="AX165" s="19">
        <f t="shared" si="65"/>
        <v>7.3600858098302733E-4</v>
      </c>
      <c r="AY165" s="19">
        <f t="shared" si="65"/>
        <v>2.6002171047530432E-3</v>
      </c>
      <c r="AZ165" s="19">
        <f t="shared" si="65"/>
        <v>3.3176756625334304E-3</v>
      </c>
      <c r="BA165" s="28">
        <f>AQ165/AR165</f>
        <v>6.0768966995285041</v>
      </c>
      <c r="BB165" s="29">
        <f>AY165/AX165</f>
        <v>3.5328624854891539</v>
      </c>
      <c r="BC165" s="30">
        <f t="shared" si="80"/>
        <v>0.78374662542132756</v>
      </c>
      <c r="BD165" s="7">
        <v>988310</v>
      </c>
      <c r="BE165" s="8">
        <v>916410</v>
      </c>
      <c r="BF165" s="7">
        <v>24417000</v>
      </c>
      <c r="BG165" s="7">
        <v>8836400</v>
      </c>
      <c r="BH165" s="8">
        <v>2216600000</v>
      </c>
      <c r="BI165" s="7">
        <v>2843600000</v>
      </c>
      <c r="BJ165" s="7">
        <v>2441100000</v>
      </c>
      <c r="BK165" s="19">
        <f t="shared" si="66"/>
        <v>4.1343047911215376E-4</v>
      </c>
      <c r="BL165" s="19">
        <f t="shared" si="66"/>
        <v>8.5866507244338162E-3</v>
      </c>
      <c r="BM165" s="19">
        <f t="shared" si="66"/>
        <v>3.619843513170292E-3</v>
      </c>
      <c r="BN165" s="28">
        <f t="shared" si="81"/>
        <v>1.0784583319693151</v>
      </c>
      <c r="BO165" s="29">
        <f t="shared" si="82"/>
        <v>20.769273573815209</v>
      </c>
      <c r="BP165" s="30">
        <f t="shared" si="75"/>
        <v>2.3721055048906101</v>
      </c>
      <c r="BQ165" s="52">
        <v>0</v>
      </c>
    </row>
    <row r="166" spans="1:69" x14ac:dyDescent="0.2">
      <c r="A166" s="1" t="s">
        <v>236</v>
      </c>
      <c r="B166" s="1" t="s">
        <v>237</v>
      </c>
      <c r="C166" s="1"/>
      <c r="D166" s="7">
        <v>742660</v>
      </c>
      <c r="E166" s="8">
        <v>323060</v>
      </c>
      <c r="F166" s="7">
        <v>0</v>
      </c>
      <c r="G166" s="7">
        <v>0</v>
      </c>
      <c r="H166" s="8">
        <v>3763400000</v>
      </c>
      <c r="I166" s="7">
        <v>3519500000</v>
      </c>
      <c r="J166" s="7">
        <v>2541400000</v>
      </c>
      <c r="K166" s="19">
        <f t="shared" si="62"/>
        <v>8.5842589148110745E-5</v>
      </c>
      <c r="L166" s="19">
        <f t="shared" si="62"/>
        <v>0</v>
      </c>
      <c r="M166" s="19">
        <f t="shared" si="62"/>
        <v>0</v>
      </c>
      <c r="N166" s="25">
        <f>D166/E166</f>
        <v>2.2988299387110755</v>
      </c>
      <c r="O166" s="26">
        <f>L166/K166</f>
        <v>0</v>
      </c>
      <c r="P166" s="27">
        <v>0</v>
      </c>
      <c r="Q166" s="7">
        <v>0</v>
      </c>
      <c r="R166" s="8">
        <v>3629800</v>
      </c>
      <c r="S166" s="7">
        <v>2758500</v>
      </c>
      <c r="T166" s="7">
        <v>134760</v>
      </c>
      <c r="U166" s="8">
        <v>1650500000</v>
      </c>
      <c r="V166" s="7">
        <v>1849700000</v>
      </c>
      <c r="W166" s="7">
        <v>3454200000</v>
      </c>
      <c r="X166" s="19">
        <f t="shared" si="63"/>
        <v>2.199212359890942E-3</v>
      </c>
      <c r="Y166" s="19">
        <f t="shared" si="63"/>
        <v>1.491322917229821E-3</v>
      </c>
      <c r="Z166" s="19">
        <f t="shared" si="63"/>
        <v>3.90133750217127E-5</v>
      </c>
      <c r="AA166" s="28">
        <f>Q166/R166</f>
        <v>0</v>
      </c>
      <c r="AB166" s="29">
        <f>Y166/X166</f>
        <v>0.67811683147496271</v>
      </c>
      <c r="AC166" s="30">
        <f>Y166/Z166</f>
        <v>38.225939601478537</v>
      </c>
      <c r="AD166" s="7">
        <v>1733800</v>
      </c>
      <c r="AE166" s="8">
        <v>12412000</v>
      </c>
      <c r="AF166" s="7">
        <v>7489000</v>
      </c>
      <c r="AG166" s="7">
        <v>2081400</v>
      </c>
      <c r="AH166" s="8">
        <v>2634800000</v>
      </c>
      <c r="AI166" s="7">
        <v>1335600000</v>
      </c>
      <c r="AJ166" s="7">
        <v>1781200000</v>
      </c>
      <c r="AK166" s="19">
        <f t="shared" si="64"/>
        <v>4.7107939881584938E-3</v>
      </c>
      <c r="AL166" s="19">
        <f t="shared" si="64"/>
        <v>5.6072177298592393E-3</v>
      </c>
      <c r="AM166" s="19">
        <f t="shared" si="64"/>
        <v>1.1685380642263642E-3</v>
      </c>
      <c r="AN166" s="28">
        <f t="shared" si="78"/>
        <v>0.13968739929100871</v>
      </c>
      <c r="AO166" s="29">
        <f t="shared" si="79"/>
        <v>1.1902914336636419</v>
      </c>
      <c r="AP166" s="30">
        <f t="shared" si="83"/>
        <v>4.7984895841382134</v>
      </c>
      <c r="AQ166" s="7">
        <v>2332100</v>
      </c>
      <c r="AR166" s="8">
        <v>1692200</v>
      </c>
      <c r="AS166" s="7">
        <v>8933400</v>
      </c>
      <c r="AT166" s="7">
        <v>8745900</v>
      </c>
      <c r="AU166" s="8">
        <v>1584900000</v>
      </c>
      <c r="AV166" s="7">
        <v>2579400000</v>
      </c>
      <c r="AW166" s="7">
        <v>2056500000</v>
      </c>
      <c r="AX166" s="19">
        <f t="shared" si="65"/>
        <v>1.06770143226702E-3</v>
      </c>
      <c r="AY166" s="19">
        <f t="shared" si="65"/>
        <v>3.4633635729239358E-3</v>
      </c>
      <c r="AZ166" s="19">
        <f t="shared" si="65"/>
        <v>4.2528081692195475E-3</v>
      </c>
      <c r="BA166" s="28">
        <f>AQ166/AR166</f>
        <v>1.3781467911594374</v>
      </c>
      <c r="BB166" s="29">
        <f>AY166/AX166</f>
        <v>3.2437566048499855</v>
      </c>
      <c r="BC166" s="30">
        <f t="shared" si="80"/>
        <v>0.81437098385735884</v>
      </c>
      <c r="BD166" s="7">
        <v>2889200</v>
      </c>
      <c r="BE166" s="8">
        <v>6155400</v>
      </c>
      <c r="BF166" s="7">
        <v>12772000</v>
      </c>
      <c r="BG166" s="7">
        <v>9340500</v>
      </c>
      <c r="BH166" s="8">
        <v>2216600000</v>
      </c>
      <c r="BI166" s="7">
        <v>2843600000</v>
      </c>
      <c r="BJ166" s="7">
        <v>2441100000</v>
      </c>
      <c r="BK166" s="19">
        <f t="shared" si="66"/>
        <v>2.7769556979157267E-3</v>
      </c>
      <c r="BL166" s="19">
        <f t="shared" si="66"/>
        <v>4.491489660993107E-3</v>
      </c>
      <c r="BM166" s="19">
        <f t="shared" si="66"/>
        <v>3.8263487771906107E-3</v>
      </c>
      <c r="BN166" s="28">
        <f t="shared" si="81"/>
        <v>0.46937648243818436</v>
      </c>
      <c r="BO166" s="29">
        <f t="shared" si="82"/>
        <v>1.6174149498907173</v>
      </c>
      <c r="BP166" s="30">
        <f t="shared" si="75"/>
        <v>1.1738317447085567</v>
      </c>
      <c r="BQ166" s="52">
        <v>0</v>
      </c>
    </row>
    <row r="167" spans="1:69" x14ac:dyDescent="0.2">
      <c r="A167" s="1" t="s">
        <v>238</v>
      </c>
      <c r="B167" s="1" t="s">
        <v>239</v>
      </c>
      <c r="C167" s="1"/>
      <c r="D167" s="7">
        <v>83008</v>
      </c>
      <c r="E167" s="8">
        <v>0</v>
      </c>
      <c r="F167" s="7">
        <v>0</v>
      </c>
      <c r="G167" s="7">
        <v>0</v>
      </c>
      <c r="H167" s="8">
        <v>3763400000</v>
      </c>
      <c r="I167" s="7">
        <v>3519500000</v>
      </c>
      <c r="J167" s="7">
        <v>2541400000</v>
      </c>
      <c r="K167" s="19">
        <f t="shared" si="62"/>
        <v>0</v>
      </c>
      <c r="L167" s="19">
        <f t="shared" si="62"/>
        <v>0</v>
      </c>
      <c r="M167" s="19">
        <f t="shared" si="62"/>
        <v>0</v>
      </c>
      <c r="N167" s="25" t="s">
        <v>766</v>
      </c>
      <c r="O167" s="26">
        <v>0</v>
      </c>
      <c r="P167" s="27">
        <v>0</v>
      </c>
      <c r="Q167" s="7">
        <v>43537000</v>
      </c>
      <c r="R167" s="8">
        <v>27784000</v>
      </c>
      <c r="S167" s="7">
        <v>17276000</v>
      </c>
      <c r="T167" s="7">
        <v>21601000</v>
      </c>
      <c r="U167" s="8">
        <v>1650500000</v>
      </c>
      <c r="V167" s="7">
        <v>1849700000</v>
      </c>
      <c r="W167" s="7">
        <v>3454200000</v>
      </c>
      <c r="X167" s="19">
        <f t="shared" si="63"/>
        <v>1.6833686761587398E-2</v>
      </c>
      <c r="Y167" s="19">
        <f t="shared" si="63"/>
        <v>9.3398929556144233E-3</v>
      </c>
      <c r="Z167" s="19">
        <f t="shared" si="63"/>
        <v>6.2535464072723066E-3</v>
      </c>
      <c r="AA167" s="28">
        <f>Q167/R167</f>
        <v>1.5669809962568384</v>
      </c>
      <c r="AB167" s="29">
        <f>Y167/X167</f>
        <v>0.55483347693786378</v>
      </c>
      <c r="AC167" s="30">
        <f>Y167/Z167</f>
        <v>1.4935354033277783</v>
      </c>
      <c r="AD167" s="7">
        <v>2307700</v>
      </c>
      <c r="AE167" s="8">
        <v>21690000</v>
      </c>
      <c r="AF167" s="7">
        <v>0</v>
      </c>
      <c r="AG167" s="7">
        <v>6889000</v>
      </c>
      <c r="AH167" s="8">
        <v>2634800000</v>
      </c>
      <c r="AI167" s="7">
        <v>1335600000</v>
      </c>
      <c r="AJ167" s="7">
        <v>1781200000</v>
      </c>
      <c r="AK167" s="19">
        <f t="shared" si="64"/>
        <v>8.2321238803704268E-3</v>
      </c>
      <c r="AL167" s="19">
        <f t="shared" si="64"/>
        <v>0</v>
      </c>
      <c r="AM167" s="19">
        <f t="shared" si="64"/>
        <v>3.8676173366269931E-3</v>
      </c>
      <c r="AN167" s="28">
        <f t="shared" si="78"/>
        <v>0.10639465191332412</v>
      </c>
      <c r="AO167" s="29">
        <f t="shared" si="79"/>
        <v>0</v>
      </c>
      <c r="AP167" s="30">
        <f t="shared" si="83"/>
        <v>0</v>
      </c>
      <c r="AQ167" s="7">
        <v>3986000</v>
      </c>
      <c r="AR167" s="8">
        <v>2988700</v>
      </c>
      <c r="AS167" s="7">
        <v>25180000</v>
      </c>
      <c r="AT167" s="7">
        <v>27842000</v>
      </c>
      <c r="AU167" s="8">
        <v>1584900000</v>
      </c>
      <c r="AV167" s="7">
        <v>2579400000</v>
      </c>
      <c r="AW167" s="7">
        <v>2056500000</v>
      </c>
      <c r="AX167" s="19">
        <f t="shared" si="65"/>
        <v>1.88573411571708E-3</v>
      </c>
      <c r="AY167" s="19">
        <f t="shared" si="65"/>
        <v>9.7619601457703334E-3</v>
      </c>
      <c r="AZ167" s="19">
        <f t="shared" si="65"/>
        <v>1.3538536348164357E-2</v>
      </c>
      <c r="BA167" s="28">
        <f>AQ167/AR167</f>
        <v>1.3336902332117644</v>
      </c>
      <c r="BB167" s="29">
        <f>AY167/AX167</f>
        <v>5.1767426088370865</v>
      </c>
      <c r="BC167" s="30">
        <f t="shared" si="80"/>
        <v>0.72104989008608178</v>
      </c>
      <c r="BD167" s="7">
        <v>22303000</v>
      </c>
      <c r="BE167" s="8">
        <v>24618000</v>
      </c>
      <c r="BF167" s="7">
        <v>52428000</v>
      </c>
      <c r="BG167" s="7">
        <v>10353000</v>
      </c>
      <c r="BH167" s="8">
        <v>2216600000</v>
      </c>
      <c r="BI167" s="7">
        <v>2843600000</v>
      </c>
      <c r="BJ167" s="7">
        <v>2441100000</v>
      </c>
      <c r="BK167" s="19">
        <f t="shared" si="66"/>
        <v>1.1106198682667148E-2</v>
      </c>
      <c r="BL167" s="19">
        <f t="shared" si="66"/>
        <v>1.8437192291461527E-2</v>
      </c>
      <c r="BM167" s="19">
        <f t="shared" si="66"/>
        <v>4.2411208061939286E-3</v>
      </c>
      <c r="BN167" s="28">
        <f t="shared" si="81"/>
        <v>0.9059631164188805</v>
      </c>
      <c r="BO167" s="29">
        <f t="shared" si="82"/>
        <v>1.660081258967163</v>
      </c>
      <c r="BP167" s="30">
        <f t="shared" si="75"/>
        <v>4.3472452528433054</v>
      </c>
      <c r="BQ167" s="52">
        <v>0</v>
      </c>
    </row>
    <row r="168" spans="1:69" x14ac:dyDescent="0.2">
      <c r="A168" s="1" t="s">
        <v>240</v>
      </c>
      <c r="B168" s="1" t="s">
        <v>241</v>
      </c>
      <c r="C168" s="1"/>
      <c r="D168" s="7">
        <v>0</v>
      </c>
      <c r="E168" s="8">
        <v>0</v>
      </c>
      <c r="F168" s="7">
        <v>0</v>
      </c>
      <c r="G168" s="7">
        <v>0</v>
      </c>
      <c r="H168" s="8">
        <v>3763400000</v>
      </c>
      <c r="I168" s="7">
        <v>3519500000</v>
      </c>
      <c r="J168" s="7">
        <v>2541400000</v>
      </c>
      <c r="K168" s="19">
        <f t="shared" si="62"/>
        <v>0</v>
      </c>
      <c r="L168" s="19">
        <f t="shared" si="62"/>
        <v>0</v>
      </c>
      <c r="M168" s="19">
        <f t="shared" si="62"/>
        <v>0</v>
      </c>
      <c r="N168" s="25">
        <v>0</v>
      </c>
      <c r="O168" s="26">
        <v>0</v>
      </c>
      <c r="P168" s="27">
        <v>0</v>
      </c>
      <c r="Q168" s="7">
        <v>0</v>
      </c>
      <c r="R168" s="8">
        <v>0</v>
      </c>
      <c r="S168" s="7">
        <v>0</v>
      </c>
      <c r="T168" s="7">
        <v>0</v>
      </c>
      <c r="U168" s="8">
        <v>1650500000</v>
      </c>
      <c r="V168" s="7">
        <v>1849700000</v>
      </c>
      <c r="W168" s="7">
        <v>3454200000</v>
      </c>
      <c r="X168" s="19">
        <f t="shared" si="63"/>
        <v>0</v>
      </c>
      <c r="Y168" s="19">
        <f t="shared" si="63"/>
        <v>0</v>
      </c>
      <c r="Z168" s="19">
        <f t="shared" si="63"/>
        <v>0</v>
      </c>
      <c r="AA168" s="28">
        <v>0</v>
      </c>
      <c r="AB168" s="29">
        <v>0</v>
      </c>
      <c r="AC168" s="30">
        <v>0</v>
      </c>
      <c r="AD168" s="7">
        <v>0</v>
      </c>
      <c r="AE168" s="8">
        <v>8340100</v>
      </c>
      <c r="AF168" s="7">
        <v>7040100</v>
      </c>
      <c r="AG168" s="7">
        <v>6771800</v>
      </c>
      <c r="AH168" s="8">
        <v>2634800000</v>
      </c>
      <c r="AI168" s="7">
        <v>1335600000</v>
      </c>
      <c r="AJ168" s="7">
        <v>1781200000</v>
      </c>
      <c r="AK168" s="19">
        <f t="shared" si="64"/>
        <v>3.1653635949597694E-3</v>
      </c>
      <c r="AL168" s="19">
        <f t="shared" si="64"/>
        <v>5.2711141060197662E-3</v>
      </c>
      <c r="AM168" s="19">
        <f t="shared" si="64"/>
        <v>3.8018189984280262E-3</v>
      </c>
      <c r="AN168" s="28">
        <f t="shared" si="78"/>
        <v>0</v>
      </c>
      <c r="AO168" s="29">
        <f t="shared" si="79"/>
        <v>1.6652475925397632</v>
      </c>
      <c r="AP168" s="30">
        <f t="shared" si="83"/>
        <v>1.3864716095635441</v>
      </c>
      <c r="AQ168" s="7">
        <v>5353200</v>
      </c>
      <c r="AR168" s="8">
        <v>0</v>
      </c>
      <c r="AS168" s="7">
        <v>12511000</v>
      </c>
      <c r="AT168" s="7">
        <v>9350900</v>
      </c>
      <c r="AU168" s="8">
        <v>1584900000</v>
      </c>
      <c r="AV168" s="7">
        <v>2579400000</v>
      </c>
      <c r="AW168" s="7">
        <v>2056500000</v>
      </c>
      <c r="AX168" s="19">
        <f t="shared" si="65"/>
        <v>0</v>
      </c>
      <c r="AY168" s="19">
        <f t="shared" si="65"/>
        <v>4.8503527952236955E-3</v>
      </c>
      <c r="AZ168" s="19">
        <f t="shared" si="65"/>
        <v>4.5469973255531241E-3</v>
      </c>
      <c r="BA168" s="28" t="s">
        <v>766</v>
      </c>
      <c r="BB168" s="29" t="s">
        <v>766</v>
      </c>
      <c r="BC168" s="30">
        <f t="shared" si="80"/>
        <v>1.0667155592913549</v>
      </c>
      <c r="BD168" s="7">
        <v>6029600</v>
      </c>
      <c r="BE168" s="8">
        <v>4158800</v>
      </c>
      <c r="BF168" s="7">
        <v>13880000</v>
      </c>
      <c r="BG168" s="7">
        <v>12882000</v>
      </c>
      <c r="BH168" s="8">
        <v>2216600000</v>
      </c>
      <c r="BI168" s="7">
        <v>2843600000</v>
      </c>
      <c r="BJ168" s="7">
        <v>2441100000</v>
      </c>
      <c r="BK168" s="19">
        <f t="shared" si="66"/>
        <v>1.8762068032121266E-3</v>
      </c>
      <c r="BL168" s="19">
        <f t="shared" si="66"/>
        <v>4.8811365874243916E-3</v>
      </c>
      <c r="BM168" s="19">
        <f t="shared" si="66"/>
        <v>5.2771291630822172E-3</v>
      </c>
      <c r="BN168" s="28">
        <f t="shared" si="81"/>
        <v>1.4498413003751083</v>
      </c>
      <c r="BO168" s="29">
        <f t="shared" si="82"/>
        <v>2.6015983840735082</v>
      </c>
      <c r="BP168" s="30">
        <f t="shared" si="75"/>
        <v>0.92496060577252615</v>
      </c>
      <c r="BQ168" s="52">
        <v>0</v>
      </c>
    </row>
    <row r="169" spans="1:69" x14ac:dyDescent="0.2">
      <c r="A169" s="1" t="s">
        <v>242</v>
      </c>
      <c r="B169" s="1" t="s">
        <v>243</v>
      </c>
      <c r="C169" s="1"/>
      <c r="D169" s="7">
        <v>0</v>
      </c>
      <c r="E169" s="8">
        <v>0</v>
      </c>
      <c r="F169" s="7">
        <v>0</v>
      </c>
      <c r="G169" s="7">
        <v>0</v>
      </c>
      <c r="H169" s="8">
        <v>3763400000</v>
      </c>
      <c r="I169" s="7">
        <v>3519500000</v>
      </c>
      <c r="J169" s="7">
        <v>2541400000</v>
      </c>
      <c r="K169" s="19">
        <f t="shared" si="62"/>
        <v>0</v>
      </c>
      <c r="L169" s="19">
        <f t="shared" si="62"/>
        <v>0</v>
      </c>
      <c r="M169" s="19">
        <f t="shared" si="62"/>
        <v>0</v>
      </c>
      <c r="N169" s="25">
        <v>0</v>
      </c>
      <c r="O169" s="26">
        <v>0</v>
      </c>
      <c r="P169" s="27">
        <v>0</v>
      </c>
      <c r="Q169" s="7">
        <v>0</v>
      </c>
      <c r="R169" s="8">
        <v>0</v>
      </c>
      <c r="S169" s="7">
        <v>0</v>
      </c>
      <c r="T169" s="7">
        <v>0</v>
      </c>
      <c r="U169" s="8">
        <v>1650500000</v>
      </c>
      <c r="V169" s="7">
        <v>1849700000</v>
      </c>
      <c r="W169" s="7">
        <v>3454200000</v>
      </c>
      <c r="X169" s="19">
        <f t="shared" si="63"/>
        <v>0</v>
      </c>
      <c r="Y169" s="19">
        <f t="shared" si="63"/>
        <v>0</v>
      </c>
      <c r="Z169" s="19">
        <f t="shared" si="63"/>
        <v>0</v>
      </c>
      <c r="AA169" s="28">
        <v>0</v>
      </c>
      <c r="AB169" s="29">
        <v>0</v>
      </c>
      <c r="AC169" s="30">
        <v>0</v>
      </c>
      <c r="AD169" s="7">
        <v>539040</v>
      </c>
      <c r="AE169" s="8">
        <v>4895900</v>
      </c>
      <c r="AF169" s="7">
        <v>3070500</v>
      </c>
      <c r="AG169" s="7">
        <v>936150</v>
      </c>
      <c r="AH169" s="8">
        <v>2634800000</v>
      </c>
      <c r="AI169" s="7">
        <v>1335600000</v>
      </c>
      <c r="AJ169" s="7">
        <v>1781200000</v>
      </c>
      <c r="AK169" s="19">
        <f t="shared" si="64"/>
        <v>1.8581676028541067E-3</v>
      </c>
      <c r="AL169" s="19">
        <f t="shared" si="64"/>
        <v>2.2989667565139265E-3</v>
      </c>
      <c r="AM169" s="19">
        <f t="shared" si="64"/>
        <v>5.2557264765326747E-4</v>
      </c>
      <c r="AN169" s="28">
        <f t="shared" si="78"/>
        <v>0.11010028799607835</v>
      </c>
      <c r="AO169" s="29">
        <f t="shared" si="79"/>
        <v>1.2372224943448382</v>
      </c>
      <c r="AP169" s="30">
        <f t="shared" si="83"/>
        <v>4.3742130926695575</v>
      </c>
      <c r="AQ169" s="7">
        <v>1559200</v>
      </c>
      <c r="AR169" s="8">
        <v>0</v>
      </c>
      <c r="AS169" s="7">
        <v>1579700</v>
      </c>
      <c r="AT169" s="7">
        <v>2290200</v>
      </c>
      <c r="AU169" s="8">
        <v>1584900000</v>
      </c>
      <c r="AV169" s="7">
        <v>2579400000</v>
      </c>
      <c r="AW169" s="7">
        <v>2056500000</v>
      </c>
      <c r="AX169" s="19">
        <f t="shared" si="65"/>
        <v>0</v>
      </c>
      <c r="AY169" s="19">
        <f t="shared" si="65"/>
        <v>6.1242924711173141E-4</v>
      </c>
      <c r="AZ169" s="19">
        <f t="shared" si="65"/>
        <v>1.113639679066375E-3</v>
      </c>
      <c r="BA169" s="28" t="s">
        <v>766</v>
      </c>
      <c r="BB169" s="29" t="s">
        <v>766</v>
      </c>
      <c r="BC169" s="30">
        <f t="shared" si="80"/>
        <v>0.54993482957177342</v>
      </c>
      <c r="BD169" s="7">
        <v>1222200</v>
      </c>
      <c r="BE169" s="8">
        <v>1439800</v>
      </c>
      <c r="BF169" s="7">
        <v>3876000</v>
      </c>
      <c r="BG169" s="7">
        <v>13478000</v>
      </c>
      <c r="BH169" s="8">
        <v>2216600000</v>
      </c>
      <c r="BI169" s="7">
        <v>2843600000</v>
      </c>
      <c r="BJ169" s="7">
        <v>2441100000</v>
      </c>
      <c r="BK169" s="19">
        <f t="shared" si="66"/>
        <v>6.4955337002616615E-4</v>
      </c>
      <c r="BL169" s="19">
        <f t="shared" si="66"/>
        <v>1.3630609087072725E-3</v>
      </c>
      <c r="BM169" s="19">
        <f t="shared" si="66"/>
        <v>5.5212813895375032E-3</v>
      </c>
      <c r="BN169" s="28">
        <f t="shared" si="81"/>
        <v>0.84886789831921106</v>
      </c>
      <c r="BO169" s="29">
        <f t="shared" si="82"/>
        <v>2.0984586819284208</v>
      </c>
      <c r="BP169" s="30">
        <f t="shared" si="75"/>
        <v>0.24687401574753845</v>
      </c>
      <c r="BQ169" s="52">
        <v>0</v>
      </c>
    </row>
    <row r="170" spans="1:69" x14ac:dyDescent="0.2">
      <c r="A170" s="1" t="s">
        <v>246</v>
      </c>
      <c r="B170" s="1" t="s">
        <v>247</v>
      </c>
      <c r="C170" s="1"/>
      <c r="D170" s="7">
        <v>367750</v>
      </c>
      <c r="E170" s="8">
        <v>0</v>
      </c>
      <c r="F170" s="7">
        <v>0</v>
      </c>
      <c r="G170" s="7">
        <v>0</v>
      </c>
      <c r="H170" s="8">
        <v>3763400000</v>
      </c>
      <c r="I170" s="7">
        <v>3519500000</v>
      </c>
      <c r="J170" s="7">
        <v>2541400000</v>
      </c>
      <c r="K170" s="19">
        <f t="shared" si="62"/>
        <v>0</v>
      </c>
      <c r="L170" s="19">
        <f t="shared" si="62"/>
        <v>0</v>
      </c>
      <c r="M170" s="19">
        <f t="shared" si="62"/>
        <v>0</v>
      </c>
      <c r="N170" s="25" t="s">
        <v>766</v>
      </c>
      <c r="O170" s="26">
        <v>0</v>
      </c>
      <c r="P170" s="27">
        <v>0</v>
      </c>
      <c r="Q170" s="7">
        <v>368860</v>
      </c>
      <c r="R170" s="8">
        <v>2108300</v>
      </c>
      <c r="S170" s="7">
        <v>2963700</v>
      </c>
      <c r="T170" s="7">
        <v>2624100</v>
      </c>
      <c r="U170" s="8">
        <v>1650500000</v>
      </c>
      <c r="V170" s="7">
        <v>1849700000</v>
      </c>
      <c r="W170" s="7">
        <v>3454200000</v>
      </c>
      <c r="X170" s="19">
        <f t="shared" si="63"/>
        <v>1.2773704937897607E-3</v>
      </c>
      <c r="Y170" s="19">
        <f t="shared" si="63"/>
        <v>1.6022598259177164E-3</v>
      </c>
      <c r="Z170" s="19">
        <f t="shared" si="63"/>
        <v>7.5968386312315437E-4</v>
      </c>
      <c r="AA170" s="28">
        <f t="shared" ref="AA170:AA177" si="84">Q170/R170</f>
        <v>0.17495612578855002</v>
      </c>
      <c r="AB170" s="29">
        <f t="shared" ref="AB170:AB177" si="85">Y170/X170</f>
        <v>1.2543422865233558</v>
      </c>
      <c r="AC170" s="30">
        <f>Y170/Z170</f>
        <v>2.1091139402785628</v>
      </c>
      <c r="AD170" s="7">
        <v>7428800</v>
      </c>
      <c r="AE170" s="8">
        <v>19581000</v>
      </c>
      <c r="AF170" s="7">
        <v>2222900</v>
      </c>
      <c r="AG170" s="7">
        <v>3088600</v>
      </c>
      <c r="AH170" s="8">
        <v>2634800000</v>
      </c>
      <c r="AI170" s="7">
        <v>1335600000</v>
      </c>
      <c r="AJ170" s="7">
        <v>1781200000</v>
      </c>
      <c r="AK170" s="19">
        <f t="shared" si="64"/>
        <v>7.4316836192500381E-3</v>
      </c>
      <c r="AL170" s="19">
        <f t="shared" si="64"/>
        <v>1.66434561245882E-3</v>
      </c>
      <c r="AM170" s="19">
        <f t="shared" si="64"/>
        <v>1.7339995508645857E-3</v>
      </c>
      <c r="AN170" s="28">
        <f t="shared" si="78"/>
        <v>0.37938818242173533</v>
      </c>
      <c r="AO170" s="29">
        <f t="shared" si="79"/>
        <v>0.2239527000514018</v>
      </c>
      <c r="AP170" s="30">
        <f t="shared" si="83"/>
        <v>0.9598304749438743</v>
      </c>
      <c r="AQ170" s="7">
        <v>12141000</v>
      </c>
      <c r="AR170" s="8">
        <v>390980</v>
      </c>
      <c r="AS170" s="7">
        <v>6186900</v>
      </c>
      <c r="AT170" s="7">
        <v>4917400</v>
      </c>
      <c r="AU170" s="8">
        <v>1584900000</v>
      </c>
      <c r="AV170" s="7">
        <v>2579400000</v>
      </c>
      <c r="AW170" s="7">
        <v>2056500000</v>
      </c>
      <c r="AX170" s="19">
        <f t="shared" si="65"/>
        <v>2.4669064294277241E-4</v>
      </c>
      <c r="AY170" s="19">
        <f t="shared" si="65"/>
        <v>2.3985810653640383E-3</v>
      </c>
      <c r="AZ170" s="19">
        <f t="shared" si="65"/>
        <v>2.3911500121565768E-3</v>
      </c>
      <c r="BA170" s="28">
        <f>AQ170/AR170</f>
        <v>31.052739270550923</v>
      </c>
      <c r="BB170" s="29">
        <f>AY170/AX170</f>
        <v>9.7230322024028446</v>
      </c>
      <c r="BC170" s="30">
        <f t="shared" si="80"/>
        <v>1.0031077319154724</v>
      </c>
      <c r="BD170" s="7">
        <v>4113900</v>
      </c>
      <c r="BE170" s="8">
        <v>5369400</v>
      </c>
      <c r="BF170" s="7">
        <v>13137000</v>
      </c>
      <c r="BG170" s="7">
        <v>19081000</v>
      </c>
      <c r="BH170" s="8">
        <v>2216600000</v>
      </c>
      <c r="BI170" s="7">
        <v>2843600000</v>
      </c>
      <c r="BJ170" s="7">
        <v>2441100000</v>
      </c>
      <c r="BK170" s="19">
        <f t="shared" si="66"/>
        <v>2.4223585671749527E-3</v>
      </c>
      <c r="BL170" s="19">
        <f t="shared" si="66"/>
        <v>4.6198480798987198E-3</v>
      </c>
      <c r="BM170" s="19">
        <f t="shared" si="66"/>
        <v>7.8165581090491997E-3</v>
      </c>
      <c r="BN170" s="28">
        <f t="shared" si="81"/>
        <v>0.76617499161917535</v>
      </c>
      <c r="BO170" s="29">
        <f t="shared" si="82"/>
        <v>1.9071693771936347</v>
      </c>
      <c r="BP170" s="30">
        <f t="shared" si="75"/>
        <v>0.59103354896707527</v>
      </c>
      <c r="BQ170" s="52">
        <v>0</v>
      </c>
    </row>
    <row r="171" spans="1:69" x14ac:dyDescent="0.2">
      <c r="A171" s="1" t="s">
        <v>248</v>
      </c>
      <c r="B171" s="1" t="s">
        <v>249</v>
      </c>
      <c r="C171" s="1"/>
      <c r="D171" s="7">
        <v>1412100</v>
      </c>
      <c r="E171" s="8">
        <v>0</v>
      </c>
      <c r="F171" s="7">
        <v>0</v>
      </c>
      <c r="G171" s="7">
        <v>0</v>
      </c>
      <c r="H171" s="8">
        <v>3763400000</v>
      </c>
      <c r="I171" s="7">
        <v>3519500000</v>
      </c>
      <c r="J171" s="7">
        <v>2541400000</v>
      </c>
      <c r="K171" s="19">
        <f t="shared" si="62"/>
        <v>0</v>
      </c>
      <c r="L171" s="19">
        <f t="shared" si="62"/>
        <v>0</v>
      </c>
      <c r="M171" s="19">
        <f t="shared" si="62"/>
        <v>0</v>
      </c>
      <c r="N171" s="25" t="s">
        <v>766</v>
      </c>
      <c r="O171" s="26">
        <v>0</v>
      </c>
      <c r="P171" s="27">
        <v>0</v>
      </c>
      <c r="Q171" s="7">
        <v>979740</v>
      </c>
      <c r="R171" s="8">
        <v>6408900</v>
      </c>
      <c r="S171" s="7">
        <v>1540000</v>
      </c>
      <c r="T171" s="7">
        <v>0</v>
      </c>
      <c r="U171" s="8">
        <v>1650500000</v>
      </c>
      <c r="V171" s="7">
        <v>1849700000</v>
      </c>
      <c r="W171" s="7">
        <v>3454200000</v>
      </c>
      <c r="X171" s="19">
        <f t="shared" si="63"/>
        <v>3.8830051499545593E-3</v>
      </c>
      <c r="Y171" s="19">
        <f t="shared" si="63"/>
        <v>8.3256744336919497E-4</v>
      </c>
      <c r="Z171" s="19">
        <f t="shared" si="63"/>
        <v>0</v>
      </c>
      <c r="AA171" s="28">
        <f t="shared" si="84"/>
        <v>0.15287178767027104</v>
      </c>
      <c r="AB171" s="29">
        <f t="shared" si="85"/>
        <v>0.21441317001058782</v>
      </c>
      <c r="AC171" s="30" t="s">
        <v>766</v>
      </c>
      <c r="AD171" s="7">
        <v>0</v>
      </c>
      <c r="AE171" s="8">
        <v>1687300</v>
      </c>
      <c r="AF171" s="7">
        <v>1135100</v>
      </c>
      <c r="AG171" s="7">
        <v>0</v>
      </c>
      <c r="AH171" s="8">
        <v>2634800000</v>
      </c>
      <c r="AI171" s="7">
        <v>1335600000</v>
      </c>
      <c r="AJ171" s="7">
        <v>1781200000</v>
      </c>
      <c r="AK171" s="19">
        <f t="shared" si="64"/>
        <v>6.4039016244117196E-4</v>
      </c>
      <c r="AL171" s="19">
        <f t="shared" si="64"/>
        <v>8.4988020365378851E-4</v>
      </c>
      <c r="AM171" s="19">
        <f t="shared" si="64"/>
        <v>0</v>
      </c>
      <c r="AN171" s="28">
        <f t="shared" si="78"/>
        <v>0</v>
      </c>
      <c r="AO171" s="29">
        <f t="shared" si="79"/>
        <v>1.3271287622752339</v>
      </c>
      <c r="AP171" s="30" t="s">
        <v>766</v>
      </c>
      <c r="AQ171" s="7">
        <v>13012000</v>
      </c>
      <c r="AR171" s="8">
        <v>0</v>
      </c>
      <c r="AS171" s="7">
        <v>4201100</v>
      </c>
      <c r="AT171" s="7">
        <v>2443300</v>
      </c>
      <c r="AU171" s="8">
        <v>1584900000</v>
      </c>
      <c r="AV171" s="7">
        <v>2579400000</v>
      </c>
      <c r="AW171" s="7">
        <v>2056500000</v>
      </c>
      <c r="AX171" s="19">
        <f t="shared" si="65"/>
        <v>0</v>
      </c>
      <c r="AY171" s="19">
        <f t="shared" si="65"/>
        <v>1.6287121035899821E-3</v>
      </c>
      <c r="AZ171" s="19">
        <f t="shared" si="65"/>
        <v>1.188086554826161E-3</v>
      </c>
      <c r="BA171" s="28" t="s">
        <v>766</v>
      </c>
      <c r="BB171" s="29" t="s">
        <v>766</v>
      </c>
      <c r="BC171" s="30">
        <f t="shared" si="80"/>
        <v>1.3708699058784424</v>
      </c>
      <c r="BD171" s="7">
        <v>4387800</v>
      </c>
      <c r="BE171" s="8">
        <v>1437800</v>
      </c>
      <c r="BF171" s="7">
        <v>21387000</v>
      </c>
      <c r="BG171" s="7">
        <v>19483000</v>
      </c>
      <c r="BH171" s="8">
        <v>2216600000</v>
      </c>
      <c r="BI171" s="7">
        <v>2843600000</v>
      </c>
      <c r="BJ171" s="7">
        <v>2441100000</v>
      </c>
      <c r="BK171" s="19">
        <f t="shared" si="66"/>
        <v>6.4865108725074437E-4</v>
      </c>
      <c r="BL171" s="19">
        <f t="shared" si="66"/>
        <v>7.521100014066676E-3</v>
      </c>
      <c r="BM171" s="19">
        <f t="shared" si="66"/>
        <v>7.9812379664905165E-3</v>
      </c>
      <c r="BN171" s="28">
        <f t="shared" si="81"/>
        <v>3.0517457226317988</v>
      </c>
      <c r="BO171" s="29">
        <f t="shared" si="82"/>
        <v>11.594985596870353</v>
      </c>
      <c r="BP171" s="30">
        <f t="shared" si="75"/>
        <v>0.94234754628846495</v>
      </c>
      <c r="BQ171" s="52">
        <v>0</v>
      </c>
    </row>
    <row r="172" spans="1:69" x14ac:dyDescent="0.2">
      <c r="A172" s="1" t="s">
        <v>256</v>
      </c>
      <c r="B172" s="1" t="s">
        <v>257</v>
      </c>
      <c r="C172" s="1"/>
      <c r="D172" s="7">
        <v>10636000</v>
      </c>
      <c r="E172" s="8">
        <v>0</v>
      </c>
      <c r="F172" s="7">
        <v>0</v>
      </c>
      <c r="G172" s="7">
        <v>0</v>
      </c>
      <c r="H172" s="8">
        <v>3763400000</v>
      </c>
      <c r="I172" s="7">
        <v>3519500000</v>
      </c>
      <c r="J172" s="7">
        <v>2541400000</v>
      </c>
      <c r="K172" s="19">
        <f t="shared" si="62"/>
        <v>0</v>
      </c>
      <c r="L172" s="19">
        <f t="shared" si="62"/>
        <v>0</v>
      </c>
      <c r="M172" s="19">
        <f t="shared" si="62"/>
        <v>0</v>
      </c>
      <c r="N172" s="25" t="s">
        <v>766</v>
      </c>
      <c r="O172" s="26">
        <v>0</v>
      </c>
      <c r="P172" s="27">
        <v>0</v>
      </c>
      <c r="Q172" s="7">
        <v>3855100</v>
      </c>
      <c r="R172" s="8">
        <v>8823000</v>
      </c>
      <c r="S172" s="7">
        <v>1664300</v>
      </c>
      <c r="T172" s="7">
        <v>622470</v>
      </c>
      <c r="U172" s="8">
        <v>1650500000</v>
      </c>
      <c r="V172" s="7">
        <v>1849700000</v>
      </c>
      <c r="W172" s="7">
        <v>3454200000</v>
      </c>
      <c r="X172" s="19">
        <f t="shared" si="63"/>
        <v>5.3456528324750075E-3</v>
      </c>
      <c r="Y172" s="19">
        <f t="shared" si="63"/>
        <v>8.9976752986970865E-4</v>
      </c>
      <c r="Z172" s="19">
        <f t="shared" si="63"/>
        <v>1.8020670488101443E-4</v>
      </c>
      <c r="AA172" s="28">
        <f t="shared" si="84"/>
        <v>0.43693754958630854</v>
      </c>
      <c r="AB172" s="29">
        <f t="shared" si="85"/>
        <v>0.16831761396916628</v>
      </c>
      <c r="AC172" s="30">
        <f>Y172/Z172</f>
        <v>4.9929747645283262</v>
      </c>
      <c r="AD172" s="7">
        <v>476880</v>
      </c>
      <c r="AE172" s="8">
        <v>26055000</v>
      </c>
      <c r="AF172" s="7">
        <v>17600000</v>
      </c>
      <c r="AG172" s="7">
        <v>5528300</v>
      </c>
      <c r="AH172" s="8">
        <v>2634800000</v>
      </c>
      <c r="AI172" s="7">
        <v>1335600000</v>
      </c>
      <c r="AJ172" s="7">
        <v>1781200000</v>
      </c>
      <c r="AK172" s="19">
        <f t="shared" si="64"/>
        <v>9.8887961135570059E-3</v>
      </c>
      <c r="AL172" s="19">
        <f t="shared" si="64"/>
        <v>1.3177598083258461E-2</v>
      </c>
      <c r="AM172" s="19">
        <f t="shared" si="64"/>
        <v>3.103694138782843E-3</v>
      </c>
      <c r="AN172" s="28">
        <f t="shared" si="78"/>
        <v>1.8302820955670696E-2</v>
      </c>
      <c r="AO172" s="29">
        <f t="shared" si="79"/>
        <v>1.3325786002598117</v>
      </c>
      <c r="AP172" s="30">
        <f t="shared" ref="AP172:AP177" si="86">AL172/AM172</f>
        <v>4.2457785767595775</v>
      </c>
      <c r="AQ172" s="7">
        <v>16619000</v>
      </c>
      <c r="AR172" s="8">
        <v>1253700</v>
      </c>
      <c r="AS172" s="7">
        <v>8227100</v>
      </c>
      <c r="AT172" s="7">
        <v>4613800</v>
      </c>
      <c r="AU172" s="8">
        <v>1584900000</v>
      </c>
      <c r="AV172" s="7">
        <v>2579400000</v>
      </c>
      <c r="AW172" s="7">
        <v>2056500000</v>
      </c>
      <c r="AX172" s="19">
        <f t="shared" si="65"/>
        <v>7.9102782509937535E-4</v>
      </c>
      <c r="AY172" s="19">
        <f t="shared" si="65"/>
        <v>3.1895402031480191E-3</v>
      </c>
      <c r="AZ172" s="19">
        <f t="shared" si="65"/>
        <v>2.2435205446146365E-3</v>
      </c>
      <c r="BA172" s="28">
        <f t="shared" ref="BA172:BA177" si="87">AQ172/AR172</f>
        <v>13.255962351439738</v>
      </c>
      <c r="BB172" s="29">
        <f t="shared" ref="BB172:BB177" si="88">AY172/AX172</f>
        <v>4.0321466602610636</v>
      </c>
      <c r="BC172" s="30">
        <f t="shared" si="80"/>
        <v>1.4216674818531148</v>
      </c>
      <c r="BD172" s="7">
        <v>2844300</v>
      </c>
      <c r="BE172" s="8">
        <v>6166300</v>
      </c>
      <c r="BF172" s="7">
        <v>11669000</v>
      </c>
      <c r="BG172" s="7">
        <v>28291000</v>
      </c>
      <c r="BH172" s="8">
        <v>2216600000</v>
      </c>
      <c r="BI172" s="7">
        <v>2843600000</v>
      </c>
      <c r="BJ172" s="7">
        <v>2441100000</v>
      </c>
      <c r="BK172" s="19">
        <f t="shared" si="66"/>
        <v>2.7818731390417757E-3</v>
      </c>
      <c r="BL172" s="19">
        <f t="shared" si="66"/>
        <v>4.1036010690673795E-3</v>
      </c>
      <c r="BM172" s="19">
        <f t="shared" si="66"/>
        <v>1.1589447380279382E-2</v>
      </c>
      <c r="BN172" s="28">
        <f t="shared" si="81"/>
        <v>0.46126526442112775</v>
      </c>
      <c r="BO172" s="29">
        <f t="shared" si="82"/>
        <v>1.4751215688005372</v>
      </c>
      <c r="BP172" s="30">
        <f t="shared" si="75"/>
        <v>0.35408082321941187</v>
      </c>
      <c r="BQ172" s="52">
        <v>0</v>
      </c>
    </row>
    <row r="173" spans="1:69" x14ac:dyDescent="0.2">
      <c r="A173" s="1" t="s">
        <v>258</v>
      </c>
      <c r="B173" s="1" t="s">
        <v>259</v>
      </c>
      <c r="C173" s="1"/>
      <c r="D173" s="7">
        <v>0</v>
      </c>
      <c r="E173" s="8">
        <v>0</v>
      </c>
      <c r="F173" s="7">
        <v>0</v>
      </c>
      <c r="G173" s="7">
        <v>0</v>
      </c>
      <c r="H173" s="8">
        <v>3763400000</v>
      </c>
      <c r="I173" s="7">
        <v>3519500000</v>
      </c>
      <c r="J173" s="7">
        <v>2541400000</v>
      </c>
      <c r="K173" s="19">
        <f t="shared" si="62"/>
        <v>0</v>
      </c>
      <c r="L173" s="19">
        <f t="shared" si="62"/>
        <v>0</v>
      </c>
      <c r="M173" s="19">
        <f t="shared" si="62"/>
        <v>0</v>
      </c>
      <c r="N173" s="25">
        <v>0</v>
      </c>
      <c r="O173" s="26">
        <v>0</v>
      </c>
      <c r="P173" s="27">
        <v>0</v>
      </c>
      <c r="Q173" s="7">
        <v>0</v>
      </c>
      <c r="R173" s="8">
        <v>692650</v>
      </c>
      <c r="S173" s="7">
        <v>555970</v>
      </c>
      <c r="T173" s="7">
        <v>2904400</v>
      </c>
      <c r="U173" s="8">
        <v>1650500000</v>
      </c>
      <c r="V173" s="7">
        <v>1849700000</v>
      </c>
      <c r="W173" s="7">
        <v>3454200000</v>
      </c>
      <c r="X173" s="19">
        <f t="shared" si="63"/>
        <v>4.1966070887609815E-4</v>
      </c>
      <c r="Y173" s="19">
        <f t="shared" si="63"/>
        <v>3.005730659025788E-4</v>
      </c>
      <c r="Z173" s="19">
        <f t="shared" si="63"/>
        <v>8.4083145156620923E-4</v>
      </c>
      <c r="AA173" s="28">
        <f t="shared" si="84"/>
        <v>0</v>
      </c>
      <c r="AB173" s="29">
        <f t="shared" si="85"/>
        <v>0.71622875228788896</v>
      </c>
      <c r="AC173" s="30">
        <f>Y173/Z173</f>
        <v>0.35747124509044476</v>
      </c>
      <c r="AD173" s="7">
        <v>0</v>
      </c>
      <c r="AE173" s="8">
        <v>20689000</v>
      </c>
      <c r="AF173" s="7">
        <v>14659000</v>
      </c>
      <c r="AG173" s="7">
        <v>13337000</v>
      </c>
      <c r="AH173" s="8">
        <v>2634800000</v>
      </c>
      <c r="AI173" s="7">
        <v>1335600000</v>
      </c>
      <c r="AJ173" s="7">
        <v>1781200000</v>
      </c>
      <c r="AK173" s="19">
        <f t="shared" si="64"/>
        <v>7.8522088963109155E-3</v>
      </c>
      <c r="AL173" s="19">
        <f t="shared" si="64"/>
        <v>1.0975591494459419E-2</v>
      </c>
      <c r="AM173" s="19">
        <f t="shared" si="64"/>
        <v>7.4876487761059958E-3</v>
      </c>
      <c r="AN173" s="28">
        <f t="shared" si="78"/>
        <v>0</v>
      </c>
      <c r="AO173" s="29">
        <f t="shared" si="79"/>
        <v>1.3977712054522538</v>
      </c>
      <c r="AP173" s="30">
        <f t="shared" si="86"/>
        <v>1.4658261655493079</v>
      </c>
      <c r="AQ173" s="7">
        <v>9361000</v>
      </c>
      <c r="AR173" s="8">
        <v>9503000</v>
      </c>
      <c r="AS173" s="7">
        <v>16579000</v>
      </c>
      <c r="AT173" s="7">
        <v>34719000</v>
      </c>
      <c r="AU173" s="8">
        <v>1584900000</v>
      </c>
      <c r="AV173" s="7">
        <v>2579400000</v>
      </c>
      <c r="AW173" s="7">
        <v>2056500000</v>
      </c>
      <c r="AX173" s="19">
        <f t="shared" si="65"/>
        <v>5.9959618903400848E-3</v>
      </c>
      <c r="AY173" s="19">
        <f t="shared" si="65"/>
        <v>6.4274637512599826E-3</v>
      </c>
      <c r="AZ173" s="19">
        <f t="shared" si="65"/>
        <v>1.6882567469000728E-2</v>
      </c>
      <c r="BA173" s="28">
        <f t="shared" si="87"/>
        <v>0.98505735031042829</v>
      </c>
      <c r="BB173" s="29">
        <f t="shared" si="88"/>
        <v>1.0719654108567764</v>
      </c>
      <c r="BC173" s="30">
        <f t="shared" si="80"/>
        <v>0.38071601153449569</v>
      </c>
      <c r="BD173" s="7">
        <v>21281000</v>
      </c>
      <c r="BE173" s="8">
        <v>15803000</v>
      </c>
      <c r="BF173" s="7">
        <v>37639000</v>
      </c>
      <c r="BG173" s="7">
        <v>30902000</v>
      </c>
      <c r="BH173" s="8">
        <v>2216600000</v>
      </c>
      <c r="BI173" s="7">
        <v>2843600000</v>
      </c>
      <c r="BJ173" s="7">
        <v>2441100000</v>
      </c>
      <c r="BK173" s="19">
        <f t="shared" si="66"/>
        <v>7.1293873499954884E-3</v>
      </c>
      <c r="BL173" s="19">
        <f t="shared" si="66"/>
        <v>1.3236390490926994E-2</v>
      </c>
      <c r="BM173" s="19">
        <f t="shared" si="66"/>
        <v>1.2659047150874606E-2</v>
      </c>
      <c r="BN173" s="28">
        <f t="shared" si="81"/>
        <v>1.3466430424602924</v>
      </c>
      <c r="BO173" s="29">
        <f t="shared" si="82"/>
        <v>1.8565957832176661</v>
      </c>
      <c r="BP173" s="30">
        <f t="shared" si="75"/>
        <v>1.0456071719436246</v>
      </c>
      <c r="BQ173" s="52">
        <v>0</v>
      </c>
    </row>
    <row r="174" spans="1:69" x14ac:dyDescent="0.2">
      <c r="A174" s="1" t="s">
        <v>262</v>
      </c>
      <c r="B174" s="1" t="s">
        <v>263</v>
      </c>
      <c r="C174" s="1"/>
      <c r="D174" s="7">
        <v>397520</v>
      </c>
      <c r="E174" s="8">
        <v>0</v>
      </c>
      <c r="F174" s="7">
        <v>0</v>
      </c>
      <c r="G174" s="7">
        <v>0</v>
      </c>
      <c r="H174" s="8">
        <v>3763400000</v>
      </c>
      <c r="I174" s="7">
        <v>3519500000</v>
      </c>
      <c r="J174" s="7">
        <v>2541400000</v>
      </c>
      <c r="K174" s="19">
        <f t="shared" si="62"/>
        <v>0</v>
      </c>
      <c r="L174" s="19">
        <f t="shared" si="62"/>
        <v>0</v>
      </c>
      <c r="M174" s="19">
        <f t="shared" si="62"/>
        <v>0</v>
      </c>
      <c r="N174" s="25" t="s">
        <v>766</v>
      </c>
      <c r="O174" s="26">
        <v>0</v>
      </c>
      <c r="P174" s="27">
        <v>0</v>
      </c>
      <c r="Q174" s="7">
        <v>5755700</v>
      </c>
      <c r="R174" s="8">
        <v>10349000</v>
      </c>
      <c r="S174" s="7">
        <v>3768700</v>
      </c>
      <c r="T174" s="7">
        <v>5262600</v>
      </c>
      <c r="U174" s="8">
        <v>1650500000</v>
      </c>
      <c r="V174" s="7">
        <v>1849700000</v>
      </c>
      <c r="W174" s="7">
        <v>3454200000</v>
      </c>
      <c r="X174" s="19">
        <f t="shared" si="63"/>
        <v>6.2702211451075435E-3</v>
      </c>
      <c r="Y174" s="19">
        <f t="shared" si="63"/>
        <v>2.0374655349516138E-3</v>
      </c>
      <c r="Z174" s="19">
        <f t="shared" si="63"/>
        <v>1.523536564182734E-3</v>
      </c>
      <c r="AA174" s="28">
        <f t="shared" si="84"/>
        <v>0.55616001546043092</v>
      </c>
      <c r="AB174" s="29">
        <f t="shared" si="85"/>
        <v>0.32494316991377314</v>
      </c>
      <c r="AC174" s="30">
        <f>Y174/Z174</f>
        <v>1.3373263122467725</v>
      </c>
      <c r="AD174" s="7">
        <v>20829000</v>
      </c>
      <c r="AE174" s="8">
        <v>55897000</v>
      </c>
      <c r="AF174" s="7">
        <v>47888000</v>
      </c>
      <c r="AG174" s="7">
        <v>29812000</v>
      </c>
      <c r="AH174" s="8">
        <v>2634800000</v>
      </c>
      <c r="AI174" s="7">
        <v>1335600000</v>
      </c>
      <c r="AJ174" s="7">
        <v>1781200000</v>
      </c>
      <c r="AK174" s="19">
        <f t="shared" si="64"/>
        <v>2.1214892971003492E-2</v>
      </c>
      <c r="AL174" s="19">
        <f t="shared" si="64"/>
        <v>3.5855046421084155E-2</v>
      </c>
      <c r="AM174" s="19">
        <f t="shared" si="64"/>
        <v>1.6737031214911297E-2</v>
      </c>
      <c r="AN174" s="28">
        <f t="shared" si="78"/>
        <v>0.37263180492691916</v>
      </c>
      <c r="AO174" s="29">
        <f t="shared" si="79"/>
        <v>1.6900884897270432</v>
      </c>
      <c r="AP174" s="30">
        <f t="shared" si="86"/>
        <v>2.1422584424136284</v>
      </c>
      <c r="AQ174" s="7">
        <v>4724100</v>
      </c>
      <c r="AR174" s="8">
        <v>29001000</v>
      </c>
      <c r="AS174" s="7">
        <v>30036000</v>
      </c>
      <c r="AT174" s="7">
        <v>42279000</v>
      </c>
      <c r="AU174" s="8">
        <v>1584900000</v>
      </c>
      <c r="AV174" s="7">
        <v>2579400000</v>
      </c>
      <c r="AW174" s="7">
        <v>2056500000</v>
      </c>
      <c r="AX174" s="19">
        <f t="shared" si="65"/>
        <v>1.8298315351126256E-2</v>
      </c>
      <c r="AY174" s="19">
        <f t="shared" si="65"/>
        <v>1.1644568504303326E-2</v>
      </c>
      <c r="AZ174" s="19">
        <f t="shared" si="65"/>
        <v>2.0558716265499634E-2</v>
      </c>
      <c r="BA174" s="28">
        <f t="shared" si="87"/>
        <v>0.16289438295231198</v>
      </c>
      <c r="BB174" s="29">
        <f t="shared" si="88"/>
        <v>0.63637380167822966</v>
      </c>
      <c r="BC174" s="30">
        <f t="shared" si="80"/>
        <v>0.56640542891505929</v>
      </c>
      <c r="BD174" s="7">
        <v>18046000</v>
      </c>
      <c r="BE174" s="8">
        <v>28147000</v>
      </c>
      <c r="BF174" s="7">
        <v>40881000</v>
      </c>
      <c r="BG174" s="7">
        <v>46142000</v>
      </c>
      <c r="BH174" s="8">
        <v>2216600000</v>
      </c>
      <c r="BI174" s="7">
        <v>2843600000</v>
      </c>
      <c r="BJ174" s="7">
        <v>2441100000</v>
      </c>
      <c r="BK174" s="19">
        <f t="shared" si="66"/>
        <v>1.2698276639898944E-2</v>
      </c>
      <c r="BL174" s="19">
        <f t="shared" si="66"/>
        <v>1.4376494584329724E-2</v>
      </c>
      <c r="BM174" s="19">
        <f t="shared" si="66"/>
        <v>1.8902134283724552E-2</v>
      </c>
      <c r="BN174" s="28">
        <f t="shared" si="81"/>
        <v>0.64113404625714998</v>
      </c>
      <c r="BO174" s="29">
        <f t="shared" si="82"/>
        <v>1.1321610791780745</v>
      </c>
      <c r="BP174" s="30">
        <f t="shared" si="75"/>
        <v>0.76057520111411048</v>
      </c>
      <c r="BQ174" s="52">
        <v>0</v>
      </c>
    </row>
    <row r="175" spans="1:69" x14ac:dyDescent="0.2">
      <c r="A175" s="1" t="s">
        <v>266</v>
      </c>
      <c r="B175" s="1" t="s">
        <v>267</v>
      </c>
      <c r="C175" s="1"/>
      <c r="D175" s="7">
        <v>3524400</v>
      </c>
      <c r="E175" s="8">
        <v>0</v>
      </c>
      <c r="F175" s="7">
        <v>0</v>
      </c>
      <c r="G175" s="7">
        <v>0</v>
      </c>
      <c r="H175" s="8">
        <v>3763400000</v>
      </c>
      <c r="I175" s="7">
        <v>3519500000</v>
      </c>
      <c r="J175" s="7">
        <v>2541400000</v>
      </c>
      <c r="K175" s="19">
        <f t="shared" si="62"/>
        <v>0</v>
      </c>
      <c r="L175" s="19">
        <f t="shared" si="62"/>
        <v>0</v>
      </c>
      <c r="M175" s="19">
        <f t="shared" si="62"/>
        <v>0</v>
      </c>
      <c r="N175" s="25" t="s">
        <v>766</v>
      </c>
      <c r="O175" s="26">
        <v>0</v>
      </c>
      <c r="P175" s="27">
        <v>0</v>
      </c>
      <c r="Q175" s="7">
        <v>1805000</v>
      </c>
      <c r="R175" s="8">
        <v>3110200</v>
      </c>
      <c r="S175" s="7">
        <v>4452800</v>
      </c>
      <c r="T175" s="7">
        <v>175600</v>
      </c>
      <c r="U175" s="8">
        <v>1650500000</v>
      </c>
      <c r="V175" s="7">
        <v>1849700000</v>
      </c>
      <c r="W175" s="7">
        <v>3454200000</v>
      </c>
      <c r="X175" s="19">
        <f t="shared" si="63"/>
        <v>1.8843986670705848E-3</v>
      </c>
      <c r="Y175" s="19">
        <f t="shared" si="63"/>
        <v>2.4073092933989296E-3</v>
      </c>
      <c r="Z175" s="19">
        <f t="shared" si="63"/>
        <v>5.0836662613629783E-5</v>
      </c>
      <c r="AA175" s="28">
        <f t="shared" si="84"/>
        <v>0.58034853064111636</v>
      </c>
      <c r="AB175" s="29">
        <f t="shared" si="85"/>
        <v>1.277494691259383</v>
      </c>
      <c r="AC175" s="30">
        <f>Y175/Z175</f>
        <v>47.353802740652519</v>
      </c>
      <c r="AD175" s="7">
        <v>52355000</v>
      </c>
      <c r="AE175" s="8">
        <v>138070000</v>
      </c>
      <c r="AF175" s="7">
        <v>58061000</v>
      </c>
      <c r="AG175" s="7">
        <v>50553000</v>
      </c>
      <c r="AH175" s="8">
        <v>2634800000</v>
      </c>
      <c r="AI175" s="7">
        <v>1335600000</v>
      </c>
      <c r="AJ175" s="7">
        <v>1781200000</v>
      </c>
      <c r="AK175" s="19">
        <f t="shared" si="64"/>
        <v>5.2402459389707001E-2</v>
      </c>
      <c r="AL175" s="19">
        <f t="shared" si="64"/>
        <v>4.3471847858640313E-2</v>
      </c>
      <c r="AM175" s="19">
        <f t="shared" si="64"/>
        <v>2.8381428250617562E-2</v>
      </c>
      <c r="AN175" s="28">
        <f t="shared" si="78"/>
        <v>0.37919171434779458</v>
      </c>
      <c r="AO175" s="29">
        <f t="shared" si="79"/>
        <v>0.82957648104545156</v>
      </c>
      <c r="AP175" s="30">
        <f t="shared" si="86"/>
        <v>1.5317005005797899</v>
      </c>
      <c r="AQ175" s="7">
        <v>57184000</v>
      </c>
      <c r="AR175" s="8">
        <v>19751000</v>
      </c>
      <c r="AS175" s="7">
        <v>41662000</v>
      </c>
      <c r="AT175" s="7">
        <v>46034000</v>
      </c>
      <c r="AU175" s="8">
        <v>1584900000</v>
      </c>
      <c r="AV175" s="7">
        <v>2579400000</v>
      </c>
      <c r="AW175" s="7">
        <v>2056500000</v>
      </c>
      <c r="AX175" s="19">
        <f t="shared" si="65"/>
        <v>1.2461984983279703E-2</v>
      </c>
      <c r="AY175" s="19">
        <f t="shared" si="65"/>
        <v>1.6151818252306736E-2</v>
      </c>
      <c r="AZ175" s="19">
        <f t="shared" si="65"/>
        <v>2.238463408704109E-2</v>
      </c>
      <c r="BA175" s="28">
        <f t="shared" si="87"/>
        <v>2.8952458103387171</v>
      </c>
      <c r="BB175" s="29">
        <f t="shared" si="88"/>
        <v>1.2960871220738668</v>
      </c>
      <c r="BC175" s="30">
        <f t="shared" si="80"/>
        <v>0.72155828813200684</v>
      </c>
      <c r="BD175" s="7">
        <v>37004000</v>
      </c>
      <c r="BE175" s="8">
        <v>35515000</v>
      </c>
      <c r="BF175" s="7">
        <v>87673000</v>
      </c>
      <c r="BG175" s="7">
        <v>110930000</v>
      </c>
      <c r="BH175" s="8">
        <v>2216600000</v>
      </c>
      <c r="BI175" s="7">
        <v>2843600000</v>
      </c>
      <c r="BJ175" s="7">
        <v>2441100000</v>
      </c>
      <c r="BK175" s="19">
        <f t="shared" si="66"/>
        <v>1.6022286384552917E-2</v>
      </c>
      <c r="BL175" s="19">
        <f t="shared" si="66"/>
        <v>3.0831692221128148E-2</v>
      </c>
      <c r="BM175" s="19">
        <f t="shared" si="66"/>
        <v>4.5442628323296874E-2</v>
      </c>
      <c r="BN175" s="28">
        <f t="shared" si="81"/>
        <v>1.0419259467830495</v>
      </c>
      <c r="BO175" s="29">
        <f t="shared" si="82"/>
        <v>1.9243004076405086</v>
      </c>
      <c r="BP175" s="30">
        <f t="shared" si="75"/>
        <v>0.67847510935721556</v>
      </c>
      <c r="BQ175" s="52">
        <v>0</v>
      </c>
    </row>
    <row r="176" spans="1:69" x14ac:dyDescent="0.2">
      <c r="A176" s="1" t="s">
        <v>270</v>
      </c>
      <c r="B176" s="1" t="s">
        <v>271</v>
      </c>
      <c r="C176" s="1"/>
      <c r="D176" s="7">
        <v>4660100</v>
      </c>
      <c r="E176" s="8">
        <v>1466000</v>
      </c>
      <c r="F176" s="7">
        <v>49426</v>
      </c>
      <c r="G176" s="7">
        <v>0</v>
      </c>
      <c r="H176" s="8">
        <v>3763400000</v>
      </c>
      <c r="I176" s="7">
        <v>3519500000</v>
      </c>
      <c r="J176" s="7">
        <v>2541400000</v>
      </c>
      <c r="K176" s="19">
        <f t="shared" si="62"/>
        <v>3.8954137216346918E-4</v>
      </c>
      <c r="L176" s="19">
        <f t="shared" si="62"/>
        <v>1.4043472084102855E-5</v>
      </c>
      <c r="M176" s="19">
        <f t="shared" si="62"/>
        <v>0</v>
      </c>
      <c r="N176" s="25">
        <f>D176/E176</f>
        <v>3.1787858117326055</v>
      </c>
      <c r="O176" s="26">
        <f>L176/K176</f>
        <v>3.6051297981795835E-2</v>
      </c>
      <c r="P176" s="27" t="s">
        <v>766</v>
      </c>
      <c r="Q176" s="7">
        <v>78524</v>
      </c>
      <c r="R176" s="8">
        <v>14844000</v>
      </c>
      <c r="S176" s="7">
        <v>1928200</v>
      </c>
      <c r="T176" s="7">
        <v>1216600</v>
      </c>
      <c r="U176" s="8">
        <v>1650500000</v>
      </c>
      <c r="V176" s="7">
        <v>1849700000</v>
      </c>
      <c r="W176" s="7">
        <v>3454200000</v>
      </c>
      <c r="X176" s="19">
        <f t="shared" si="63"/>
        <v>8.993638291426841E-3</v>
      </c>
      <c r="Y176" s="19">
        <f t="shared" si="63"/>
        <v>1.0424393144834298E-3</v>
      </c>
      <c r="Z176" s="19">
        <f t="shared" si="63"/>
        <v>3.522089051010364E-4</v>
      </c>
      <c r="AA176" s="28">
        <f t="shared" si="84"/>
        <v>5.289948800862301E-3</v>
      </c>
      <c r="AB176" s="29">
        <f t="shared" si="85"/>
        <v>0.1159085211907101</v>
      </c>
      <c r="AC176" s="30">
        <f>Y176/Z176</f>
        <v>2.9597187901435666</v>
      </c>
      <c r="AD176" s="7">
        <v>5203100</v>
      </c>
      <c r="AE176" s="8">
        <v>25751000</v>
      </c>
      <c r="AF176" s="7">
        <v>15716000</v>
      </c>
      <c r="AG176" s="7">
        <v>4110200</v>
      </c>
      <c r="AH176" s="8">
        <v>2634800000</v>
      </c>
      <c r="AI176" s="7">
        <v>1335600000</v>
      </c>
      <c r="AJ176" s="7">
        <v>1781200000</v>
      </c>
      <c r="AK176" s="19">
        <f t="shared" si="64"/>
        <v>9.7734173371792927E-3</v>
      </c>
      <c r="AL176" s="19">
        <f t="shared" si="64"/>
        <v>1.1766996106618749E-2</v>
      </c>
      <c r="AM176" s="19">
        <f t="shared" si="64"/>
        <v>2.3075454749607008E-3</v>
      </c>
      <c r="AN176" s="28">
        <f t="shared" si="78"/>
        <v>0.20205428915381926</v>
      </c>
      <c r="AO176" s="29">
        <f t="shared" si="79"/>
        <v>1.2039797033792505</v>
      </c>
      <c r="AP176" s="30">
        <f t="shared" si="86"/>
        <v>5.099356105568905</v>
      </c>
      <c r="AQ176" s="7">
        <v>19933000</v>
      </c>
      <c r="AR176" s="8">
        <v>155400</v>
      </c>
      <c r="AS176" s="7">
        <v>5485500</v>
      </c>
      <c r="AT176" s="7">
        <v>8866100</v>
      </c>
      <c r="AU176" s="8">
        <v>1584900000</v>
      </c>
      <c r="AV176" s="7">
        <v>2579400000</v>
      </c>
      <c r="AW176" s="7">
        <v>2056500000</v>
      </c>
      <c r="AX176" s="19">
        <f t="shared" si="65"/>
        <v>9.8050350179822068E-5</v>
      </c>
      <c r="AY176" s="19">
        <f t="shared" si="65"/>
        <v>2.1266573621772505E-3</v>
      </c>
      <c r="AZ176" s="19">
        <f t="shared" si="65"/>
        <v>4.3112569900316073E-3</v>
      </c>
      <c r="BA176" s="28">
        <f t="shared" si="87"/>
        <v>128.26898326898328</v>
      </c>
      <c r="BB176" s="29">
        <f t="shared" si="88"/>
        <v>21.689441784522035</v>
      </c>
      <c r="BC176" s="30">
        <f t="shared" si="80"/>
        <v>0.49328011925395782</v>
      </c>
      <c r="BD176" s="7">
        <v>4455200</v>
      </c>
      <c r="BE176" s="8">
        <v>1264100</v>
      </c>
      <c r="BF176" s="7">
        <v>33249000</v>
      </c>
      <c r="BG176" s="7">
        <v>35550000</v>
      </c>
      <c r="BH176" s="8">
        <v>2216600000</v>
      </c>
      <c r="BI176" s="7">
        <v>2843600000</v>
      </c>
      <c r="BJ176" s="7">
        <v>2441100000</v>
      </c>
      <c r="BK176" s="19">
        <f t="shared" si="66"/>
        <v>5.702878282053596E-4</v>
      </c>
      <c r="BL176" s="19">
        <f t="shared" si="66"/>
        <v>1.1692572795048531E-2</v>
      </c>
      <c r="BM176" s="19">
        <f t="shared" si="66"/>
        <v>1.4563106796116505E-2</v>
      </c>
      <c r="BN176" s="28">
        <f t="shared" si="81"/>
        <v>3.5244047148168658</v>
      </c>
      <c r="BO176" s="29">
        <f t="shared" si="82"/>
        <v>20.502932408436493</v>
      </c>
      <c r="BP176" s="30">
        <f t="shared" si="75"/>
        <v>0.80288999859333243</v>
      </c>
      <c r="BQ176" s="52">
        <v>0</v>
      </c>
    </row>
    <row r="177" spans="1:69" x14ac:dyDescent="0.2">
      <c r="A177" s="1" t="s">
        <v>286</v>
      </c>
      <c r="B177" s="1" t="s">
        <v>287</v>
      </c>
      <c r="C177" s="1"/>
      <c r="D177" s="7">
        <v>1745900</v>
      </c>
      <c r="E177" s="8">
        <v>403630</v>
      </c>
      <c r="F177" s="7">
        <v>1147700</v>
      </c>
      <c r="G177" s="7">
        <v>0</v>
      </c>
      <c r="H177" s="8">
        <v>3763400000</v>
      </c>
      <c r="I177" s="7">
        <v>3519500000</v>
      </c>
      <c r="J177" s="7">
        <v>2541400000</v>
      </c>
      <c r="K177" s="19">
        <f t="shared" si="62"/>
        <v>1.0725142158686295E-4</v>
      </c>
      <c r="L177" s="19">
        <f t="shared" si="62"/>
        <v>3.2609745702514561E-4</v>
      </c>
      <c r="M177" s="19">
        <f t="shared" si="62"/>
        <v>0</v>
      </c>
      <c r="N177" s="25">
        <f>D177/E177</f>
        <v>4.3254961226866193</v>
      </c>
      <c r="O177" s="26">
        <f>L177/K177</f>
        <v>3.0404954284082772</v>
      </c>
      <c r="P177" s="27" t="s">
        <v>766</v>
      </c>
      <c r="Q177" s="7">
        <v>0</v>
      </c>
      <c r="R177" s="8">
        <v>1990500</v>
      </c>
      <c r="S177" s="7">
        <v>2433900</v>
      </c>
      <c r="T177" s="7">
        <v>0</v>
      </c>
      <c r="U177" s="8">
        <v>1650500000</v>
      </c>
      <c r="V177" s="7">
        <v>1849700000</v>
      </c>
      <c r="W177" s="7">
        <v>3454200000</v>
      </c>
      <c r="X177" s="19">
        <f t="shared" si="63"/>
        <v>1.2059981823689791E-3</v>
      </c>
      <c r="Y177" s="19">
        <f t="shared" si="63"/>
        <v>1.3158350002703142E-3</v>
      </c>
      <c r="Z177" s="19">
        <f t="shared" si="63"/>
        <v>0</v>
      </c>
      <c r="AA177" s="28">
        <f t="shared" si="84"/>
        <v>0</v>
      </c>
      <c r="AB177" s="29">
        <f t="shared" si="85"/>
        <v>1.0910754423241162</v>
      </c>
      <c r="AC177" s="30" t="s">
        <v>766</v>
      </c>
      <c r="AD177" s="7">
        <v>29286000</v>
      </c>
      <c r="AE177" s="8">
        <v>35731000</v>
      </c>
      <c r="AF177" s="7">
        <v>29714000</v>
      </c>
      <c r="AG177" s="7">
        <v>20836000</v>
      </c>
      <c r="AH177" s="8">
        <v>2634800000</v>
      </c>
      <c r="AI177" s="7">
        <v>1335600000</v>
      </c>
      <c r="AJ177" s="7">
        <v>1781200000</v>
      </c>
      <c r="AK177" s="19">
        <f t="shared" si="64"/>
        <v>1.3561181114316078E-2</v>
      </c>
      <c r="AL177" s="19">
        <f t="shared" si="64"/>
        <v>2.2247678945792153E-2</v>
      </c>
      <c r="AM177" s="19">
        <f t="shared" si="64"/>
        <v>1.1697731866157647E-2</v>
      </c>
      <c r="AN177" s="28">
        <f t="shared" si="78"/>
        <v>0.81962441577341805</v>
      </c>
      <c r="AO177" s="29">
        <f t="shared" si="79"/>
        <v>1.640541392246877</v>
      </c>
      <c r="AP177" s="30">
        <f t="shared" si="86"/>
        <v>1.9018797148322606</v>
      </c>
      <c r="AQ177" s="7">
        <v>15471000</v>
      </c>
      <c r="AR177" s="8">
        <v>11165000</v>
      </c>
      <c r="AS177" s="7">
        <v>16342000</v>
      </c>
      <c r="AT177" s="7">
        <v>17302000</v>
      </c>
      <c r="AU177" s="8">
        <v>1584900000</v>
      </c>
      <c r="AV177" s="7">
        <v>2579400000</v>
      </c>
      <c r="AW177" s="7">
        <v>2056500000</v>
      </c>
      <c r="AX177" s="19">
        <f t="shared" si="65"/>
        <v>7.0446084926493787E-3</v>
      </c>
      <c r="AY177" s="19">
        <f t="shared" si="65"/>
        <v>6.3355819182755683E-3</v>
      </c>
      <c r="AZ177" s="19">
        <f t="shared" si="65"/>
        <v>8.4133236080719664E-3</v>
      </c>
      <c r="BA177" s="28">
        <f t="shared" si="87"/>
        <v>1.3856695029108823</v>
      </c>
      <c r="BB177" s="29">
        <f t="shared" si="88"/>
        <v>0.8993518837684682</v>
      </c>
      <c r="BC177" s="30">
        <f t="shared" si="80"/>
        <v>0.75304151051518364</v>
      </c>
      <c r="BD177" s="7">
        <v>29816000</v>
      </c>
      <c r="BE177" s="8">
        <v>14450000</v>
      </c>
      <c r="BF177" s="7">
        <v>31793000</v>
      </c>
      <c r="BG177" s="7">
        <v>24993000</v>
      </c>
      <c r="BH177" s="8">
        <v>2216600000</v>
      </c>
      <c r="BI177" s="7">
        <v>2843600000</v>
      </c>
      <c r="BJ177" s="7">
        <v>2441100000</v>
      </c>
      <c r="BK177" s="19">
        <f t="shared" si="66"/>
        <v>6.5189930524226294E-3</v>
      </c>
      <c r="BL177" s="19">
        <f t="shared" si="66"/>
        <v>1.1180545787030524E-2</v>
      </c>
      <c r="BM177" s="19">
        <f t="shared" si="66"/>
        <v>1.0238417107041908E-2</v>
      </c>
      <c r="BN177" s="28">
        <f t="shared" si="81"/>
        <v>2.0633910034602074</v>
      </c>
      <c r="BO177" s="29">
        <f t="shared" si="82"/>
        <v>1.7150725115246961</v>
      </c>
      <c r="BP177" s="30">
        <f t="shared" si="75"/>
        <v>1.0920189781426883</v>
      </c>
      <c r="BQ177" s="52">
        <v>0</v>
      </c>
    </row>
    <row r="178" spans="1:69" x14ac:dyDescent="0.2">
      <c r="A178" s="1" t="s">
        <v>292</v>
      </c>
      <c r="B178" s="1" t="s">
        <v>293</v>
      </c>
      <c r="C178" s="1"/>
      <c r="D178" s="7">
        <v>62807</v>
      </c>
      <c r="E178" s="8">
        <v>1310100</v>
      </c>
      <c r="F178" s="7">
        <v>2054500</v>
      </c>
      <c r="G178" s="7">
        <v>0</v>
      </c>
      <c r="H178" s="8">
        <v>3763400000</v>
      </c>
      <c r="I178" s="7">
        <v>3519500000</v>
      </c>
      <c r="J178" s="7">
        <v>2541400000</v>
      </c>
      <c r="K178" s="19">
        <f t="shared" si="62"/>
        <v>3.4811606526013712E-4</v>
      </c>
      <c r="L178" s="19">
        <f t="shared" si="62"/>
        <v>5.8374769143344221E-4</v>
      </c>
      <c r="M178" s="19">
        <f t="shared" si="62"/>
        <v>0</v>
      </c>
      <c r="N178" s="25">
        <f>D178/E178</f>
        <v>4.7940615220212195E-2</v>
      </c>
      <c r="O178" s="26">
        <f>L178/K178</f>
        <v>1.6768766215866089</v>
      </c>
      <c r="P178" s="27" t="s">
        <v>766</v>
      </c>
      <c r="Q178" s="7">
        <v>3139000</v>
      </c>
      <c r="R178" s="8">
        <v>0</v>
      </c>
      <c r="S178" s="7">
        <v>0</v>
      </c>
      <c r="T178" s="7">
        <v>0</v>
      </c>
      <c r="U178" s="8">
        <v>1650500000</v>
      </c>
      <c r="V178" s="7">
        <v>1849700000</v>
      </c>
      <c r="W178" s="7">
        <v>3454200000</v>
      </c>
      <c r="X178" s="19">
        <f t="shared" si="63"/>
        <v>0</v>
      </c>
      <c r="Y178" s="19">
        <f t="shared" si="63"/>
        <v>0</v>
      </c>
      <c r="Z178" s="19">
        <f t="shared" si="63"/>
        <v>0</v>
      </c>
      <c r="AA178" s="28" t="s">
        <v>766</v>
      </c>
      <c r="AB178" s="29">
        <v>0</v>
      </c>
      <c r="AC178" s="30">
        <v>0</v>
      </c>
      <c r="AD178" s="7">
        <v>0</v>
      </c>
      <c r="AE178" s="8">
        <v>0</v>
      </c>
      <c r="AF178" s="7">
        <v>0</v>
      </c>
      <c r="AG178" s="7">
        <v>0</v>
      </c>
      <c r="AH178" s="8">
        <v>2634800000</v>
      </c>
      <c r="AI178" s="7">
        <v>1335600000</v>
      </c>
      <c r="AJ178" s="7">
        <v>1781200000</v>
      </c>
      <c r="AK178" s="19">
        <f t="shared" si="64"/>
        <v>0</v>
      </c>
      <c r="AL178" s="19">
        <f t="shared" si="64"/>
        <v>0</v>
      </c>
      <c r="AM178" s="19">
        <f t="shared" si="64"/>
        <v>0</v>
      </c>
      <c r="AN178" s="28">
        <v>0</v>
      </c>
      <c r="AO178" s="29">
        <v>0</v>
      </c>
      <c r="AP178" s="30">
        <v>0</v>
      </c>
      <c r="AQ178" s="7">
        <v>0</v>
      </c>
      <c r="AR178" s="8">
        <v>0</v>
      </c>
      <c r="AS178" s="7">
        <v>0</v>
      </c>
      <c r="AT178" s="7">
        <v>0</v>
      </c>
      <c r="AU178" s="8">
        <v>1584900000</v>
      </c>
      <c r="AV178" s="7">
        <v>2579400000</v>
      </c>
      <c r="AW178" s="7">
        <v>2056500000</v>
      </c>
      <c r="AX178" s="19">
        <f t="shared" si="65"/>
        <v>0</v>
      </c>
      <c r="AY178" s="19">
        <f t="shared" si="65"/>
        <v>0</v>
      </c>
      <c r="AZ178" s="19">
        <f t="shared" si="65"/>
        <v>0</v>
      </c>
      <c r="BA178" s="28">
        <v>0</v>
      </c>
      <c r="BB178" s="29">
        <v>0</v>
      </c>
      <c r="BC178" s="30">
        <v>0</v>
      </c>
      <c r="BD178" s="7">
        <v>0</v>
      </c>
      <c r="BE178" s="8">
        <v>0</v>
      </c>
      <c r="BF178" s="7">
        <v>0</v>
      </c>
      <c r="BG178" s="7">
        <v>0</v>
      </c>
      <c r="BH178" s="8">
        <v>2216600000</v>
      </c>
      <c r="BI178" s="7">
        <v>2843600000</v>
      </c>
      <c r="BJ178" s="7">
        <v>2441100000</v>
      </c>
      <c r="BK178" s="19">
        <f t="shared" si="66"/>
        <v>0</v>
      </c>
      <c r="BL178" s="19">
        <f t="shared" si="66"/>
        <v>0</v>
      </c>
      <c r="BM178" s="19">
        <f t="shared" si="66"/>
        <v>0</v>
      </c>
      <c r="BN178" s="28">
        <v>0</v>
      </c>
      <c r="BO178" s="29">
        <v>0</v>
      </c>
      <c r="BP178" s="30">
        <v>0</v>
      </c>
      <c r="BQ178" s="52">
        <v>0</v>
      </c>
    </row>
    <row r="179" spans="1:69" x14ac:dyDescent="0.2">
      <c r="A179" s="1" t="s">
        <v>294</v>
      </c>
      <c r="B179" s="1" t="s">
        <v>295</v>
      </c>
      <c r="C179" s="1"/>
      <c r="D179" s="7">
        <v>10214000</v>
      </c>
      <c r="E179" s="8">
        <v>3419700</v>
      </c>
      <c r="F179" s="7">
        <v>2563100</v>
      </c>
      <c r="G179" s="7">
        <v>0</v>
      </c>
      <c r="H179" s="8">
        <v>3763400000</v>
      </c>
      <c r="I179" s="7">
        <v>3519500000</v>
      </c>
      <c r="J179" s="7">
        <v>2541400000</v>
      </c>
      <c r="K179" s="19">
        <f t="shared" si="62"/>
        <v>9.0867300844980599E-4</v>
      </c>
      <c r="L179" s="19">
        <f t="shared" si="62"/>
        <v>7.282568546668561E-4</v>
      </c>
      <c r="M179" s="19">
        <f t="shared" si="62"/>
        <v>0</v>
      </c>
      <c r="N179" s="25">
        <f>D179/E179</f>
        <v>2.9868117086294119</v>
      </c>
      <c r="O179" s="26">
        <f>L179/K179</f>
        <v>0.8014509596903957</v>
      </c>
      <c r="P179" s="27" t="s">
        <v>766</v>
      </c>
      <c r="Q179" s="7">
        <v>11238000</v>
      </c>
      <c r="R179" s="8">
        <v>42504000</v>
      </c>
      <c r="S179" s="7">
        <v>16740000</v>
      </c>
      <c r="T179" s="7">
        <v>7300500</v>
      </c>
      <c r="U179" s="8">
        <v>1650500000</v>
      </c>
      <c r="V179" s="7">
        <v>1849700000</v>
      </c>
      <c r="W179" s="7">
        <v>3454200000</v>
      </c>
      <c r="X179" s="19">
        <f t="shared" si="63"/>
        <v>2.5752196304150259E-2</v>
      </c>
      <c r="Y179" s="19">
        <f t="shared" si="63"/>
        <v>9.0501162350651448E-3</v>
      </c>
      <c r="Z179" s="19">
        <f t="shared" si="63"/>
        <v>2.1135139829772452E-3</v>
      </c>
      <c r="AA179" s="28">
        <f t="shared" ref="AA179:AA200" si="89">Q179/R179</f>
        <v>0.26439864483342745</v>
      </c>
      <c r="AB179" s="29">
        <f t="shared" ref="AB179:AB200" si="90">Y179/X179</f>
        <v>0.35143084994294704</v>
      </c>
      <c r="AC179" s="30">
        <f t="shared" ref="AC179:AC199" si="91">Y179/Z179</f>
        <v>4.2820233544499722</v>
      </c>
      <c r="AD179" s="7">
        <v>8498800</v>
      </c>
      <c r="AE179" s="8">
        <v>45998000</v>
      </c>
      <c r="AF179" s="7">
        <v>39746000</v>
      </c>
      <c r="AG179" s="7">
        <v>19663000</v>
      </c>
      <c r="AH179" s="8">
        <v>2634800000</v>
      </c>
      <c r="AI179" s="7">
        <v>1335600000</v>
      </c>
      <c r="AJ179" s="7">
        <v>1781200000</v>
      </c>
      <c r="AK179" s="19">
        <f t="shared" si="64"/>
        <v>1.7457871565204189E-2</v>
      </c>
      <c r="AL179" s="19">
        <f t="shared" si="64"/>
        <v>2.9758909853249475E-2</v>
      </c>
      <c r="AM179" s="19">
        <f t="shared" si="64"/>
        <v>1.1039187064900067E-2</v>
      </c>
      <c r="AN179" s="28">
        <f t="shared" ref="AN179:AN188" si="92">AD179/AE179</f>
        <v>0.18476455498065134</v>
      </c>
      <c r="AO179" s="29">
        <f t="shared" ref="AO179:AO188" si="93">AL179/AK179</f>
        <v>1.7046127153646184</v>
      </c>
      <c r="AP179" s="30">
        <f t="shared" ref="AP179:AP188" si="94">AL179/AM179</f>
        <v>2.6957519315774787</v>
      </c>
      <c r="AQ179" s="7">
        <v>65181000</v>
      </c>
      <c r="AR179" s="8">
        <v>7252800</v>
      </c>
      <c r="AS179" s="7">
        <v>33284000</v>
      </c>
      <c r="AT179" s="7">
        <v>32734000</v>
      </c>
      <c r="AU179" s="8">
        <v>1584900000</v>
      </c>
      <c r="AV179" s="7">
        <v>2579400000</v>
      </c>
      <c r="AW179" s="7">
        <v>2056500000</v>
      </c>
      <c r="AX179" s="19">
        <f t="shared" si="65"/>
        <v>4.5761877720991865E-3</v>
      </c>
      <c r="AY179" s="19">
        <f t="shared" si="65"/>
        <v>1.2903776071954719E-2</v>
      </c>
      <c r="AZ179" s="19">
        <f t="shared" si="65"/>
        <v>1.5917335278385607E-2</v>
      </c>
      <c r="BA179" s="28">
        <f t="shared" ref="BA179:BA199" si="95">AQ179/AR179</f>
        <v>8.9870119126406358</v>
      </c>
      <c r="BB179" s="29">
        <f t="shared" ref="BB179:BB199" si="96">AY179/AX179</f>
        <v>2.8197654280334534</v>
      </c>
      <c r="BC179" s="30">
        <f t="shared" ref="BC179:BC199" si="97">AY179/AZ179</f>
        <v>0.81067439029678245</v>
      </c>
      <c r="BD179" s="7">
        <v>10762000</v>
      </c>
      <c r="BE179" s="8">
        <v>25875000</v>
      </c>
      <c r="BF179" s="7">
        <v>92379000</v>
      </c>
      <c r="BG179" s="7">
        <v>127580000</v>
      </c>
      <c r="BH179" s="8">
        <v>2216600000</v>
      </c>
      <c r="BI179" s="7">
        <v>2843600000</v>
      </c>
      <c r="BJ179" s="7">
        <v>2441100000</v>
      </c>
      <c r="BK179" s="19">
        <f t="shared" si="66"/>
        <v>1.1673283407019759E-2</v>
      </c>
      <c r="BL179" s="19">
        <f t="shared" si="66"/>
        <v>3.2486636657757771E-2</v>
      </c>
      <c r="BM179" s="19">
        <f t="shared" si="66"/>
        <v>5.2263323911351439E-2</v>
      </c>
      <c r="BN179" s="28">
        <f t="shared" ref="BN179:BN199" si="98">BD179/BE179</f>
        <v>0.41592270531400966</v>
      </c>
      <c r="BO179" s="29">
        <f t="shared" ref="BO179:BO199" si="99">BL179/BK179</f>
        <v>2.7829904856265073</v>
      </c>
      <c r="BP179" s="30">
        <f t="shared" ref="BP179:BP199" si="100">BL179/BM179</f>
        <v>0.62159530290995846</v>
      </c>
      <c r="BQ179" s="52">
        <v>0</v>
      </c>
    </row>
    <row r="180" spans="1:69" x14ac:dyDescent="0.2">
      <c r="A180" s="1" t="s">
        <v>306</v>
      </c>
      <c r="B180" s="1" t="s">
        <v>307</v>
      </c>
      <c r="C180" s="1"/>
      <c r="D180" s="7">
        <v>5042100</v>
      </c>
      <c r="E180" s="8">
        <v>0</v>
      </c>
      <c r="F180" s="7">
        <v>2926400</v>
      </c>
      <c r="G180" s="7">
        <v>64880</v>
      </c>
      <c r="H180" s="8">
        <v>3763400000</v>
      </c>
      <c r="I180" s="7">
        <v>3519500000</v>
      </c>
      <c r="J180" s="7">
        <v>2541400000</v>
      </c>
      <c r="K180" s="19">
        <f t="shared" si="62"/>
        <v>0</v>
      </c>
      <c r="L180" s="19">
        <f t="shared" si="62"/>
        <v>8.314817445659895E-4</v>
      </c>
      <c r="M180" s="19">
        <f t="shared" si="62"/>
        <v>2.5529235854253559E-5</v>
      </c>
      <c r="N180" s="25" t="s">
        <v>766</v>
      </c>
      <c r="O180" s="26" t="s">
        <v>766</v>
      </c>
      <c r="P180" s="27">
        <f t="shared" ref="P180:P199" si="101">L180/M180</f>
        <v>32.569785845252866</v>
      </c>
      <c r="Q180" s="7">
        <v>12067000</v>
      </c>
      <c r="R180" s="8">
        <v>146290000</v>
      </c>
      <c r="S180" s="7">
        <v>905190</v>
      </c>
      <c r="T180" s="7">
        <v>2453100</v>
      </c>
      <c r="U180" s="8">
        <v>1650500000</v>
      </c>
      <c r="V180" s="7">
        <v>1849700000</v>
      </c>
      <c r="W180" s="7">
        <v>3454200000</v>
      </c>
      <c r="X180" s="19">
        <f t="shared" si="63"/>
        <v>8.8633747349288097E-2</v>
      </c>
      <c r="Y180" s="19">
        <f t="shared" si="63"/>
        <v>4.893712493917933E-4</v>
      </c>
      <c r="Z180" s="19">
        <f t="shared" si="63"/>
        <v>7.1017891262810493E-4</v>
      </c>
      <c r="AA180" s="28">
        <f t="shared" si="89"/>
        <v>8.2486841205824044E-2</v>
      </c>
      <c r="AB180" s="29">
        <f t="shared" si="90"/>
        <v>5.5212745035282985E-3</v>
      </c>
      <c r="AC180" s="30">
        <f t="shared" si="91"/>
        <v>0.68908163941507983</v>
      </c>
      <c r="AD180" s="7">
        <v>3027900</v>
      </c>
      <c r="AE180" s="8">
        <v>60855000</v>
      </c>
      <c r="AF180" s="7">
        <v>51430000</v>
      </c>
      <c r="AG180" s="7">
        <v>9784900</v>
      </c>
      <c r="AH180" s="8">
        <v>2634800000</v>
      </c>
      <c r="AI180" s="7">
        <v>1335600000</v>
      </c>
      <c r="AJ180" s="7">
        <v>1781200000</v>
      </c>
      <c r="AK180" s="19">
        <f t="shared" si="64"/>
        <v>2.3096629725216335E-2</v>
      </c>
      <c r="AL180" s="19">
        <f t="shared" si="64"/>
        <v>3.8507038035339919E-2</v>
      </c>
      <c r="AM180" s="19">
        <f t="shared" si="64"/>
        <v>5.4934313945654619E-3</v>
      </c>
      <c r="AN180" s="28">
        <f t="shared" si="92"/>
        <v>4.9755977323145184E-2</v>
      </c>
      <c r="AO180" s="29">
        <f t="shared" si="93"/>
        <v>1.6672145890315277</v>
      </c>
      <c r="AP180" s="30">
        <f t="shared" si="94"/>
        <v>7.0096512124342052</v>
      </c>
      <c r="AQ180" s="7">
        <v>53134000</v>
      </c>
      <c r="AR180" s="8">
        <v>7335500</v>
      </c>
      <c r="AS180" s="7">
        <v>9392700</v>
      </c>
      <c r="AT180" s="7">
        <v>32588000</v>
      </c>
      <c r="AU180" s="8">
        <v>1584900000</v>
      </c>
      <c r="AV180" s="7">
        <v>2579400000</v>
      </c>
      <c r="AW180" s="7">
        <v>2056500000</v>
      </c>
      <c r="AX180" s="19">
        <f t="shared" si="65"/>
        <v>4.6283677203609059E-3</v>
      </c>
      <c r="AY180" s="19">
        <f t="shared" si="65"/>
        <v>3.6414282391253779E-3</v>
      </c>
      <c r="AZ180" s="19">
        <f t="shared" si="65"/>
        <v>1.5846340870410893E-2</v>
      </c>
      <c r="BA180" s="28">
        <f t="shared" si="95"/>
        <v>7.2434053575080091</v>
      </c>
      <c r="BB180" s="29">
        <f t="shared" si="96"/>
        <v>0.78676294951807124</v>
      </c>
      <c r="BC180" s="30">
        <f t="shared" si="97"/>
        <v>0.22979615728984101</v>
      </c>
      <c r="BD180" s="7">
        <v>12971000</v>
      </c>
      <c r="BE180" s="8">
        <v>14839000</v>
      </c>
      <c r="BF180" s="7">
        <v>39234000</v>
      </c>
      <c r="BG180" s="7">
        <v>102860000</v>
      </c>
      <c r="BH180" s="8">
        <v>2216600000</v>
      </c>
      <c r="BI180" s="7">
        <v>2843600000</v>
      </c>
      <c r="BJ180" s="7">
        <v>2441100000</v>
      </c>
      <c r="BK180" s="19">
        <f t="shared" si="66"/>
        <v>6.6944870522421731E-3</v>
      </c>
      <c r="BL180" s="19">
        <f t="shared" si="66"/>
        <v>1.3797299198199466E-2</v>
      </c>
      <c r="BM180" s="19">
        <f t="shared" si="66"/>
        <v>4.2136741632870428E-2</v>
      </c>
      <c r="BN180" s="28">
        <f t="shared" si="98"/>
        <v>0.87411550643574365</v>
      </c>
      <c r="BO180" s="29">
        <f t="shared" si="99"/>
        <v>2.0609942316011143</v>
      </c>
      <c r="BP180" s="30">
        <f t="shared" si="100"/>
        <v>0.32744105651103167</v>
      </c>
      <c r="BQ180" s="52">
        <v>0</v>
      </c>
    </row>
    <row r="181" spans="1:69" x14ac:dyDescent="0.2">
      <c r="A181" s="1" t="s">
        <v>320</v>
      </c>
      <c r="B181" s="1" t="s">
        <v>321</v>
      </c>
      <c r="C181" s="1"/>
      <c r="D181" s="7">
        <v>204840</v>
      </c>
      <c r="E181" s="8">
        <v>0</v>
      </c>
      <c r="F181" s="7">
        <v>1078900</v>
      </c>
      <c r="G181" s="7">
        <v>545210</v>
      </c>
      <c r="H181" s="8">
        <v>3763400000</v>
      </c>
      <c r="I181" s="7">
        <v>3519500000</v>
      </c>
      <c r="J181" s="7">
        <v>2541400000</v>
      </c>
      <c r="K181" s="19">
        <f t="shared" si="62"/>
        <v>0</v>
      </c>
      <c r="L181" s="19">
        <f t="shared" si="62"/>
        <v>3.0654922574229295E-4</v>
      </c>
      <c r="M181" s="19">
        <f t="shared" si="62"/>
        <v>2.145313606673487E-4</v>
      </c>
      <c r="N181" s="25" t="s">
        <v>766</v>
      </c>
      <c r="O181" s="26" t="s">
        <v>766</v>
      </c>
      <c r="P181" s="27">
        <f t="shared" si="101"/>
        <v>1.4289250055968588</v>
      </c>
      <c r="Q181" s="7">
        <v>1096200</v>
      </c>
      <c r="R181" s="8">
        <v>70075000</v>
      </c>
      <c r="S181" s="7">
        <v>2520500</v>
      </c>
      <c r="T181" s="7">
        <v>7558800</v>
      </c>
      <c r="U181" s="8">
        <v>1650500000</v>
      </c>
      <c r="V181" s="7">
        <v>1849700000</v>
      </c>
      <c r="W181" s="7">
        <v>3454200000</v>
      </c>
      <c r="X181" s="19">
        <f t="shared" si="63"/>
        <v>4.2456831263253558E-2</v>
      </c>
      <c r="Y181" s="19">
        <f t="shared" si="63"/>
        <v>1.3626534032545818E-3</v>
      </c>
      <c r="Z181" s="19">
        <f t="shared" si="63"/>
        <v>2.1882925134618725E-3</v>
      </c>
      <c r="AA181" s="28">
        <f t="shared" si="89"/>
        <v>1.5643239386371743E-2</v>
      </c>
      <c r="AB181" s="29">
        <f t="shared" si="90"/>
        <v>3.2095033065596676E-2</v>
      </c>
      <c r="AC181" s="30">
        <f t="shared" si="91"/>
        <v>0.62270167030771761</v>
      </c>
      <c r="AD181" s="7">
        <v>105650000</v>
      </c>
      <c r="AE181" s="8">
        <v>231860000</v>
      </c>
      <c r="AF181" s="7">
        <v>161580000</v>
      </c>
      <c r="AG181" s="7">
        <v>183110000</v>
      </c>
      <c r="AH181" s="8">
        <v>2634800000</v>
      </c>
      <c r="AI181" s="7">
        <v>1335600000</v>
      </c>
      <c r="AJ181" s="7">
        <v>1781200000</v>
      </c>
      <c r="AK181" s="19">
        <f t="shared" si="64"/>
        <v>8.7999089114923337E-2</v>
      </c>
      <c r="AL181" s="19">
        <f t="shared" si="64"/>
        <v>0.12097933513027853</v>
      </c>
      <c r="AM181" s="19">
        <f t="shared" si="64"/>
        <v>0.10280148214686728</v>
      </c>
      <c r="AN181" s="28">
        <f t="shared" si="92"/>
        <v>0.45566290002587767</v>
      </c>
      <c r="AO181" s="29">
        <f t="shared" si="93"/>
        <v>1.3747794022309059</v>
      </c>
      <c r="AP181" s="30">
        <f t="shared" si="94"/>
        <v>1.1768248142321671</v>
      </c>
      <c r="AQ181" s="7">
        <v>191190000</v>
      </c>
      <c r="AR181" s="8">
        <v>174140000</v>
      </c>
      <c r="AS181" s="7">
        <v>311090000</v>
      </c>
      <c r="AT181" s="7">
        <v>1182700000</v>
      </c>
      <c r="AU181" s="8">
        <v>1584900000</v>
      </c>
      <c r="AV181" s="7">
        <v>2579400000</v>
      </c>
      <c r="AW181" s="7">
        <v>2056500000</v>
      </c>
      <c r="AX181" s="19">
        <f t="shared" si="65"/>
        <v>0.109874440027762</v>
      </c>
      <c r="AY181" s="19">
        <f t="shared" si="65"/>
        <v>0.12060556718616733</v>
      </c>
      <c r="AZ181" s="19">
        <f t="shared" si="65"/>
        <v>0.57510333090201804</v>
      </c>
      <c r="BA181" s="28">
        <f t="shared" si="95"/>
        <v>1.0979097278052141</v>
      </c>
      <c r="BB181" s="29">
        <f t="shared" si="96"/>
        <v>1.0976671840665935</v>
      </c>
      <c r="BC181" s="30">
        <f t="shared" si="97"/>
        <v>0.20971112616754298</v>
      </c>
      <c r="BD181" s="7">
        <v>371680000</v>
      </c>
      <c r="BE181" s="8">
        <v>353290000</v>
      </c>
      <c r="BF181" s="7">
        <v>338610000</v>
      </c>
      <c r="BG181" s="7">
        <v>259720000</v>
      </c>
      <c r="BH181" s="8">
        <v>2216600000</v>
      </c>
      <c r="BI181" s="7">
        <v>2843600000</v>
      </c>
      <c r="BJ181" s="7">
        <v>2441100000</v>
      </c>
      <c r="BK181" s="19">
        <f t="shared" si="66"/>
        <v>0.15938374086438689</v>
      </c>
      <c r="BL181" s="19">
        <f t="shared" si="66"/>
        <v>0.11907792938528626</v>
      </c>
      <c r="BM181" s="19">
        <f t="shared" si="66"/>
        <v>0.10639465814591782</v>
      </c>
      <c r="BN181" s="28">
        <f t="shared" si="98"/>
        <v>1.0520535537377225</v>
      </c>
      <c r="BO181" s="29">
        <f t="shared" si="99"/>
        <v>0.74711466012461591</v>
      </c>
      <c r="BP181" s="30">
        <f t="shared" si="100"/>
        <v>1.1192096620299641</v>
      </c>
      <c r="BQ181" s="52">
        <v>0</v>
      </c>
    </row>
    <row r="182" spans="1:69" x14ac:dyDescent="0.2">
      <c r="A182" s="1" t="s">
        <v>326</v>
      </c>
      <c r="B182" s="1" t="s">
        <v>327</v>
      </c>
      <c r="C182" s="1"/>
      <c r="D182" s="7">
        <v>0</v>
      </c>
      <c r="E182" s="8">
        <v>0</v>
      </c>
      <c r="F182" s="7">
        <v>0</v>
      </c>
      <c r="G182" s="7">
        <v>1186200</v>
      </c>
      <c r="H182" s="8">
        <v>3763400000</v>
      </c>
      <c r="I182" s="7">
        <v>3519500000</v>
      </c>
      <c r="J182" s="7">
        <v>2541400000</v>
      </c>
      <c r="K182" s="19">
        <f t="shared" si="62"/>
        <v>0</v>
      </c>
      <c r="L182" s="19">
        <f t="shared" si="62"/>
        <v>0</v>
      </c>
      <c r="M182" s="19">
        <f t="shared" si="62"/>
        <v>4.6675060990005509E-4</v>
      </c>
      <c r="N182" s="25">
        <v>0</v>
      </c>
      <c r="O182" s="26">
        <v>0</v>
      </c>
      <c r="P182" s="27">
        <f t="shared" si="101"/>
        <v>0</v>
      </c>
      <c r="Q182" s="7">
        <v>0</v>
      </c>
      <c r="R182" s="8">
        <v>466270</v>
      </c>
      <c r="S182" s="7">
        <v>920230</v>
      </c>
      <c r="T182" s="7">
        <v>1072600</v>
      </c>
      <c r="U182" s="8">
        <v>1650500000</v>
      </c>
      <c r="V182" s="7">
        <v>1849700000</v>
      </c>
      <c r="W182" s="7">
        <v>3454200000</v>
      </c>
      <c r="X182" s="19">
        <f t="shared" si="63"/>
        <v>2.8250227203877612E-4</v>
      </c>
      <c r="Y182" s="19">
        <f t="shared" si="63"/>
        <v>4.9750229766989246E-4</v>
      </c>
      <c r="Z182" s="19">
        <f t="shared" si="63"/>
        <v>3.1052052573678419E-4</v>
      </c>
      <c r="AA182" s="28">
        <f t="shared" si="89"/>
        <v>0</v>
      </c>
      <c r="AB182" s="29">
        <f t="shared" si="90"/>
        <v>1.7610559167524342</v>
      </c>
      <c r="AC182" s="30">
        <f t="shared" si="91"/>
        <v>1.6021559170346287</v>
      </c>
      <c r="AD182" s="7">
        <v>13909000</v>
      </c>
      <c r="AE182" s="8">
        <v>1872700</v>
      </c>
      <c r="AF182" s="7">
        <v>1317400</v>
      </c>
      <c r="AG182" s="7">
        <v>1291200</v>
      </c>
      <c r="AH182" s="8">
        <v>2634800000</v>
      </c>
      <c r="AI182" s="7">
        <v>1335600000</v>
      </c>
      <c r="AJ182" s="7">
        <v>1781200000</v>
      </c>
      <c r="AK182" s="19">
        <f t="shared" si="64"/>
        <v>7.1075603461363292E-4</v>
      </c>
      <c r="AL182" s="19">
        <f t="shared" si="64"/>
        <v>9.8637316561844867E-4</v>
      </c>
      <c r="AM182" s="19">
        <f t="shared" si="64"/>
        <v>7.2490455872445544E-4</v>
      </c>
      <c r="AN182" s="28">
        <f t="shared" si="92"/>
        <v>7.4272440860789235</v>
      </c>
      <c r="AO182" s="29">
        <f t="shared" si="93"/>
        <v>1.3877802193471931</v>
      </c>
      <c r="AP182" s="30">
        <f t="shared" si="94"/>
        <v>1.3606938372053754</v>
      </c>
      <c r="AQ182" s="7">
        <v>3751700</v>
      </c>
      <c r="AR182" s="8">
        <v>2116300</v>
      </c>
      <c r="AS182" s="7">
        <v>1069400</v>
      </c>
      <c r="AT182" s="7">
        <v>1806500</v>
      </c>
      <c r="AU182" s="8">
        <v>1584900000</v>
      </c>
      <c r="AV182" s="7">
        <v>2579400000</v>
      </c>
      <c r="AW182" s="7">
        <v>2056500000</v>
      </c>
      <c r="AX182" s="19">
        <f t="shared" si="65"/>
        <v>1.3352892926998549E-3</v>
      </c>
      <c r="AY182" s="19">
        <f t="shared" si="65"/>
        <v>4.1459254090098473E-4</v>
      </c>
      <c r="AZ182" s="19">
        <f t="shared" si="65"/>
        <v>8.7843423292000976E-4</v>
      </c>
      <c r="BA182" s="28">
        <f t="shared" si="95"/>
        <v>1.7727637858526675</v>
      </c>
      <c r="BB182" s="29">
        <f t="shared" si="96"/>
        <v>0.31048892788072141</v>
      </c>
      <c r="BC182" s="30">
        <f t="shared" si="97"/>
        <v>0.47196765035309995</v>
      </c>
      <c r="BD182" s="7">
        <v>2808000</v>
      </c>
      <c r="BE182" s="8">
        <v>1535300</v>
      </c>
      <c r="BF182" s="7">
        <v>0</v>
      </c>
      <c r="BG182" s="7">
        <v>191820</v>
      </c>
      <c r="BH182" s="8">
        <v>2216600000</v>
      </c>
      <c r="BI182" s="7">
        <v>2843600000</v>
      </c>
      <c r="BJ182" s="7">
        <v>2441100000</v>
      </c>
      <c r="BK182" s="19">
        <f t="shared" si="66"/>
        <v>6.9263737255255799E-4</v>
      </c>
      <c r="BL182" s="19">
        <f t="shared" si="66"/>
        <v>0</v>
      </c>
      <c r="BM182" s="19">
        <f t="shared" si="66"/>
        <v>7.8579328991028641E-5</v>
      </c>
      <c r="BN182" s="28">
        <f t="shared" si="98"/>
        <v>1.8289585097375105</v>
      </c>
      <c r="BO182" s="29">
        <f t="shared" si="99"/>
        <v>0</v>
      </c>
      <c r="BP182" s="30">
        <f t="shared" si="100"/>
        <v>0</v>
      </c>
      <c r="BQ182" s="52">
        <v>0</v>
      </c>
    </row>
    <row r="183" spans="1:69" x14ac:dyDescent="0.2">
      <c r="A183" s="1" t="s">
        <v>330</v>
      </c>
      <c r="B183" s="1" t="s">
        <v>331</v>
      </c>
      <c r="C183" s="1"/>
      <c r="D183" s="7">
        <v>4816000</v>
      </c>
      <c r="E183" s="8">
        <v>2260600</v>
      </c>
      <c r="F183" s="7">
        <v>95880</v>
      </c>
      <c r="G183" s="7">
        <v>1551200</v>
      </c>
      <c r="H183" s="8">
        <v>3763400000</v>
      </c>
      <c r="I183" s="7">
        <v>3519500000</v>
      </c>
      <c r="J183" s="7">
        <v>2541400000</v>
      </c>
      <c r="K183" s="19">
        <f t="shared" si="62"/>
        <v>6.0068023595684751E-4</v>
      </c>
      <c r="L183" s="19">
        <f t="shared" si="62"/>
        <v>2.7242506037789459E-5</v>
      </c>
      <c r="M183" s="19">
        <f t="shared" si="62"/>
        <v>6.1037223577555682E-4</v>
      </c>
      <c r="N183" s="25">
        <f>D183/E183</f>
        <v>2.1304078563213307</v>
      </c>
      <c r="O183" s="26">
        <f>L183/K183</f>
        <v>4.5352759100511744E-2</v>
      </c>
      <c r="P183" s="27">
        <f t="shared" si="101"/>
        <v>4.4632610136950829E-2</v>
      </c>
      <c r="Q183" s="7">
        <v>9470100</v>
      </c>
      <c r="R183" s="8">
        <v>6422000</v>
      </c>
      <c r="S183" s="7">
        <v>8249400</v>
      </c>
      <c r="T183" s="7">
        <v>12203000</v>
      </c>
      <c r="U183" s="8">
        <v>1650500000</v>
      </c>
      <c r="V183" s="7">
        <v>1849700000</v>
      </c>
      <c r="W183" s="7">
        <v>3454200000</v>
      </c>
      <c r="X183" s="19">
        <f t="shared" si="63"/>
        <v>3.8909421387458348E-3</v>
      </c>
      <c r="Y183" s="19">
        <f t="shared" si="63"/>
        <v>4.4598583554089849E-3</v>
      </c>
      <c r="Z183" s="19">
        <f t="shared" si="63"/>
        <v>3.5328006484859013E-3</v>
      </c>
      <c r="AA183" s="28">
        <f t="shared" si="89"/>
        <v>1.4746340703830583</v>
      </c>
      <c r="AB183" s="29">
        <f t="shared" si="90"/>
        <v>1.146215542759659</v>
      </c>
      <c r="AC183" s="30">
        <f t="shared" si="91"/>
        <v>1.262414384270566</v>
      </c>
      <c r="AD183" s="7">
        <v>45265000</v>
      </c>
      <c r="AE183" s="8">
        <v>61622000</v>
      </c>
      <c r="AF183" s="7">
        <v>53064000</v>
      </c>
      <c r="AG183" s="7">
        <v>24543000</v>
      </c>
      <c r="AH183" s="8">
        <v>2634800000</v>
      </c>
      <c r="AI183" s="7">
        <v>1335600000</v>
      </c>
      <c r="AJ183" s="7">
        <v>1781200000</v>
      </c>
      <c r="AK183" s="19">
        <f t="shared" si="64"/>
        <v>2.3387733414300897E-2</v>
      </c>
      <c r="AL183" s="19">
        <f t="shared" si="64"/>
        <v>3.9730458221024258E-2</v>
      </c>
      <c r="AM183" s="19">
        <f t="shared" si="64"/>
        <v>1.3778913092297328E-2</v>
      </c>
      <c r="AN183" s="28">
        <f t="shared" si="92"/>
        <v>0.73455908604069975</v>
      </c>
      <c r="AO183" s="29">
        <f t="shared" si="93"/>
        <v>1.6987733491408055</v>
      </c>
      <c r="AP183" s="30">
        <f t="shared" si="94"/>
        <v>2.8834246906771139</v>
      </c>
      <c r="AQ183" s="7">
        <v>38289000</v>
      </c>
      <c r="AR183" s="8">
        <v>42534000</v>
      </c>
      <c r="AS183" s="7">
        <v>34000000</v>
      </c>
      <c r="AT183" s="7">
        <v>42362000</v>
      </c>
      <c r="AU183" s="8">
        <v>1584900000</v>
      </c>
      <c r="AV183" s="7">
        <v>2579400000</v>
      </c>
      <c r="AW183" s="7">
        <v>2056500000</v>
      </c>
      <c r="AX183" s="19">
        <f t="shared" si="65"/>
        <v>2.683702441794435E-2</v>
      </c>
      <c r="AY183" s="19">
        <f t="shared" si="65"/>
        <v>1.3181360006202993E-2</v>
      </c>
      <c r="AZ183" s="19">
        <f t="shared" si="65"/>
        <v>2.0599076100170192E-2</v>
      </c>
      <c r="BA183" s="28">
        <f t="shared" si="95"/>
        <v>0.90019748906756947</v>
      </c>
      <c r="BB183" s="29">
        <f t="shared" si="96"/>
        <v>0.49116324525864302</v>
      </c>
      <c r="BC183" s="30">
        <f t="shared" si="97"/>
        <v>0.63990054418479891</v>
      </c>
      <c r="BD183" s="7">
        <v>60479000</v>
      </c>
      <c r="BE183" s="8">
        <v>48722000</v>
      </c>
      <c r="BF183" s="7">
        <v>83467000</v>
      </c>
      <c r="BG183" s="7">
        <v>60737000</v>
      </c>
      <c r="BH183" s="8">
        <v>2216600000</v>
      </c>
      <c r="BI183" s="7">
        <v>2843600000</v>
      </c>
      <c r="BJ183" s="7">
        <v>2441100000</v>
      </c>
      <c r="BK183" s="19">
        <f t="shared" si="66"/>
        <v>2.1980510692050887E-2</v>
      </c>
      <c r="BL183" s="19">
        <f t="shared" si="66"/>
        <v>2.9352581235054156E-2</v>
      </c>
      <c r="BM183" s="19">
        <f t="shared" si="66"/>
        <v>2.4880996272172381E-2</v>
      </c>
      <c r="BN183" s="28">
        <f t="shared" si="98"/>
        <v>1.2413078280858749</v>
      </c>
      <c r="BO183" s="29">
        <f t="shared" si="99"/>
        <v>1.335391231181418</v>
      </c>
      <c r="BP183" s="30">
        <f t="shared" si="100"/>
        <v>1.1797188872168645</v>
      </c>
      <c r="BQ183" s="52">
        <v>0</v>
      </c>
    </row>
    <row r="184" spans="1:69" x14ac:dyDescent="0.2">
      <c r="A184" s="1" t="s">
        <v>332</v>
      </c>
      <c r="B184" s="1" t="s">
        <v>333</v>
      </c>
      <c r="C184" s="1"/>
      <c r="D184" s="7">
        <v>5879900</v>
      </c>
      <c r="E184" s="8">
        <v>2900500</v>
      </c>
      <c r="F184" s="7">
        <v>79971</v>
      </c>
      <c r="G184" s="7">
        <v>1638500</v>
      </c>
      <c r="H184" s="8">
        <v>3763400000</v>
      </c>
      <c r="I184" s="7">
        <v>3519500000</v>
      </c>
      <c r="J184" s="7">
        <v>2541400000</v>
      </c>
      <c r="K184" s="19">
        <f t="shared" si="62"/>
        <v>7.7071265345166604E-4</v>
      </c>
      <c r="L184" s="19">
        <f t="shared" si="62"/>
        <v>2.2722261684898425E-5</v>
      </c>
      <c r="M184" s="19">
        <f t="shared" si="62"/>
        <v>6.4472338081372467E-4</v>
      </c>
      <c r="N184" s="25">
        <f>D184/E184</f>
        <v>2.0272022065161179</v>
      </c>
      <c r="O184" s="26">
        <f>L184/K184</f>
        <v>2.9482144328545675E-2</v>
      </c>
      <c r="P184" s="27">
        <f t="shared" si="101"/>
        <v>3.5243427431187586E-2</v>
      </c>
      <c r="Q184" s="7">
        <v>2862000</v>
      </c>
      <c r="R184" s="8">
        <v>17117000</v>
      </c>
      <c r="S184" s="7">
        <v>3175000</v>
      </c>
      <c r="T184" s="7">
        <v>4937600</v>
      </c>
      <c r="U184" s="8">
        <v>1650500000</v>
      </c>
      <c r="V184" s="7">
        <v>1849700000</v>
      </c>
      <c r="W184" s="7">
        <v>3454200000</v>
      </c>
      <c r="X184" s="19">
        <f t="shared" si="63"/>
        <v>1.0370796728264162E-2</v>
      </c>
      <c r="Y184" s="19">
        <f t="shared" si="63"/>
        <v>1.7164945666864897E-3</v>
      </c>
      <c r="Z184" s="19">
        <f t="shared" si="63"/>
        <v>1.4294482079786927E-3</v>
      </c>
      <c r="AA184" s="28">
        <f t="shared" si="89"/>
        <v>0.16720219664660863</v>
      </c>
      <c r="AB184" s="29">
        <f t="shared" si="90"/>
        <v>0.16551231420903495</v>
      </c>
      <c r="AC184" s="30">
        <f t="shared" si="91"/>
        <v>1.2008092053322408</v>
      </c>
      <c r="AD184" s="7">
        <v>10665000</v>
      </c>
      <c r="AE184" s="8">
        <v>24593000</v>
      </c>
      <c r="AF184" s="7">
        <v>16745000</v>
      </c>
      <c r="AG184" s="7">
        <v>3507600</v>
      </c>
      <c r="AH184" s="8">
        <v>2634800000</v>
      </c>
      <c r="AI184" s="7">
        <v>1335600000</v>
      </c>
      <c r="AJ184" s="7">
        <v>1781200000</v>
      </c>
      <c r="AK184" s="19">
        <f t="shared" si="64"/>
        <v>9.33391528768787E-3</v>
      </c>
      <c r="AL184" s="19">
        <f t="shared" si="64"/>
        <v>1.2537436358191075E-2</v>
      </c>
      <c r="AM184" s="19">
        <f t="shared" si="64"/>
        <v>1.9692342241185716E-3</v>
      </c>
      <c r="AN184" s="28">
        <f t="shared" si="92"/>
        <v>0.43365998454844873</v>
      </c>
      <c r="AO184" s="29">
        <f t="shared" si="93"/>
        <v>1.3432130003074796</v>
      </c>
      <c r="AP184" s="30">
        <f t="shared" si="94"/>
        <v>6.3666557307589073</v>
      </c>
      <c r="AQ184" s="7">
        <v>9249700</v>
      </c>
      <c r="AR184" s="8">
        <v>6790000</v>
      </c>
      <c r="AS184" s="7">
        <v>9056500</v>
      </c>
      <c r="AT184" s="7">
        <v>11887000</v>
      </c>
      <c r="AU184" s="8">
        <v>1584900000</v>
      </c>
      <c r="AV184" s="7">
        <v>2579400000</v>
      </c>
      <c r="AW184" s="7">
        <v>2056500000</v>
      </c>
      <c r="AX184" s="19">
        <f t="shared" si="65"/>
        <v>4.2841819673165495E-3</v>
      </c>
      <c r="AY184" s="19">
        <f t="shared" si="65"/>
        <v>3.5110878498875709E-3</v>
      </c>
      <c r="AZ184" s="19">
        <f t="shared" si="65"/>
        <v>5.7802090931193774E-3</v>
      </c>
      <c r="BA184" s="28">
        <f t="shared" si="95"/>
        <v>1.3622533136966126</v>
      </c>
      <c r="BB184" s="29">
        <f t="shared" si="96"/>
        <v>0.8195468532086615</v>
      </c>
      <c r="BC184" s="30">
        <f t="shared" si="97"/>
        <v>0.60743267126220157</v>
      </c>
      <c r="BD184" s="7">
        <v>6684300</v>
      </c>
      <c r="BE184" s="8">
        <v>6408500</v>
      </c>
      <c r="BF184" s="7">
        <v>24901000</v>
      </c>
      <c r="BG184" s="7">
        <v>25303000</v>
      </c>
      <c r="BH184" s="8">
        <v>2216600000</v>
      </c>
      <c r="BI184" s="7">
        <v>2843600000</v>
      </c>
      <c r="BJ184" s="7">
        <v>2441100000</v>
      </c>
      <c r="BK184" s="19">
        <f t="shared" si="66"/>
        <v>2.8911395831453576E-3</v>
      </c>
      <c r="BL184" s="19">
        <f t="shared" si="66"/>
        <v>8.756857504571669E-3</v>
      </c>
      <c r="BM184" s="19">
        <f t="shared" si="66"/>
        <v>1.0365409036909591E-2</v>
      </c>
      <c r="BN184" s="28">
        <f t="shared" si="98"/>
        <v>1.0430365920262152</v>
      </c>
      <c r="BO184" s="29">
        <f t="shared" si="99"/>
        <v>3.0288601614470725</v>
      </c>
      <c r="BP184" s="30">
        <f t="shared" si="100"/>
        <v>0.84481543115084767</v>
      </c>
      <c r="BQ184" s="52">
        <v>0</v>
      </c>
    </row>
    <row r="185" spans="1:69" x14ac:dyDescent="0.2">
      <c r="A185" s="1" t="s">
        <v>336</v>
      </c>
      <c r="B185" s="1" t="s">
        <v>337</v>
      </c>
      <c r="C185" s="1"/>
      <c r="D185" s="7">
        <v>9509900</v>
      </c>
      <c r="E185" s="8">
        <v>0</v>
      </c>
      <c r="F185" s="7">
        <v>2390000</v>
      </c>
      <c r="G185" s="7">
        <v>2172500</v>
      </c>
      <c r="H185" s="8">
        <v>3763400000</v>
      </c>
      <c r="I185" s="7">
        <v>3519500000</v>
      </c>
      <c r="J185" s="7">
        <v>2541400000</v>
      </c>
      <c r="K185" s="19">
        <f t="shared" si="62"/>
        <v>0</v>
      </c>
      <c r="L185" s="19">
        <f t="shared" si="62"/>
        <v>6.790737320642137E-4</v>
      </c>
      <c r="M185" s="19">
        <f t="shared" si="62"/>
        <v>8.5484378688911625E-4</v>
      </c>
      <c r="N185" s="25" t="s">
        <v>766</v>
      </c>
      <c r="O185" s="26" t="s">
        <v>766</v>
      </c>
      <c r="P185" s="27">
        <f t="shared" si="101"/>
        <v>0.79438342125108985</v>
      </c>
      <c r="Q185" s="7">
        <v>146930000</v>
      </c>
      <c r="R185" s="8">
        <v>297060000</v>
      </c>
      <c r="S185" s="7">
        <v>129780000</v>
      </c>
      <c r="T185" s="7">
        <v>123370000</v>
      </c>
      <c r="U185" s="8">
        <v>1650500000</v>
      </c>
      <c r="V185" s="7">
        <v>1849700000</v>
      </c>
      <c r="W185" s="7">
        <v>3454200000</v>
      </c>
      <c r="X185" s="19">
        <f t="shared" si="63"/>
        <v>0.17998182368979096</v>
      </c>
      <c r="Y185" s="19">
        <f t="shared" si="63"/>
        <v>7.0162729091203982E-2</v>
      </c>
      <c r="Z185" s="19">
        <f t="shared" si="63"/>
        <v>3.571594001505414E-2</v>
      </c>
      <c r="AA185" s="28">
        <f t="shared" si="89"/>
        <v>0.49461388271729617</v>
      </c>
      <c r="AB185" s="29">
        <f t="shared" si="90"/>
        <v>0.38983230446721934</v>
      </c>
      <c r="AC185" s="30">
        <f t="shared" si="91"/>
        <v>1.9644654196874181</v>
      </c>
      <c r="AD185" s="7">
        <v>1402500000</v>
      </c>
      <c r="AE185" s="8">
        <v>1590700000</v>
      </c>
      <c r="AF185" s="7">
        <v>1280100000</v>
      </c>
      <c r="AG185" s="7">
        <v>1537800000</v>
      </c>
      <c r="AH185" s="8">
        <v>2634800000</v>
      </c>
      <c r="AI185" s="7">
        <v>1335600000</v>
      </c>
      <c r="AJ185" s="7">
        <v>1781200000</v>
      </c>
      <c r="AK185" s="19">
        <f t="shared" si="64"/>
        <v>0.60372703810535899</v>
      </c>
      <c r="AL185" s="19">
        <f t="shared" si="64"/>
        <v>0.95844564240790653</v>
      </c>
      <c r="AM185" s="19">
        <f t="shared" si="64"/>
        <v>0.86335055019088258</v>
      </c>
      <c r="AN185" s="28">
        <f t="shared" si="92"/>
        <v>0.8816873074746967</v>
      </c>
      <c r="AO185" s="29">
        <f t="shared" si="93"/>
        <v>1.5875479842939286</v>
      </c>
      <c r="AP185" s="30">
        <f t="shared" si="94"/>
        <v>1.1101465588873476</v>
      </c>
      <c r="AQ185" s="7">
        <v>548560000</v>
      </c>
      <c r="AR185" s="8">
        <v>611570000</v>
      </c>
      <c r="AS185" s="7">
        <v>726850000</v>
      </c>
      <c r="AT185" s="7">
        <v>778730000</v>
      </c>
      <c r="AU185" s="8">
        <v>1584900000</v>
      </c>
      <c r="AV185" s="7">
        <v>2579400000</v>
      </c>
      <c r="AW185" s="7">
        <v>2056500000</v>
      </c>
      <c r="AX185" s="19">
        <f t="shared" si="65"/>
        <v>0.38587292573663956</v>
      </c>
      <c r="AY185" s="19">
        <f t="shared" si="65"/>
        <v>0.28179033883848958</v>
      </c>
      <c r="AZ185" s="19">
        <f t="shared" si="65"/>
        <v>0.37866763919280333</v>
      </c>
      <c r="BA185" s="28">
        <f t="shared" si="95"/>
        <v>0.89697009336625411</v>
      </c>
      <c r="BB185" s="29">
        <f t="shared" si="96"/>
        <v>0.73026719431156228</v>
      </c>
      <c r="BC185" s="30">
        <f t="shared" si="97"/>
        <v>0.74416271598802386</v>
      </c>
      <c r="BD185" s="7">
        <v>590800000</v>
      </c>
      <c r="BE185" s="8">
        <v>637980000</v>
      </c>
      <c r="BF185" s="7">
        <v>1118200000</v>
      </c>
      <c r="BG185" s="7">
        <v>1812000000</v>
      </c>
      <c r="BH185" s="8">
        <v>2216600000</v>
      </c>
      <c r="BI185" s="7">
        <v>2843600000</v>
      </c>
      <c r="BJ185" s="7">
        <v>2441100000</v>
      </c>
      <c r="BK185" s="19">
        <f t="shared" si="66"/>
        <v>0.2878191825318055</v>
      </c>
      <c r="BL185" s="19">
        <f t="shared" si="66"/>
        <v>0.39323392882261921</v>
      </c>
      <c r="BM185" s="19">
        <f t="shared" si="66"/>
        <v>0.74228831264593831</v>
      </c>
      <c r="BN185" s="28">
        <f t="shared" si="98"/>
        <v>0.92604783849023475</v>
      </c>
      <c r="BO185" s="29">
        <f t="shared" si="99"/>
        <v>1.3662533725637445</v>
      </c>
      <c r="BP185" s="30">
        <f t="shared" si="100"/>
        <v>0.52975901967378347</v>
      </c>
      <c r="BQ185" s="52">
        <v>0</v>
      </c>
    </row>
    <row r="186" spans="1:69" x14ac:dyDescent="0.2">
      <c r="A186" s="1" t="s">
        <v>338</v>
      </c>
      <c r="B186" s="1" t="s">
        <v>339</v>
      </c>
      <c r="C186" s="1"/>
      <c r="D186" s="7">
        <v>0</v>
      </c>
      <c r="E186" s="8">
        <v>59117</v>
      </c>
      <c r="F186" s="7">
        <v>358910</v>
      </c>
      <c r="G186" s="7">
        <v>2487500</v>
      </c>
      <c r="H186" s="8">
        <v>3763400000</v>
      </c>
      <c r="I186" s="7">
        <v>3519500000</v>
      </c>
      <c r="J186" s="7">
        <v>2541400000</v>
      </c>
      <c r="K186" s="19">
        <f t="shared" si="62"/>
        <v>1.5708401976935749E-5</v>
      </c>
      <c r="L186" s="19">
        <f t="shared" si="62"/>
        <v>1.0197755362977695E-4</v>
      </c>
      <c r="M186" s="19">
        <f t="shared" si="62"/>
        <v>9.7879121743920674E-4</v>
      </c>
      <c r="N186" s="25">
        <f>D186/E186</f>
        <v>0</v>
      </c>
      <c r="O186" s="26">
        <f>L186/K186</f>
        <v>6.4919113847167917</v>
      </c>
      <c r="P186" s="27">
        <f t="shared" si="101"/>
        <v>0.1041872381084282</v>
      </c>
      <c r="Q186" s="7">
        <v>0</v>
      </c>
      <c r="R186" s="8">
        <v>2825900</v>
      </c>
      <c r="S186" s="7">
        <v>5119500</v>
      </c>
      <c r="T186" s="7">
        <v>3418700</v>
      </c>
      <c r="U186" s="8">
        <v>1650500000</v>
      </c>
      <c r="V186" s="7">
        <v>1849700000</v>
      </c>
      <c r="W186" s="7">
        <v>3454200000</v>
      </c>
      <c r="X186" s="19">
        <f t="shared" si="63"/>
        <v>1.7121478339897E-3</v>
      </c>
      <c r="Y186" s="19">
        <f t="shared" si="63"/>
        <v>2.7677461209925933E-3</v>
      </c>
      <c r="Z186" s="19">
        <f t="shared" si="63"/>
        <v>9.8972265647617394E-4</v>
      </c>
      <c r="AA186" s="28">
        <f t="shared" si="89"/>
        <v>0</v>
      </c>
      <c r="AB186" s="29">
        <f t="shared" si="90"/>
        <v>1.6165345457016438</v>
      </c>
      <c r="AC186" s="30">
        <f t="shared" si="91"/>
        <v>2.7964865741751588</v>
      </c>
      <c r="AD186" s="7">
        <v>65344000</v>
      </c>
      <c r="AE186" s="8">
        <v>8612700</v>
      </c>
      <c r="AF186" s="7">
        <v>2403600</v>
      </c>
      <c r="AG186" s="7">
        <v>4183700</v>
      </c>
      <c r="AH186" s="8">
        <v>2634800000</v>
      </c>
      <c r="AI186" s="7">
        <v>1335600000</v>
      </c>
      <c r="AJ186" s="7">
        <v>1781200000</v>
      </c>
      <c r="AK186" s="19">
        <f t="shared" si="64"/>
        <v>3.2688249582511005E-3</v>
      </c>
      <c r="AL186" s="19">
        <f t="shared" si="64"/>
        <v>1.7996406109613656E-3</v>
      </c>
      <c r="AM186" s="19">
        <f t="shared" si="64"/>
        <v>2.3488097911520322E-3</v>
      </c>
      <c r="AN186" s="28">
        <f t="shared" si="92"/>
        <v>7.5869355718880263</v>
      </c>
      <c r="AO186" s="29">
        <f t="shared" si="93"/>
        <v>0.55054664411404164</v>
      </c>
      <c r="AP186" s="30">
        <f t="shared" si="94"/>
        <v>0.76619257027138288</v>
      </c>
      <c r="AQ186" s="7">
        <v>24356000</v>
      </c>
      <c r="AR186" s="8">
        <v>17324000</v>
      </c>
      <c r="AS186" s="7">
        <v>7765400</v>
      </c>
      <c r="AT186" s="7">
        <v>4165400</v>
      </c>
      <c r="AU186" s="8">
        <v>1584900000</v>
      </c>
      <c r="AV186" s="7">
        <v>2579400000</v>
      </c>
      <c r="AW186" s="7">
        <v>2056500000</v>
      </c>
      <c r="AX186" s="19">
        <f t="shared" si="65"/>
        <v>1.093065808568364E-2</v>
      </c>
      <c r="AY186" s="19">
        <f t="shared" si="65"/>
        <v>3.0105450880049626E-3</v>
      </c>
      <c r="AZ186" s="19">
        <f t="shared" si="65"/>
        <v>2.0254801847799661E-3</v>
      </c>
      <c r="BA186" s="28">
        <f t="shared" si="95"/>
        <v>1.4059108750865852</v>
      </c>
      <c r="BB186" s="29">
        <f t="shared" si="96"/>
        <v>0.2754221259512275</v>
      </c>
      <c r="BC186" s="30">
        <f t="shared" si="97"/>
        <v>1.4863364799256267</v>
      </c>
      <c r="BD186" s="7">
        <v>19993000</v>
      </c>
      <c r="BE186" s="8">
        <v>15563000</v>
      </c>
      <c r="BF186" s="7">
        <v>14072000</v>
      </c>
      <c r="BG186" s="7">
        <v>12417000</v>
      </c>
      <c r="BH186" s="8">
        <v>2216600000</v>
      </c>
      <c r="BI186" s="7">
        <v>2843600000</v>
      </c>
      <c r="BJ186" s="7">
        <v>2441100000</v>
      </c>
      <c r="BK186" s="19">
        <f t="shared" si="66"/>
        <v>7.0211134169448708E-3</v>
      </c>
      <c r="BL186" s="19">
        <f t="shared" si="66"/>
        <v>4.948656632437755E-3</v>
      </c>
      <c r="BM186" s="19">
        <f t="shared" si="66"/>
        <v>5.0866412682806931E-3</v>
      </c>
      <c r="BN186" s="28">
        <f t="shared" si="98"/>
        <v>1.2846494891730387</v>
      </c>
      <c r="BO186" s="29">
        <f t="shared" si="99"/>
        <v>0.70482505246170579</v>
      </c>
      <c r="BP186" s="30">
        <f t="shared" si="100"/>
        <v>0.97287313404556686</v>
      </c>
      <c r="BQ186" s="52">
        <v>0</v>
      </c>
    </row>
    <row r="187" spans="1:69" x14ac:dyDescent="0.2">
      <c r="A187" s="1" t="s">
        <v>340</v>
      </c>
      <c r="B187" s="1" t="s">
        <v>341</v>
      </c>
      <c r="C187" s="1"/>
      <c r="D187" s="7">
        <v>982460</v>
      </c>
      <c r="E187" s="8">
        <v>170820</v>
      </c>
      <c r="F187" s="7">
        <v>1308400</v>
      </c>
      <c r="G187" s="7">
        <v>3089900</v>
      </c>
      <c r="H187" s="8">
        <v>3763400000</v>
      </c>
      <c r="I187" s="7">
        <v>3519500000</v>
      </c>
      <c r="J187" s="7">
        <v>2541400000</v>
      </c>
      <c r="K187" s="19">
        <f t="shared" si="62"/>
        <v>4.5389807089334115E-5</v>
      </c>
      <c r="L187" s="19">
        <f t="shared" si="62"/>
        <v>3.7175735189657623E-4</v>
      </c>
      <c r="M187" s="19">
        <f t="shared" si="62"/>
        <v>1.2158259227197609E-3</v>
      </c>
      <c r="N187" s="25">
        <f>D187/E187</f>
        <v>5.7514342582835729</v>
      </c>
      <c r="O187" s="26">
        <f>L187/K187</f>
        <v>8.1903267657626451</v>
      </c>
      <c r="P187" s="27">
        <f t="shared" si="101"/>
        <v>0.30576527852356344</v>
      </c>
      <c r="Q187" s="7">
        <v>23164000</v>
      </c>
      <c r="R187" s="8">
        <v>27885000</v>
      </c>
      <c r="S187" s="7">
        <v>24051000</v>
      </c>
      <c r="T187" s="7">
        <v>36315000</v>
      </c>
      <c r="U187" s="8">
        <v>1650500000</v>
      </c>
      <c r="V187" s="7">
        <v>1849700000</v>
      </c>
      <c r="W187" s="7">
        <v>3454200000</v>
      </c>
      <c r="X187" s="19">
        <f t="shared" si="63"/>
        <v>1.6894880339291124E-2</v>
      </c>
      <c r="Y187" s="19">
        <f t="shared" si="63"/>
        <v>1.3002649078228902E-2</v>
      </c>
      <c r="Z187" s="19">
        <f t="shared" si="63"/>
        <v>1.0513288170922355E-2</v>
      </c>
      <c r="AA187" s="28">
        <f t="shared" si="89"/>
        <v>0.83069750762058459</v>
      </c>
      <c r="AB187" s="29">
        <f t="shared" si="90"/>
        <v>0.76962066715498667</v>
      </c>
      <c r="AC187" s="30">
        <f t="shared" si="91"/>
        <v>1.2367823336367416</v>
      </c>
      <c r="AD187" s="7">
        <v>0</v>
      </c>
      <c r="AE187" s="8">
        <v>12086000</v>
      </c>
      <c r="AF187" s="7">
        <v>6312000</v>
      </c>
      <c r="AG187" s="7">
        <v>12888000</v>
      </c>
      <c r="AH187" s="8">
        <v>2634800000</v>
      </c>
      <c r="AI187" s="7">
        <v>1335600000</v>
      </c>
      <c r="AJ187" s="7">
        <v>1781200000</v>
      </c>
      <c r="AK187" s="19">
        <f t="shared" si="64"/>
        <v>4.5870654319113404E-3</v>
      </c>
      <c r="AL187" s="19">
        <f t="shared" si="64"/>
        <v>4.7259658580413293E-3</v>
      </c>
      <c r="AM187" s="19">
        <f t="shared" si="64"/>
        <v>7.2355715248147313E-3</v>
      </c>
      <c r="AN187" s="28">
        <f t="shared" si="92"/>
        <v>0</v>
      </c>
      <c r="AO187" s="29">
        <f t="shared" si="93"/>
        <v>1.0302808905152485</v>
      </c>
      <c r="AP187" s="30">
        <f t="shared" si="94"/>
        <v>0.653157230473558</v>
      </c>
      <c r="AQ187" s="7">
        <v>0</v>
      </c>
      <c r="AR187" s="8">
        <v>5233000</v>
      </c>
      <c r="AS187" s="7">
        <v>25236000</v>
      </c>
      <c r="AT187" s="7">
        <v>36126000</v>
      </c>
      <c r="AU187" s="8">
        <v>1584900000</v>
      </c>
      <c r="AV187" s="7">
        <v>2579400000</v>
      </c>
      <c r="AW187" s="7">
        <v>2056500000</v>
      </c>
      <c r="AX187" s="19">
        <f t="shared" si="65"/>
        <v>3.301785601615244E-3</v>
      </c>
      <c r="AY187" s="19">
        <f t="shared" si="65"/>
        <v>9.7836706210746686E-3</v>
      </c>
      <c r="AZ187" s="19">
        <f t="shared" si="65"/>
        <v>1.7566739606126914E-2</v>
      </c>
      <c r="BA187" s="28">
        <f t="shared" si="95"/>
        <v>0</v>
      </c>
      <c r="BB187" s="29">
        <f t="shared" si="96"/>
        <v>2.9631453405964536</v>
      </c>
      <c r="BC187" s="30">
        <f t="shared" si="97"/>
        <v>0.55694288413441995</v>
      </c>
      <c r="BD187" s="7">
        <v>16007000</v>
      </c>
      <c r="BE187" s="8">
        <v>20234000</v>
      </c>
      <c r="BF187" s="7">
        <v>32085000</v>
      </c>
      <c r="BG187" s="7">
        <v>18271000</v>
      </c>
      <c r="BH187" s="8">
        <v>2216600000</v>
      </c>
      <c r="BI187" s="7">
        <v>2843600000</v>
      </c>
      <c r="BJ187" s="7">
        <v>2441100000</v>
      </c>
      <c r="BK187" s="19">
        <f t="shared" si="66"/>
        <v>9.1283948389425246E-3</v>
      </c>
      <c r="BL187" s="19">
        <f t="shared" si="66"/>
        <v>1.1283232522155014E-2</v>
      </c>
      <c r="BM187" s="19">
        <f t="shared" si="66"/>
        <v>7.4847404858465446E-3</v>
      </c>
      <c r="BN187" s="28">
        <f t="shared" si="98"/>
        <v>0.79109419788474844</v>
      </c>
      <c r="BO187" s="29">
        <f t="shared" si="99"/>
        <v>1.236058772788811</v>
      </c>
      <c r="BP187" s="30">
        <f t="shared" si="100"/>
        <v>1.5074981615583496</v>
      </c>
      <c r="BQ187" s="52">
        <v>0</v>
      </c>
    </row>
    <row r="188" spans="1:69" x14ac:dyDescent="0.2">
      <c r="A188" s="1" t="s">
        <v>342</v>
      </c>
      <c r="B188" s="1" t="s">
        <v>343</v>
      </c>
      <c r="C188" s="1"/>
      <c r="D188" s="7">
        <v>3362400</v>
      </c>
      <c r="E188" s="8">
        <v>0</v>
      </c>
      <c r="F188" s="7">
        <v>2233900</v>
      </c>
      <c r="G188" s="7">
        <v>4154500</v>
      </c>
      <c r="H188" s="8">
        <v>3763400000</v>
      </c>
      <c r="I188" s="7">
        <v>3519500000</v>
      </c>
      <c r="J188" s="7">
        <v>2541400000</v>
      </c>
      <c r="K188" s="19">
        <f t="shared" si="62"/>
        <v>0</v>
      </c>
      <c r="L188" s="19">
        <f t="shared" si="62"/>
        <v>6.3472084102855514E-4</v>
      </c>
      <c r="M188" s="19">
        <f t="shared" si="62"/>
        <v>1.6347288895884157E-3</v>
      </c>
      <c r="N188" s="25" t="s">
        <v>766</v>
      </c>
      <c r="O188" s="26" t="s">
        <v>766</v>
      </c>
      <c r="P188" s="27">
        <f t="shared" si="101"/>
        <v>0.38827284760860997</v>
      </c>
      <c r="Q188" s="7">
        <v>7715100</v>
      </c>
      <c r="R188" s="8">
        <v>22212000</v>
      </c>
      <c r="S188" s="7">
        <v>23195000</v>
      </c>
      <c r="T188" s="7">
        <v>26400000</v>
      </c>
      <c r="U188" s="8">
        <v>1650500000</v>
      </c>
      <c r="V188" s="7">
        <v>1849700000</v>
      </c>
      <c r="W188" s="7">
        <v>3454200000</v>
      </c>
      <c r="X188" s="19">
        <f t="shared" si="63"/>
        <v>1.345774007876401E-2</v>
      </c>
      <c r="Y188" s="19">
        <f t="shared" si="63"/>
        <v>1.2539871330486025E-2</v>
      </c>
      <c r="Z188" s="19">
        <f t="shared" si="63"/>
        <v>7.6428695501129058E-3</v>
      </c>
      <c r="AA188" s="28">
        <f t="shared" si="89"/>
        <v>0.34733927606699083</v>
      </c>
      <c r="AB188" s="29">
        <f t="shared" si="90"/>
        <v>0.93179621965456438</v>
      </c>
      <c r="AC188" s="30">
        <f t="shared" si="91"/>
        <v>1.6407281647638192</v>
      </c>
      <c r="AD188" s="7">
        <v>29548000</v>
      </c>
      <c r="AE188" s="8">
        <v>65435000</v>
      </c>
      <c r="AF188" s="7">
        <v>58603000</v>
      </c>
      <c r="AG188" s="7">
        <v>27218000</v>
      </c>
      <c r="AH188" s="8">
        <v>2634800000</v>
      </c>
      <c r="AI188" s="7">
        <v>1335600000</v>
      </c>
      <c r="AJ188" s="7">
        <v>1781200000</v>
      </c>
      <c r="AK188" s="19">
        <f t="shared" si="64"/>
        <v>2.4834902079854258E-2</v>
      </c>
      <c r="AL188" s="19">
        <f t="shared" si="64"/>
        <v>4.3877657981431568E-2</v>
      </c>
      <c r="AM188" s="19">
        <f t="shared" si="64"/>
        <v>1.5280709633954637E-2</v>
      </c>
      <c r="AN188" s="28">
        <f t="shared" si="92"/>
        <v>0.45156261939329106</v>
      </c>
      <c r="AO188" s="29">
        <f t="shared" si="93"/>
        <v>1.7667739474207367</v>
      </c>
      <c r="AP188" s="30">
        <f t="shared" si="94"/>
        <v>2.8714411197195204</v>
      </c>
      <c r="AQ188" s="7">
        <v>59320000</v>
      </c>
      <c r="AR188" s="8">
        <v>19387000</v>
      </c>
      <c r="AS188" s="7">
        <v>61348000</v>
      </c>
      <c r="AT188" s="7">
        <v>38366000</v>
      </c>
      <c r="AU188" s="8">
        <v>1584900000</v>
      </c>
      <c r="AV188" s="7">
        <v>2579400000</v>
      </c>
      <c r="AW188" s="7">
        <v>2056500000</v>
      </c>
      <c r="AX188" s="19">
        <f t="shared" si="65"/>
        <v>1.2232317496372011E-2</v>
      </c>
      <c r="AY188" s="19">
        <f t="shared" si="65"/>
        <v>2.3783825695898271E-2</v>
      </c>
      <c r="AZ188" s="19">
        <f t="shared" si="65"/>
        <v>1.8655968879163629E-2</v>
      </c>
      <c r="BA188" s="28">
        <f t="shared" si="95"/>
        <v>3.0597823283643679</v>
      </c>
      <c r="BB188" s="29">
        <f t="shared" si="96"/>
        <v>1.9443433922437288</v>
      </c>
      <c r="BC188" s="30">
        <f t="shared" si="97"/>
        <v>1.2748641386544022</v>
      </c>
      <c r="BD188" s="7">
        <v>43454000</v>
      </c>
      <c r="BE188" s="8">
        <v>35398000</v>
      </c>
      <c r="BF188" s="7">
        <v>98255000</v>
      </c>
      <c r="BG188" s="7">
        <v>102530000</v>
      </c>
      <c r="BH188" s="8">
        <v>2216600000</v>
      </c>
      <c r="BI188" s="7">
        <v>2843600000</v>
      </c>
      <c r="BJ188" s="7">
        <v>2441100000</v>
      </c>
      <c r="BK188" s="19">
        <f t="shared" si="66"/>
        <v>1.5969502842190744E-2</v>
      </c>
      <c r="BL188" s="19">
        <f t="shared" si="66"/>
        <v>3.4553031368687578E-2</v>
      </c>
      <c r="BM188" s="19">
        <f t="shared" si="66"/>
        <v>4.2001556675269343E-2</v>
      </c>
      <c r="BN188" s="28">
        <f t="shared" si="98"/>
        <v>1.2275834792926155</v>
      </c>
      <c r="BO188" s="29">
        <f t="shared" si="99"/>
        <v>2.1636886076002284</v>
      </c>
      <c r="BP188" s="30">
        <f t="shared" si="100"/>
        <v>0.82266073221596858</v>
      </c>
      <c r="BQ188" s="52">
        <v>0</v>
      </c>
    </row>
    <row r="189" spans="1:69" x14ac:dyDescent="0.2">
      <c r="A189" s="1" t="s">
        <v>344</v>
      </c>
      <c r="B189" s="1" t="s">
        <v>345</v>
      </c>
      <c r="C189" s="1"/>
      <c r="D189" s="7">
        <v>285040</v>
      </c>
      <c r="E189" s="8">
        <v>2154800</v>
      </c>
      <c r="F189" s="7">
        <v>2255700</v>
      </c>
      <c r="G189" s="7">
        <v>4432000</v>
      </c>
      <c r="H189" s="8">
        <v>3763400000</v>
      </c>
      <c r="I189" s="7">
        <v>3519500000</v>
      </c>
      <c r="J189" s="7">
        <v>2541400000</v>
      </c>
      <c r="K189" s="19">
        <f t="shared" si="62"/>
        <v>5.7256735930275818E-4</v>
      </c>
      <c r="L189" s="19">
        <f t="shared" si="62"/>
        <v>6.4091490268504045E-4</v>
      </c>
      <c r="M189" s="19">
        <f t="shared" si="62"/>
        <v>1.7439206736444479E-3</v>
      </c>
      <c r="N189" s="25">
        <f>D189/E189</f>
        <v>0.13228141822907</v>
      </c>
      <c r="O189" s="26">
        <f>L189/K189</f>
        <v>1.119370310360535</v>
      </c>
      <c r="P189" s="27">
        <f t="shared" si="101"/>
        <v>0.36751379370120979</v>
      </c>
      <c r="Q189" s="7">
        <v>22053000</v>
      </c>
      <c r="R189" s="8">
        <v>32245000</v>
      </c>
      <c r="S189" s="7">
        <v>6867300</v>
      </c>
      <c r="T189" s="7">
        <v>14022000</v>
      </c>
      <c r="U189" s="8">
        <v>1650500000</v>
      </c>
      <c r="V189" s="7">
        <v>1849700000</v>
      </c>
      <c r="W189" s="7">
        <v>3454200000</v>
      </c>
      <c r="X189" s="19">
        <f t="shared" si="63"/>
        <v>1.9536504089669796E-2</v>
      </c>
      <c r="Y189" s="19">
        <f t="shared" si="63"/>
        <v>3.7126561063956318E-3</v>
      </c>
      <c r="Z189" s="19">
        <f t="shared" si="63"/>
        <v>4.0594059405940595E-3</v>
      </c>
      <c r="AA189" s="28">
        <f t="shared" si="89"/>
        <v>0.68391998759497596</v>
      </c>
      <c r="AB189" s="29">
        <f t="shared" si="90"/>
        <v>0.19003687094451824</v>
      </c>
      <c r="AC189" s="30">
        <f t="shared" si="91"/>
        <v>0.91458113840477762</v>
      </c>
      <c r="AD189" s="7">
        <v>0</v>
      </c>
      <c r="AE189" s="8">
        <v>0</v>
      </c>
      <c r="AF189" s="7">
        <v>0</v>
      </c>
      <c r="AG189" s="7">
        <v>0</v>
      </c>
      <c r="AH189" s="8">
        <v>2634800000</v>
      </c>
      <c r="AI189" s="7">
        <v>1335600000</v>
      </c>
      <c r="AJ189" s="7">
        <v>1781200000</v>
      </c>
      <c r="AK189" s="19">
        <f t="shared" si="64"/>
        <v>0</v>
      </c>
      <c r="AL189" s="19">
        <f t="shared" si="64"/>
        <v>0</v>
      </c>
      <c r="AM189" s="19">
        <f t="shared" si="64"/>
        <v>0</v>
      </c>
      <c r="AN189" s="28">
        <v>0</v>
      </c>
      <c r="AO189" s="29">
        <v>0</v>
      </c>
      <c r="AP189" s="30">
        <v>0</v>
      </c>
      <c r="AQ189" s="7">
        <v>0</v>
      </c>
      <c r="AR189" s="8">
        <v>1476300</v>
      </c>
      <c r="AS189" s="7">
        <v>5991300</v>
      </c>
      <c r="AT189" s="7">
        <v>9788800</v>
      </c>
      <c r="AU189" s="8">
        <v>1584900000</v>
      </c>
      <c r="AV189" s="7">
        <v>2579400000</v>
      </c>
      <c r="AW189" s="7">
        <v>2056500000</v>
      </c>
      <c r="AX189" s="19">
        <f t="shared" si="65"/>
        <v>9.3147832670830973E-4</v>
      </c>
      <c r="AY189" s="19">
        <f t="shared" si="65"/>
        <v>2.3227494766224705E-3</v>
      </c>
      <c r="AZ189" s="19">
        <f t="shared" si="65"/>
        <v>4.7599319231704353E-3</v>
      </c>
      <c r="BA189" s="28">
        <f t="shared" si="95"/>
        <v>0</v>
      </c>
      <c r="BB189" s="29">
        <f t="shared" si="96"/>
        <v>2.4936162334884191</v>
      </c>
      <c r="BC189" s="30">
        <f t="shared" si="97"/>
        <v>0.48797955813522703</v>
      </c>
      <c r="BD189" s="7">
        <v>4657000</v>
      </c>
      <c r="BE189" s="8">
        <v>5390000</v>
      </c>
      <c r="BF189" s="7">
        <v>9131300</v>
      </c>
      <c r="BG189" s="7">
        <v>5379300</v>
      </c>
      <c r="BH189" s="8">
        <v>2216600000</v>
      </c>
      <c r="BI189" s="7">
        <v>2843600000</v>
      </c>
      <c r="BJ189" s="7">
        <v>2441100000</v>
      </c>
      <c r="BK189" s="19">
        <f t="shared" si="66"/>
        <v>2.4316520797617973E-3</v>
      </c>
      <c r="BL189" s="19">
        <f t="shared" si="66"/>
        <v>3.211175974117316E-3</v>
      </c>
      <c r="BM189" s="19">
        <f t="shared" si="66"/>
        <v>2.2036377043136292E-3</v>
      </c>
      <c r="BN189" s="28">
        <f t="shared" si="98"/>
        <v>0.86400742115027829</v>
      </c>
      <c r="BO189" s="29">
        <f t="shared" si="99"/>
        <v>1.3205737781499893</v>
      </c>
      <c r="BP189" s="30">
        <f t="shared" si="100"/>
        <v>1.4572159333775361</v>
      </c>
      <c r="BQ189" s="52">
        <v>0</v>
      </c>
    </row>
    <row r="190" spans="1:69" x14ac:dyDescent="0.2">
      <c r="A190" s="1" t="s">
        <v>348</v>
      </c>
      <c r="B190" s="1" t="s">
        <v>349</v>
      </c>
      <c r="C190" s="1"/>
      <c r="D190" s="7">
        <v>3939700</v>
      </c>
      <c r="E190" s="8">
        <v>1952200</v>
      </c>
      <c r="F190" s="7">
        <v>15563000</v>
      </c>
      <c r="G190" s="7">
        <v>4850500</v>
      </c>
      <c r="H190" s="8">
        <v>3763400000</v>
      </c>
      <c r="I190" s="7">
        <v>3519500000</v>
      </c>
      <c r="J190" s="7">
        <v>2541400000</v>
      </c>
      <c r="K190" s="19">
        <f t="shared" si="62"/>
        <v>5.1873306053037147E-4</v>
      </c>
      <c r="L190" s="19">
        <f t="shared" si="62"/>
        <v>4.4219349339394802E-3</v>
      </c>
      <c r="M190" s="19">
        <f t="shared" si="62"/>
        <v>1.9085936885181395E-3</v>
      </c>
      <c r="N190" s="25">
        <f>D190/E190</f>
        <v>2.0180821637127342</v>
      </c>
      <c r="O190" s="26">
        <f>L190/K190</f>
        <v>8.5244902829565827</v>
      </c>
      <c r="P190" s="27">
        <f t="shared" si="101"/>
        <v>2.3168550543477568</v>
      </c>
      <c r="Q190" s="7">
        <v>12160000</v>
      </c>
      <c r="R190" s="8">
        <v>5118400</v>
      </c>
      <c r="S190" s="7">
        <v>50094000</v>
      </c>
      <c r="T190" s="7">
        <v>28088000</v>
      </c>
      <c r="U190" s="8">
        <v>1650500000</v>
      </c>
      <c r="V190" s="7">
        <v>1849700000</v>
      </c>
      <c r="W190" s="7">
        <v>3454200000</v>
      </c>
      <c r="X190" s="19">
        <f t="shared" si="63"/>
        <v>3.1011208724628899E-3</v>
      </c>
      <c r="Y190" s="19">
        <f t="shared" si="63"/>
        <v>2.7082229550737958E-2</v>
      </c>
      <c r="Z190" s="19">
        <f t="shared" si="63"/>
        <v>8.1315499971049733E-3</v>
      </c>
      <c r="AA190" s="28">
        <f t="shared" si="89"/>
        <v>2.3757424195060954</v>
      </c>
      <c r="AB190" s="29">
        <f t="shared" si="90"/>
        <v>8.7330454582473038</v>
      </c>
      <c r="AC190" s="30">
        <f t="shared" si="91"/>
        <v>3.3305125788293597</v>
      </c>
      <c r="AD190" s="7">
        <v>50750000</v>
      </c>
      <c r="AE190" s="8">
        <v>68007000</v>
      </c>
      <c r="AF190" s="7">
        <v>59623000</v>
      </c>
      <c r="AG190" s="7">
        <v>47575000</v>
      </c>
      <c r="AH190" s="8">
        <v>2634800000</v>
      </c>
      <c r="AI190" s="7">
        <v>1335600000</v>
      </c>
      <c r="AJ190" s="7">
        <v>1781200000</v>
      </c>
      <c r="AK190" s="19">
        <f t="shared" si="64"/>
        <v>2.5811067253681493E-2</v>
      </c>
      <c r="AL190" s="19">
        <f t="shared" si="64"/>
        <v>4.4641359688529503E-2</v>
      </c>
      <c r="AM190" s="19">
        <f t="shared" si="64"/>
        <v>2.6709521670783741E-2</v>
      </c>
      <c r="AN190" s="28">
        <f t="shared" ref="AN190:AN199" si="102">AD190/AE190</f>
        <v>0.74624670989751052</v>
      </c>
      <c r="AO190" s="29">
        <f t="shared" ref="AO190:AO199" si="103">AL190/AK190</f>
        <v>1.7295433485867269</v>
      </c>
      <c r="AP190" s="30">
        <f t="shared" ref="AP190:AP199" si="104">AL190/AM190</f>
        <v>1.6713650000464266</v>
      </c>
      <c r="AQ190" s="7">
        <v>44022000</v>
      </c>
      <c r="AR190" s="8">
        <v>39043000</v>
      </c>
      <c r="AS190" s="7">
        <v>76197000</v>
      </c>
      <c r="AT190" s="7">
        <v>82740000</v>
      </c>
      <c r="AU190" s="8">
        <v>1584900000</v>
      </c>
      <c r="AV190" s="7">
        <v>2579400000</v>
      </c>
      <c r="AW190" s="7">
        <v>2056500000</v>
      </c>
      <c r="AX190" s="19">
        <f t="shared" si="65"/>
        <v>2.4634361789387344E-2</v>
      </c>
      <c r="AY190" s="19">
        <f t="shared" si="65"/>
        <v>2.9540590835077925E-2</v>
      </c>
      <c r="AZ190" s="19">
        <f t="shared" si="65"/>
        <v>4.0233406272793579E-2</v>
      </c>
      <c r="BA190" s="28">
        <f t="shared" si="95"/>
        <v>1.127526061009656</v>
      </c>
      <c r="BB190" s="29">
        <f t="shared" si="96"/>
        <v>1.1991620114877186</v>
      </c>
      <c r="BC190" s="30">
        <f t="shared" si="97"/>
        <v>0.73423042122719073</v>
      </c>
      <c r="BD190" s="7">
        <v>58873000</v>
      </c>
      <c r="BE190" s="8">
        <v>46516000</v>
      </c>
      <c r="BF190" s="7">
        <v>111090000</v>
      </c>
      <c r="BG190" s="7">
        <v>94353000</v>
      </c>
      <c r="BH190" s="8">
        <v>2216600000</v>
      </c>
      <c r="BI190" s="7">
        <v>2843600000</v>
      </c>
      <c r="BJ190" s="7">
        <v>2441100000</v>
      </c>
      <c r="BK190" s="19">
        <f t="shared" si="66"/>
        <v>2.0985292790760623E-2</v>
      </c>
      <c r="BL190" s="19">
        <f t="shared" si="66"/>
        <v>3.9066676044450695E-2</v>
      </c>
      <c r="BM190" s="19">
        <f t="shared" si="66"/>
        <v>3.8651837286469218E-2</v>
      </c>
      <c r="BN190" s="28">
        <f t="shared" si="98"/>
        <v>1.2656505288502882</v>
      </c>
      <c r="BO190" s="29">
        <f t="shared" si="99"/>
        <v>1.8616216811447548</v>
      </c>
      <c r="BP190" s="30">
        <f t="shared" si="100"/>
        <v>1.0107327047588162</v>
      </c>
      <c r="BQ190" s="52">
        <v>0</v>
      </c>
    </row>
    <row r="191" spans="1:69" x14ac:dyDescent="0.2">
      <c r="A191" s="1" t="s">
        <v>352</v>
      </c>
      <c r="B191" s="1" t="s">
        <v>353</v>
      </c>
      <c r="C191" s="1"/>
      <c r="D191" s="7">
        <v>21501000</v>
      </c>
      <c r="E191" s="8">
        <v>12703000</v>
      </c>
      <c r="F191" s="7">
        <v>6195600</v>
      </c>
      <c r="G191" s="7">
        <v>5133500</v>
      </c>
      <c r="H191" s="8">
        <v>3763400000</v>
      </c>
      <c r="I191" s="7">
        <v>3519500000</v>
      </c>
      <c r="J191" s="7">
        <v>2541400000</v>
      </c>
      <c r="K191" s="19">
        <f t="shared" si="62"/>
        <v>3.3754052186852315E-3</v>
      </c>
      <c r="L191" s="19">
        <f t="shared" si="62"/>
        <v>1.7603636880238671E-3</v>
      </c>
      <c r="M191" s="19">
        <f t="shared" si="62"/>
        <v>2.0199496340599669E-3</v>
      </c>
      <c r="N191" s="25">
        <f>D191/E191</f>
        <v>1.6925923010312525</v>
      </c>
      <c r="O191" s="26">
        <f>L191/K191</f>
        <v>0.52152662390844851</v>
      </c>
      <c r="P191" s="27">
        <f t="shared" si="101"/>
        <v>0.87148890167407345</v>
      </c>
      <c r="Q191" s="7">
        <v>3631100</v>
      </c>
      <c r="R191" s="8">
        <v>16142000</v>
      </c>
      <c r="S191" s="7">
        <v>22213000</v>
      </c>
      <c r="T191" s="7">
        <v>10287000</v>
      </c>
      <c r="U191" s="8">
        <v>1650500000</v>
      </c>
      <c r="V191" s="7">
        <v>1849700000</v>
      </c>
      <c r="W191" s="7">
        <v>3454200000</v>
      </c>
      <c r="X191" s="19">
        <f t="shared" si="63"/>
        <v>9.7800666464707663E-3</v>
      </c>
      <c r="Y191" s="19">
        <f t="shared" si="63"/>
        <v>1.2008974428285668E-2</v>
      </c>
      <c r="Z191" s="19">
        <f t="shared" si="63"/>
        <v>2.9781136008337674E-3</v>
      </c>
      <c r="AA191" s="28">
        <f t="shared" si="89"/>
        <v>0.22494734233676125</v>
      </c>
      <c r="AB191" s="29">
        <f t="shared" si="90"/>
        <v>1.2279031281059036</v>
      </c>
      <c r="AC191" s="30">
        <f t="shared" si="91"/>
        <v>4.0324097861557648</v>
      </c>
      <c r="AD191" s="7">
        <v>4963300</v>
      </c>
      <c r="AE191" s="8">
        <v>89418000</v>
      </c>
      <c r="AF191" s="7">
        <v>39520000</v>
      </c>
      <c r="AG191" s="7">
        <v>15428000</v>
      </c>
      <c r="AH191" s="8">
        <v>2634800000</v>
      </c>
      <c r="AI191" s="7">
        <v>1335600000</v>
      </c>
      <c r="AJ191" s="7">
        <v>1781200000</v>
      </c>
      <c r="AK191" s="19">
        <f t="shared" si="64"/>
        <v>3.3937300743889481E-2</v>
      </c>
      <c r="AL191" s="19">
        <f t="shared" si="64"/>
        <v>2.9589697514225816E-2</v>
      </c>
      <c r="AM191" s="19">
        <f t="shared" si="64"/>
        <v>8.6615764653042888E-3</v>
      </c>
      <c r="AN191" s="28">
        <f t="shared" si="102"/>
        <v>5.5506721241808138E-2</v>
      </c>
      <c r="AO191" s="29">
        <f t="shared" si="103"/>
        <v>0.87189307533698113</v>
      </c>
      <c r="AP191" s="30">
        <f t="shared" si="104"/>
        <v>3.4162023082926516</v>
      </c>
      <c r="AQ191" s="7">
        <v>36049000</v>
      </c>
      <c r="AR191" s="8">
        <v>913920</v>
      </c>
      <c r="AS191" s="7">
        <v>26022000</v>
      </c>
      <c r="AT191" s="7">
        <v>26563000</v>
      </c>
      <c r="AU191" s="8">
        <v>1584900000</v>
      </c>
      <c r="AV191" s="7">
        <v>2579400000</v>
      </c>
      <c r="AW191" s="7">
        <v>2056500000</v>
      </c>
      <c r="AX191" s="19">
        <f t="shared" si="65"/>
        <v>5.766420594359266E-4</v>
      </c>
      <c r="AY191" s="19">
        <f t="shared" si="65"/>
        <v>1.0088392649453361E-2</v>
      </c>
      <c r="AZ191" s="19">
        <f t="shared" si="65"/>
        <v>1.2916605883783126E-2</v>
      </c>
      <c r="BA191" s="28">
        <f t="shared" si="95"/>
        <v>39.444371498599438</v>
      </c>
      <c r="BB191" s="29">
        <f t="shared" si="96"/>
        <v>17.495069054313976</v>
      </c>
      <c r="BC191" s="30">
        <f t="shared" si="97"/>
        <v>0.78104052567860704</v>
      </c>
      <c r="BD191" s="7">
        <v>11850000</v>
      </c>
      <c r="BE191" s="8">
        <v>17002000</v>
      </c>
      <c r="BF191" s="7">
        <v>76830000</v>
      </c>
      <c r="BG191" s="7">
        <v>101040000</v>
      </c>
      <c r="BH191" s="8">
        <v>2216600000</v>
      </c>
      <c r="BI191" s="7">
        <v>2843600000</v>
      </c>
      <c r="BJ191" s="7">
        <v>2441100000</v>
      </c>
      <c r="BK191" s="19">
        <f t="shared" si="66"/>
        <v>7.6703058738608679E-3</v>
      </c>
      <c r="BL191" s="19">
        <f t="shared" si="66"/>
        <v>2.7018568012378674E-2</v>
      </c>
      <c r="BM191" s="19">
        <f t="shared" si="66"/>
        <v>4.1391176109131129E-2</v>
      </c>
      <c r="BN191" s="28">
        <f t="shared" si="98"/>
        <v>0.69697682625573465</v>
      </c>
      <c r="BO191" s="29">
        <f t="shared" si="99"/>
        <v>3.5224889928384053</v>
      </c>
      <c r="BP191" s="30">
        <f t="shared" si="100"/>
        <v>0.65276154369574013</v>
      </c>
      <c r="BQ191" s="52">
        <v>0</v>
      </c>
    </row>
    <row r="192" spans="1:69" x14ac:dyDescent="0.2">
      <c r="A192" s="1" t="s">
        <v>354</v>
      </c>
      <c r="B192" s="1" t="s">
        <v>355</v>
      </c>
      <c r="C192" s="1"/>
      <c r="D192" s="7">
        <v>11286000</v>
      </c>
      <c r="E192" s="8">
        <v>0</v>
      </c>
      <c r="F192" s="7">
        <v>9580200</v>
      </c>
      <c r="G192" s="7">
        <v>7116700</v>
      </c>
      <c r="H192" s="8">
        <v>3763400000</v>
      </c>
      <c r="I192" s="7">
        <v>3519500000</v>
      </c>
      <c r="J192" s="7">
        <v>2541400000</v>
      </c>
      <c r="K192" s="19">
        <f t="shared" si="62"/>
        <v>0</v>
      </c>
      <c r="L192" s="19">
        <f t="shared" si="62"/>
        <v>2.7220343798835061E-3</v>
      </c>
      <c r="M192" s="19">
        <f t="shared" si="62"/>
        <v>2.8003069174470764E-3</v>
      </c>
      <c r="N192" s="25" t="s">
        <v>766</v>
      </c>
      <c r="O192" s="26" t="s">
        <v>766</v>
      </c>
      <c r="P192" s="27">
        <f t="shared" si="101"/>
        <v>0.97204858614750411</v>
      </c>
      <c r="Q192" s="7">
        <v>15646000</v>
      </c>
      <c r="R192" s="8">
        <v>3371000</v>
      </c>
      <c r="S192" s="7">
        <v>16821000</v>
      </c>
      <c r="T192" s="7">
        <v>8213500</v>
      </c>
      <c r="U192" s="8">
        <v>1650500000</v>
      </c>
      <c r="V192" s="7">
        <v>1849700000</v>
      </c>
      <c r="W192" s="7">
        <v>3454200000</v>
      </c>
      <c r="X192" s="19">
        <f t="shared" si="63"/>
        <v>2.0424113904877312E-3</v>
      </c>
      <c r="Y192" s="19">
        <f t="shared" si="63"/>
        <v>9.0939071200735258E-3</v>
      </c>
      <c r="Z192" s="19">
        <f t="shared" si="63"/>
        <v>2.377829888251983E-3</v>
      </c>
      <c r="AA192" s="28">
        <f t="shared" si="89"/>
        <v>4.6413527143280922</v>
      </c>
      <c r="AB192" s="29">
        <f t="shared" si="90"/>
        <v>4.4525344709823056</v>
      </c>
      <c r="AC192" s="30">
        <f t="shared" si="91"/>
        <v>3.8244565622643178</v>
      </c>
      <c r="AD192" s="7">
        <v>0</v>
      </c>
      <c r="AE192" s="8">
        <v>10243000</v>
      </c>
      <c r="AF192" s="7">
        <v>0</v>
      </c>
      <c r="AG192" s="7">
        <v>2232700</v>
      </c>
      <c r="AH192" s="8">
        <v>2634800000</v>
      </c>
      <c r="AI192" s="7">
        <v>1335600000</v>
      </c>
      <c r="AJ192" s="7">
        <v>1781200000</v>
      </c>
      <c r="AK192" s="19">
        <f t="shared" si="64"/>
        <v>3.8875816001214514E-3</v>
      </c>
      <c r="AL192" s="19">
        <f t="shared" si="64"/>
        <v>0</v>
      </c>
      <c r="AM192" s="19">
        <f t="shared" si="64"/>
        <v>1.2534807994610375E-3</v>
      </c>
      <c r="AN192" s="28">
        <f t="shared" si="102"/>
        <v>0</v>
      </c>
      <c r="AO192" s="29">
        <f t="shared" si="103"/>
        <v>0</v>
      </c>
      <c r="AP192" s="30">
        <f t="shared" si="104"/>
        <v>0</v>
      </c>
      <c r="AQ192" s="7">
        <v>5751100</v>
      </c>
      <c r="AR192" s="8">
        <v>14869000</v>
      </c>
      <c r="AS192" s="7">
        <v>20702000</v>
      </c>
      <c r="AT192" s="7">
        <v>22799000</v>
      </c>
      <c r="AU192" s="8">
        <v>1584900000</v>
      </c>
      <c r="AV192" s="7">
        <v>2579400000</v>
      </c>
      <c r="AW192" s="7">
        <v>2056500000</v>
      </c>
      <c r="AX192" s="19">
        <f t="shared" si="65"/>
        <v>9.3816644583254467E-3</v>
      </c>
      <c r="AY192" s="19">
        <f t="shared" si="65"/>
        <v>8.0258974955415997E-3</v>
      </c>
      <c r="AZ192" s="19">
        <f t="shared" si="65"/>
        <v>1.1086311694626793E-2</v>
      </c>
      <c r="BA192" s="28">
        <f t="shared" si="95"/>
        <v>0.38678458537897642</v>
      </c>
      <c r="BB192" s="29">
        <f t="shared" si="96"/>
        <v>0.85548758764435273</v>
      </c>
      <c r="BC192" s="30">
        <f t="shared" si="97"/>
        <v>0.72394658535818679</v>
      </c>
      <c r="BD192" s="7">
        <v>9092600</v>
      </c>
      <c r="BE192" s="8">
        <v>9746100</v>
      </c>
      <c r="BF192" s="7">
        <v>24486000</v>
      </c>
      <c r="BG192" s="7">
        <v>20356000</v>
      </c>
      <c r="BH192" s="8">
        <v>2216600000</v>
      </c>
      <c r="BI192" s="7">
        <v>2843600000</v>
      </c>
      <c r="BJ192" s="7">
        <v>2441100000</v>
      </c>
      <c r="BK192" s="19">
        <f t="shared" si="66"/>
        <v>4.3968690787692865E-3</v>
      </c>
      <c r="BL192" s="19">
        <f t="shared" si="66"/>
        <v>8.6109157406104933E-3</v>
      </c>
      <c r="BM192" s="19">
        <f t="shared" si="66"/>
        <v>8.3388636270533781E-3</v>
      </c>
      <c r="BN192" s="28">
        <f t="shared" si="98"/>
        <v>0.93294753798955476</v>
      </c>
      <c r="BO192" s="29">
        <f t="shared" si="99"/>
        <v>1.9584198633953294</v>
      </c>
      <c r="BP192" s="30">
        <f t="shared" si="100"/>
        <v>1.0326246027905421</v>
      </c>
      <c r="BQ192" s="52">
        <v>0</v>
      </c>
    </row>
    <row r="193" spans="1:69" x14ac:dyDescent="0.2">
      <c r="A193" s="1" t="s">
        <v>356</v>
      </c>
      <c r="B193" s="1" t="s">
        <v>357</v>
      </c>
      <c r="C193" s="1"/>
      <c r="D193" s="7">
        <v>18776000</v>
      </c>
      <c r="E193" s="8">
        <v>15912000</v>
      </c>
      <c r="F193" s="7">
        <v>15780000</v>
      </c>
      <c r="G193" s="7">
        <v>8585200</v>
      </c>
      <c r="H193" s="8">
        <v>3763400000</v>
      </c>
      <c r="I193" s="7">
        <v>3519500000</v>
      </c>
      <c r="J193" s="7">
        <v>2541400000</v>
      </c>
      <c r="K193" s="19">
        <f t="shared" si="62"/>
        <v>4.2280916192804375E-3</v>
      </c>
      <c r="L193" s="19">
        <f t="shared" si="62"/>
        <v>4.4835914192356873E-3</v>
      </c>
      <c r="M193" s="19">
        <f t="shared" si="62"/>
        <v>3.378138034154403E-3</v>
      </c>
      <c r="N193" s="25">
        <f t="shared" ref="N193:N199" si="105">D193/E193</f>
        <v>1.1799899446958271</v>
      </c>
      <c r="O193" s="26">
        <f t="shared" ref="O193:O199" si="106">L193/K193</f>
        <v>1.0604291067842877</v>
      </c>
      <c r="P193" s="27">
        <f t="shared" si="101"/>
        <v>1.3272374822771253</v>
      </c>
      <c r="Q193" s="7">
        <v>20941000</v>
      </c>
      <c r="R193" s="8">
        <v>52320000</v>
      </c>
      <c r="S193" s="7">
        <v>46366000</v>
      </c>
      <c r="T193" s="7">
        <v>20522000</v>
      </c>
      <c r="U193" s="8">
        <v>1650500000</v>
      </c>
      <c r="V193" s="7">
        <v>1849700000</v>
      </c>
      <c r="W193" s="7">
        <v>3454200000</v>
      </c>
      <c r="X193" s="19">
        <f t="shared" si="63"/>
        <v>3.169948500454408E-2</v>
      </c>
      <c r="Y193" s="19">
        <f t="shared" si="63"/>
        <v>2.5066767583932531E-2</v>
      </c>
      <c r="Z193" s="19">
        <f t="shared" si="63"/>
        <v>5.9411730646748888E-3</v>
      </c>
      <c r="AA193" s="28">
        <f t="shared" si="89"/>
        <v>0.40024847094801225</v>
      </c>
      <c r="AB193" s="29">
        <f t="shared" si="90"/>
        <v>0.79076261271560855</v>
      </c>
      <c r="AC193" s="30">
        <f t="shared" si="91"/>
        <v>4.2191613189952122</v>
      </c>
      <c r="AD193" s="7">
        <v>32367000</v>
      </c>
      <c r="AE193" s="8">
        <v>22035000</v>
      </c>
      <c r="AF193" s="7">
        <v>55026000</v>
      </c>
      <c r="AG193" s="7">
        <v>39736000</v>
      </c>
      <c r="AH193" s="8">
        <v>2634800000</v>
      </c>
      <c r="AI193" s="7">
        <v>1335600000</v>
      </c>
      <c r="AJ193" s="7">
        <v>1781200000</v>
      </c>
      <c r="AK193" s="19">
        <f t="shared" si="64"/>
        <v>8.363063610141188E-3</v>
      </c>
      <c r="AL193" s="19">
        <f t="shared" si="64"/>
        <v>4.1199460916442047E-2</v>
      </c>
      <c r="AM193" s="19">
        <f t="shared" si="64"/>
        <v>2.2308556029642938E-2</v>
      </c>
      <c r="AN193" s="28">
        <f t="shared" si="102"/>
        <v>1.4688904016337645</v>
      </c>
      <c r="AO193" s="29">
        <f t="shared" si="103"/>
        <v>4.9263598648804852</v>
      </c>
      <c r="AP193" s="30">
        <f t="shared" si="104"/>
        <v>1.8468008804199358</v>
      </c>
      <c r="AQ193" s="7">
        <v>16522000</v>
      </c>
      <c r="AR193" s="8">
        <v>20538000</v>
      </c>
      <c r="AS193" s="7">
        <v>33231000</v>
      </c>
      <c r="AT193" s="7">
        <v>19816000</v>
      </c>
      <c r="AU193" s="8">
        <v>1584900000</v>
      </c>
      <c r="AV193" s="7">
        <v>2579400000</v>
      </c>
      <c r="AW193" s="7">
        <v>2056500000</v>
      </c>
      <c r="AX193" s="19">
        <f t="shared" si="65"/>
        <v>1.2958546280522431E-2</v>
      </c>
      <c r="AY193" s="19">
        <f t="shared" si="65"/>
        <v>1.2883228657827402E-2</v>
      </c>
      <c r="AZ193" s="19">
        <f t="shared" si="65"/>
        <v>9.6357889618283489E-3</v>
      </c>
      <c r="BA193" s="28">
        <f t="shared" si="95"/>
        <v>0.80446002531892102</v>
      </c>
      <c r="BB193" s="29">
        <f t="shared" si="96"/>
        <v>0.99418780308650545</v>
      </c>
      <c r="BC193" s="30">
        <f t="shared" si="97"/>
        <v>1.337018557469825</v>
      </c>
      <c r="BD193" s="7">
        <v>18273000</v>
      </c>
      <c r="BE193" s="8">
        <v>19508000</v>
      </c>
      <c r="BF193" s="7">
        <v>42530000</v>
      </c>
      <c r="BG193" s="7">
        <v>23133000</v>
      </c>
      <c r="BH193" s="8">
        <v>2216600000</v>
      </c>
      <c r="BI193" s="7">
        <v>2843600000</v>
      </c>
      <c r="BJ193" s="7">
        <v>2441100000</v>
      </c>
      <c r="BK193" s="19">
        <f t="shared" si="66"/>
        <v>8.8008661914644043E-3</v>
      </c>
      <c r="BL193" s="19">
        <f t="shared" si="66"/>
        <v>1.4956393304262202E-2</v>
      </c>
      <c r="BM193" s="19">
        <f t="shared" si="66"/>
        <v>9.4764655278358114E-3</v>
      </c>
      <c r="BN193" s="28">
        <f t="shared" si="98"/>
        <v>0.9366926389173672</v>
      </c>
      <c r="BO193" s="29">
        <f t="shared" si="99"/>
        <v>1.6994228725767686</v>
      </c>
      <c r="BP193" s="30">
        <f t="shared" si="100"/>
        <v>1.5782670511837835</v>
      </c>
      <c r="BQ193" s="52">
        <v>0</v>
      </c>
    </row>
    <row r="194" spans="1:69" x14ac:dyDescent="0.2">
      <c r="A194" s="1" t="s">
        <v>358</v>
      </c>
      <c r="B194" s="1" t="s">
        <v>359</v>
      </c>
      <c r="C194" s="1"/>
      <c r="D194" s="7">
        <v>13557000</v>
      </c>
      <c r="E194" s="8">
        <v>55442</v>
      </c>
      <c r="F194" s="7">
        <v>16422000</v>
      </c>
      <c r="G194" s="7">
        <v>9323600</v>
      </c>
      <c r="H194" s="8">
        <v>3763400000</v>
      </c>
      <c r="I194" s="7">
        <v>3519500000</v>
      </c>
      <c r="J194" s="7">
        <v>2541400000</v>
      </c>
      <c r="K194" s="19">
        <f t="shared" si="62"/>
        <v>1.4731891374820642E-5</v>
      </c>
      <c r="L194" s="19">
        <f t="shared" si="62"/>
        <v>4.6660036937064926E-3</v>
      </c>
      <c r="M194" s="19">
        <f t="shared" si="62"/>
        <v>3.6686865507200754E-3</v>
      </c>
      <c r="N194" s="25">
        <f t="shared" si="105"/>
        <v>244.52581075718768</v>
      </c>
      <c r="O194" s="26">
        <f t="shared" si="106"/>
        <v>316.72808161493117</v>
      </c>
      <c r="P194" s="27">
        <f t="shared" si="101"/>
        <v>1.2718458307076324</v>
      </c>
      <c r="Q194" s="7">
        <v>2952000</v>
      </c>
      <c r="R194" s="8">
        <v>6501100</v>
      </c>
      <c r="S194" s="7">
        <v>11122000</v>
      </c>
      <c r="T194" s="7">
        <v>18625000</v>
      </c>
      <c r="U194" s="8">
        <v>1650500000</v>
      </c>
      <c r="V194" s="7">
        <v>1849700000</v>
      </c>
      <c r="W194" s="7">
        <v>3454200000</v>
      </c>
      <c r="X194" s="19">
        <f t="shared" si="63"/>
        <v>3.9388670099969707E-3</v>
      </c>
      <c r="Y194" s="19">
        <f t="shared" si="63"/>
        <v>6.0128669513975237E-3</v>
      </c>
      <c r="Z194" s="19">
        <f t="shared" si="63"/>
        <v>5.3919865670777603E-3</v>
      </c>
      <c r="AA194" s="28">
        <f t="shared" si="89"/>
        <v>0.45407700235344789</v>
      </c>
      <c r="AB194" s="29">
        <f t="shared" si="90"/>
        <v>1.5265473386475539</v>
      </c>
      <c r="AC194" s="30">
        <f t="shared" si="91"/>
        <v>1.11514872609489</v>
      </c>
      <c r="AD194" s="7">
        <v>8309400</v>
      </c>
      <c r="AE194" s="8">
        <v>23676000</v>
      </c>
      <c r="AF194" s="7">
        <v>13613000</v>
      </c>
      <c r="AG194" s="7">
        <v>24953000</v>
      </c>
      <c r="AH194" s="8">
        <v>2634800000</v>
      </c>
      <c r="AI194" s="7">
        <v>1335600000</v>
      </c>
      <c r="AJ194" s="7">
        <v>1781200000</v>
      </c>
      <c r="AK194" s="19">
        <f t="shared" si="64"/>
        <v>8.9858812813116747E-3</v>
      </c>
      <c r="AL194" s="19">
        <f t="shared" si="64"/>
        <v>1.0192422881102127E-2</v>
      </c>
      <c r="AM194" s="19">
        <f t="shared" si="64"/>
        <v>1.400909499214013E-2</v>
      </c>
      <c r="AN194" s="28">
        <f t="shared" si="102"/>
        <v>0.35096300050684237</v>
      </c>
      <c r="AO194" s="29">
        <f t="shared" si="103"/>
        <v>1.1342708146278038</v>
      </c>
      <c r="AP194" s="30">
        <f t="shared" si="104"/>
        <v>0.72755755363359553</v>
      </c>
      <c r="AQ194" s="7">
        <v>35347000</v>
      </c>
      <c r="AR194" s="8">
        <v>10614000</v>
      </c>
      <c r="AS194" s="7">
        <v>29494000</v>
      </c>
      <c r="AT194" s="7">
        <v>24260000</v>
      </c>
      <c r="AU194" s="8">
        <v>1584900000</v>
      </c>
      <c r="AV194" s="7">
        <v>2579400000</v>
      </c>
      <c r="AW194" s="7">
        <v>2056500000</v>
      </c>
      <c r="AX194" s="19">
        <f t="shared" si="65"/>
        <v>6.6969524891160323E-3</v>
      </c>
      <c r="AY194" s="19">
        <f t="shared" si="65"/>
        <v>1.1434442118322091E-2</v>
      </c>
      <c r="AZ194" s="19">
        <f t="shared" si="65"/>
        <v>1.1796742037442257E-2</v>
      </c>
      <c r="BA194" s="28">
        <f t="shared" si="95"/>
        <v>3.3302242321462221</v>
      </c>
      <c r="BB194" s="29">
        <f t="shared" si="96"/>
        <v>1.7074097713707068</v>
      </c>
      <c r="BC194" s="30">
        <f t="shared" si="97"/>
        <v>0.9692881375238821</v>
      </c>
      <c r="BD194" s="7">
        <v>25267000</v>
      </c>
      <c r="BE194" s="8">
        <v>22170000</v>
      </c>
      <c r="BF194" s="7">
        <v>28333000</v>
      </c>
      <c r="BG194" s="7">
        <v>73595000</v>
      </c>
      <c r="BH194" s="8">
        <v>2216600000</v>
      </c>
      <c r="BI194" s="7">
        <v>2843600000</v>
      </c>
      <c r="BJ194" s="7">
        <v>2441100000</v>
      </c>
      <c r="BK194" s="19">
        <f t="shared" si="66"/>
        <v>1.0001804565550844E-2</v>
      </c>
      <c r="BL194" s="19">
        <f t="shared" si="66"/>
        <v>9.9637783091855395E-3</v>
      </c>
      <c r="BM194" s="19">
        <f t="shared" si="66"/>
        <v>3.0148293801974521E-2</v>
      </c>
      <c r="BN194" s="28">
        <f t="shared" si="98"/>
        <v>1.1396932792061345</v>
      </c>
      <c r="BO194" s="29">
        <f t="shared" si="99"/>
        <v>0.99619806044838377</v>
      </c>
      <c r="BP194" s="30">
        <f t="shared" si="100"/>
        <v>0.33049227842316486</v>
      </c>
      <c r="BQ194" s="52">
        <v>0</v>
      </c>
    </row>
    <row r="195" spans="1:69" x14ac:dyDescent="0.2">
      <c r="A195" s="1" t="s">
        <v>364</v>
      </c>
      <c r="B195" s="1" t="s">
        <v>365</v>
      </c>
      <c r="C195" s="1"/>
      <c r="D195" s="7">
        <v>104650000</v>
      </c>
      <c r="E195" s="8">
        <v>18054000</v>
      </c>
      <c r="F195" s="7">
        <v>23164000</v>
      </c>
      <c r="G195" s="7">
        <v>12433000</v>
      </c>
      <c r="H195" s="8">
        <v>3763400000</v>
      </c>
      <c r="I195" s="7">
        <v>3519500000</v>
      </c>
      <c r="J195" s="7">
        <v>2541400000</v>
      </c>
      <c r="K195" s="19">
        <f t="shared" si="62"/>
        <v>4.7972577987989585E-3</v>
      </c>
      <c r="L195" s="19">
        <f t="shared" si="62"/>
        <v>6.5816167069185968E-3</v>
      </c>
      <c r="M195" s="19">
        <f t="shared" si="62"/>
        <v>4.8921854096167471E-3</v>
      </c>
      <c r="N195" s="25">
        <f t="shared" si="105"/>
        <v>5.7964993907167388</v>
      </c>
      <c r="O195" s="26">
        <f t="shared" si="106"/>
        <v>1.3719539334672342</v>
      </c>
      <c r="P195" s="27">
        <f t="shared" si="101"/>
        <v>1.3453326388613305</v>
      </c>
      <c r="Q195" s="7">
        <v>61590000</v>
      </c>
      <c r="R195" s="8">
        <v>69774000</v>
      </c>
      <c r="S195" s="7">
        <v>38366000</v>
      </c>
      <c r="T195" s="7">
        <v>40183000</v>
      </c>
      <c r="U195" s="8">
        <v>1650500000</v>
      </c>
      <c r="V195" s="7">
        <v>1849700000</v>
      </c>
      <c r="W195" s="7">
        <v>3454200000</v>
      </c>
      <c r="X195" s="19">
        <f t="shared" si="63"/>
        <v>4.2274462284156315E-2</v>
      </c>
      <c r="Y195" s="19">
        <f t="shared" si="63"/>
        <v>2.0741741904092555E-2</v>
      </c>
      <c r="Z195" s="19">
        <f t="shared" si="63"/>
        <v>1.1633084361067686E-2</v>
      </c>
      <c r="AA195" s="28">
        <f t="shared" si="89"/>
        <v>0.88270702553959923</v>
      </c>
      <c r="AB195" s="29">
        <f t="shared" si="90"/>
        <v>0.4906447245779913</v>
      </c>
      <c r="AC195" s="30">
        <f t="shared" si="91"/>
        <v>1.7829959158130677</v>
      </c>
      <c r="AD195" s="7">
        <v>142880000</v>
      </c>
      <c r="AE195" s="8">
        <v>223830000</v>
      </c>
      <c r="AF195" s="7">
        <v>183860000</v>
      </c>
      <c r="AG195" s="7">
        <v>106270000</v>
      </c>
      <c r="AH195" s="8">
        <v>2634800000</v>
      </c>
      <c r="AI195" s="7">
        <v>1335600000</v>
      </c>
      <c r="AJ195" s="7">
        <v>1781200000</v>
      </c>
      <c r="AK195" s="19">
        <f t="shared" si="64"/>
        <v>8.495141946257781E-2</v>
      </c>
      <c r="AL195" s="19">
        <f t="shared" si="64"/>
        <v>0.13766097634022162</v>
      </c>
      <c r="AM195" s="19">
        <f t="shared" si="64"/>
        <v>5.9662025600718614E-2</v>
      </c>
      <c r="AN195" s="28">
        <f t="shared" si="102"/>
        <v>0.63834159853460215</v>
      </c>
      <c r="AO195" s="29">
        <f t="shared" si="103"/>
        <v>1.6204670529473972</v>
      </c>
      <c r="AP195" s="30">
        <f t="shared" si="104"/>
        <v>2.3073466741056059</v>
      </c>
      <c r="AQ195" s="7">
        <v>173010000</v>
      </c>
      <c r="AR195" s="8">
        <v>115460000</v>
      </c>
      <c r="AS195" s="7">
        <v>107130000</v>
      </c>
      <c r="AT195" s="7">
        <v>118660000</v>
      </c>
      <c r="AU195" s="8">
        <v>1584900000</v>
      </c>
      <c r="AV195" s="7">
        <v>2579400000</v>
      </c>
      <c r="AW195" s="7">
        <v>2056500000</v>
      </c>
      <c r="AX195" s="19">
        <f t="shared" si="65"/>
        <v>7.2850022083412208E-2</v>
      </c>
      <c r="AY195" s="19">
        <f t="shared" si="65"/>
        <v>4.1532914631309606E-2</v>
      </c>
      <c r="AZ195" s="19">
        <f t="shared" si="65"/>
        <v>5.7699975686846587E-2</v>
      </c>
      <c r="BA195" s="28">
        <f t="shared" si="95"/>
        <v>1.4984410185345574</v>
      </c>
      <c r="BB195" s="29">
        <f t="shared" si="96"/>
        <v>0.57011533344156062</v>
      </c>
      <c r="BC195" s="30">
        <f t="shared" si="97"/>
        <v>0.71980818253234624</v>
      </c>
      <c r="BD195" s="7">
        <v>135440000</v>
      </c>
      <c r="BE195" s="8">
        <v>92461000</v>
      </c>
      <c r="BF195" s="7">
        <v>197860000</v>
      </c>
      <c r="BG195" s="7">
        <v>176370000</v>
      </c>
      <c r="BH195" s="8">
        <v>2216600000</v>
      </c>
      <c r="BI195" s="7">
        <v>2843600000</v>
      </c>
      <c r="BJ195" s="7">
        <v>2441100000</v>
      </c>
      <c r="BK195" s="19">
        <f t="shared" si="66"/>
        <v>4.1712983849138317E-2</v>
      </c>
      <c r="BL195" s="19">
        <f t="shared" si="66"/>
        <v>6.9580813053875368E-2</v>
      </c>
      <c r="BM195" s="19">
        <f t="shared" si="66"/>
        <v>7.2250215066977999E-2</v>
      </c>
      <c r="BN195" s="28">
        <f t="shared" si="98"/>
        <v>1.4648338218275814</v>
      </c>
      <c r="BO195" s="29">
        <f t="shared" si="99"/>
        <v>1.6680852490803706</v>
      </c>
      <c r="BP195" s="30">
        <f t="shared" si="100"/>
        <v>0.9630533693134613</v>
      </c>
      <c r="BQ195" s="52">
        <v>0</v>
      </c>
    </row>
    <row r="196" spans="1:69" x14ac:dyDescent="0.2">
      <c r="A196" s="1" t="s">
        <v>366</v>
      </c>
      <c r="B196" s="1" t="s">
        <v>367</v>
      </c>
      <c r="C196" s="1"/>
      <c r="D196" s="7">
        <v>24664000</v>
      </c>
      <c r="E196" s="8">
        <v>16060000</v>
      </c>
      <c r="F196" s="7">
        <v>83226000</v>
      </c>
      <c r="G196" s="7">
        <v>19080000</v>
      </c>
      <c r="H196" s="8">
        <v>3763400000</v>
      </c>
      <c r="I196" s="7">
        <v>3519500000</v>
      </c>
      <c r="J196" s="7">
        <v>2541400000</v>
      </c>
      <c r="K196" s="19">
        <f t="shared" si="62"/>
        <v>4.2674177605356856E-3</v>
      </c>
      <c r="L196" s="19">
        <f t="shared" si="62"/>
        <v>2.3647108964341527E-2</v>
      </c>
      <c r="M196" s="19">
        <f t="shared" si="62"/>
        <v>7.5076729361769103E-3</v>
      </c>
      <c r="N196" s="25">
        <f t="shared" si="105"/>
        <v>1.5357409713574097</v>
      </c>
      <c r="O196" s="26">
        <f t="shared" si="106"/>
        <v>5.5413156834621988</v>
      </c>
      <c r="P196" s="27">
        <f t="shared" si="101"/>
        <v>3.1497255095376078</v>
      </c>
      <c r="Q196" s="7">
        <v>81417000</v>
      </c>
      <c r="R196" s="8">
        <v>186380000</v>
      </c>
      <c r="S196" s="7">
        <v>265310000</v>
      </c>
      <c r="T196" s="7">
        <v>267010000</v>
      </c>
      <c r="U196" s="8">
        <v>1650500000</v>
      </c>
      <c r="V196" s="7">
        <v>1849700000</v>
      </c>
      <c r="W196" s="7">
        <v>3454200000</v>
      </c>
      <c r="X196" s="19">
        <f t="shared" si="63"/>
        <v>0.1129233565586186</v>
      </c>
      <c r="Y196" s="19">
        <f t="shared" si="63"/>
        <v>0.14343407038979294</v>
      </c>
      <c r="Z196" s="19">
        <f t="shared" si="63"/>
        <v>7.730009843089572E-2</v>
      </c>
      <c r="AA196" s="28">
        <f t="shared" si="89"/>
        <v>0.43683335121794181</v>
      </c>
      <c r="AB196" s="29">
        <f t="shared" si="90"/>
        <v>1.2701895760186355</v>
      </c>
      <c r="AC196" s="30">
        <f t="shared" si="91"/>
        <v>1.8555483537711053</v>
      </c>
      <c r="AD196" s="7">
        <v>385910000</v>
      </c>
      <c r="AE196" s="8">
        <v>353490000</v>
      </c>
      <c r="AF196" s="7">
        <v>341870000</v>
      </c>
      <c r="AG196" s="7">
        <v>355250000</v>
      </c>
      <c r="AH196" s="8">
        <v>2634800000</v>
      </c>
      <c r="AI196" s="7">
        <v>1335600000</v>
      </c>
      <c r="AJ196" s="7">
        <v>1781200000</v>
      </c>
      <c r="AK196" s="19">
        <f t="shared" si="64"/>
        <v>0.13416198572946714</v>
      </c>
      <c r="AL196" s="19">
        <f t="shared" si="64"/>
        <v>0.25596735549565736</v>
      </c>
      <c r="AM196" s="19">
        <f t="shared" si="64"/>
        <v>0.19944419492476981</v>
      </c>
      <c r="AN196" s="28">
        <f t="shared" si="102"/>
        <v>1.0917140513168688</v>
      </c>
      <c r="AO196" s="29">
        <f t="shared" si="103"/>
        <v>1.9078977856798154</v>
      </c>
      <c r="AP196" s="30">
        <f t="shared" si="104"/>
        <v>1.2834033880615479</v>
      </c>
      <c r="AQ196" s="7">
        <v>457780000</v>
      </c>
      <c r="AR196" s="8">
        <v>293230000</v>
      </c>
      <c r="AS196" s="7">
        <v>632820000</v>
      </c>
      <c r="AT196" s="7">
        <v>513690000</v>
      </c>
      <c r="AU196" s="8">
        <v>1584900000</v>
      </c>
      <c r="AV196" s="7">
        <v>2579400000</v>
      </c>
      <c r="AW196" s="7">
        <v>2056500000</v>
      </c>
      <c r="AX196" s="19">
        <f t="shared" si="65"/>
        <v>0.18501482743390751</v>
      </c>
      <c r="AY196" s="19">
        <f t="shared" si="65"/>
        <v>0.24533612468015817</v>
      </c>
      <c r="AZ196" s="19">
        <f t="shared" si="65"/>
        <v>0.2497884755652808</v>
      </c>
      <c r="BA196" s="28">
        <f t="shared" si="95"/>
        <v>1.5611635917198103</v>
      </c>
      <c r="BB196" s="29">
        <f t="shared" si="96"/>
        <v>1.326034935052971</v>
      </c>
      <c r="BC196" s="30">
        <f t="shared" si="97"/>
        <v>0.98217551520322621</v>
      </c>
      <c r="BD196" s="7">
        <v>453830000</v>
      </c>
      <c r="BE196" s="8">
        <v>323220000</v>
      </c>
      <c r="BF196" s="7">
        <v>676880000</v>
      </c>
      <c r="BG196" s="7">
        <v>775050000</v>
      </c>
      <c r="BH196" s="8">
        <v>2216600000</v>
      </c>
      <c r="BI196" s="7">
        <v>2843600000</v>
      </c>
      <c r="BJ196" s="7">
        <v>2441100000</v>
      </c>
      <c r="BK196" s="19">
        <f t="shared" si="66"/>
        <v>0.14581791933591987</v>
      </c>
      <c r="BL196" s="19">
        <f t="shared" si="66"/>
        <v>0.23803629202419468</v>
      </c>
      <c r="BM196" s="19">
        <f t="shared" si="66"/>
        <v>0.31750030723854</v>
      </c>
      <c r="BN196" s="28">
        <f t="shared" si="98"/>
        <v>1.4040900934348122</v>
      </c>
      <c r="BO196" s="29">
        <f t="shared" si="99"/>
        <v>1.632421399977817</v>
      </c>
      <c r="BP196" s="30">
        <f t="shared" si="100"/>
        <v>0.74971987931134976</v>
      </c>
      <c r="BQ196" s="52">
        <v>0</v>
      </c>
    </row>
    <row r="197" spans="1:69" x14ac:dyDescent="0.2">
      <c r="A197" s="1" t="s">
        <v>370</v>
      </c>
      <c r="B197" s="1" t="s">
        <v>371</v>
      </c>
      <c r="C197" s="1"/>
      <c r="D197" s="7">
        <v>54855000</v>
      </c>
      <c r="E197" s="8">
        <v>32736000</v>
      </c>
      <c r="F197" s="7">
        <v>131170000</v>
      </c>
      <c r="G197" s="7">
        <v>62696000</v>
      </c>
      <c r="H197" s="8">
        <v>3763400000</v>
      </c>
      <c r="I197" s="7">
        <v>3519500000</v>
      </c>
      <c r="J197" s="7">
        <v>2541400000</v>
      </c>
      <c r="K197" s="19">
        <f t="shared" si="62"/>
        <v>8.6985172981878089E-3</v>
      </c>
      <c r="L197" s="19">
        <f t="shared" si="62"/>
        <v>3.7269498508310843E-2</v>
      </c>
      <c r="M197" s="19">
        <f t="shared" si="62"/>
        <v>2.4669867002439599E-2</v>
      </c>
      <c r="N197" s="25">
        <f t="shared" si="105"/>
        <v>1.6756781524926687</v>
      </c>
      <c r="O197" s="26">
        <f t="shared" si="106"/>
        <v>4.2845806050274016</v>
      </c>
      <c r="P197" s="27">
        <f t="shared" si="101"/>
        <v>1.5107296080933581</v>
      </c>
      <c r="Q197" s="7">
        <v>36041000</v>
      </c>
      <c r="R197" s="8">
        <v>138300000</v>
      </c>
      <c r="S197" s="7">
        <v>174660000</v>
      </c>
      <c r="T197" s="7">
        <v>136020000</v>
      </c>
      <c r="U197" s="8">
        <v>1650500000</v>
      </c>
      <c r="V197" s="7">
        <v>1849700000</v>
      </c>
      <c r="W197" s="7">
        <v>3454200000</v>
      </c>
      <c r="X197" s="19">
        <f t="shared" si="63"/>
        <v>8.379279006361709E-2</v>
      </c>
      <c r="Y197" s="19">
        <f t="shared" si="63"/>
        <v>9.4426123155106234E-2</v>
      </c>
      <c r="Z197" s="19">
        <f t="shared" si="63"/>
        <v>3.9378148341149902E-2</v>
      </c>
      <c r="AA197" s="28">
        <f t="shared" si="89"/>
        <v>0.26060014461315978</v>
      </c>
      <c r="AB197" s="29">
        <f t="shared" si="90"/>
        <v>1.126900334544489</v>
      </c>
      <c r="AC197" s="30">
        <f t="shared" si="91"/>
        <v>2.3979320291307746</v>
      </c>
      <c r="AD197" s="7">
        <v>309460000</v>
      </c>
      <c r="AE197" s="8">
        <v>339270000</v>
      </c>
      <c r="AF197" s="7">
        <v>295680000</v>
      </c>
      <c r="AG197" s="7">
        <v>310190000</v>
      </c>
      <c r="AH197" s="8">
        <v>2634800000</v>
      </c>
      <c r="AI197" s="7">
        <v>1335600000</v>
      </c>
      <c r="AJ197" s="7">
        <v>1781200000</v>
      </c>
      <c r="AK197" s="19">
        <f t="shared" si="64"/>
        <v>0.12876499165022012</v>
      </c>
      <c r="AL197" s="19">
        <f t="shared" si="64"/>
        <v>0.22138364779874214</v>
      </c>
      <c r="AM197" s="19">
        <f t="shared" si="64"/>
        <v>0.17414664271277791</v>
      </c>
      <c r="AN197" s="28">
        <f t="shared" si="102"/>
        <v>0.9121348778259204</v>
      </c>
      <c r="AO197" s="29">
        <f t="shared" si="103"/>
        <v>1.7192844496127739</v>
      </c>
      <c r="AP197" s="30">
        <f t="shared" si="104"/>
        <v>1.2712484395342194</v>
      </c>
      <c r="AQ197" s="7">
        <v>271280000</v>
      </c>
      <c r="AR197" s="8">
        <v>206700000</v>
      </c>
      <c r="AS197" s="7">
        <v>412820000</v>
      </c>
      <c r="AT197" s="7">
        <v>418960000</v>
      </c>
      <c r="AU197" s="8">
        <v>1584900000</v>
      </c>
      <c r="AV197" s="7">
        <v>2579400000</v>
      </c>
      <c r="AW197" s="7">
        <v>2056500000</v>
      </c>
      <c r="AX197" s="19">
        <f t="shared" si="65"/>
        <v>0.13041832292258188</v>
      </c>
      <c r="AY197" s="19">
        <f t="shared" si="65"/>
        <v>0.16004497169884468</v>
      </c>
      <c r="AZ197" s="19">
        <f t="shared" si="65"/>
        <v>0.2037247751033309</v>
      </c>
      <c r="BA197" s="28">
        <f t="shared" si="95"/>
        <v>1.3124334784712144</v>
      </c>
      <c r="BB197" s="29">
        <f t="shared" si="96"/>
        <v>1.2271663069448424</v>
      </c>
      <c r="BC197" s="30">
        <f t="shared" si="97"/>
        <v>0.78559405265102655</v>
      </c>
      <c r="BD197" s="7">
        <v>371970000</v>
      </c>
      <c r="BE197" s="8">
        <v>222540000</v>
      </c>
      <c r="BF197" s="7">
        <v>490220000</v>
      </c>
      <c r="BG197" s="7">
        <v>459380000</v>
      </c>
      <c r="BH197" s="8">
        <v>2216600000</v>
      </c>
      <c r="BI197" s="7">
        <v>2843600000</v>
      </c>
      <c r="BJ197" s="7">
        <v>2441100000</v>
      </c>
      <c r="BK197" s="19">
        <f t="shared" si="66"/>
        <v>0.1003970044211856</v>
      </c>
      <c r="BL197" s="19">
        <f t="shared" si="66"/>
        <v>0.1723941482627655</v>
      </c>
      <c r="BM197" s="19">
        <f t="shared" si="66"/>
        <v>0.18818565400843881</v>
      </c>
      <c r="BN197" s="28">
        <f t="shared" si="98"/>
        <v>1.6714747910488001</v>
      </c>
      <c r="BO197" s="29">
        <f t="shared" si="99"/>
        <v>1.7171244227520717</v>
      </c>
      <c r="BP197" s="30">
        <f t="shared" si="100"/>
        <v>0.91608549637388847</v>
      </c>
      <c r="BQ197" s="52">
        <v>0</v>
      </c>
    </row>
    <row r="198" spans="1:69" x14ac:dyDescent="0.2">
      <c r="A198" s="1" t="s">
        <v>374</v>
      </c>
      <c r="B198" s="1" t="s">
        <v>375</v>
      </c>
      <c r="C198" s="1"/>
      <c r="D198" s="7">
        <v>2129000000</v>
      </c>
      <c r="E198" s="8">
        <v>1690500000</v>
      </c>
      <c r="F198" s="7">
        <v>2783200000</v>
      </c>
      <c r="G198" s="7">
        <v>1786700000</v>
      </c>
      <c r="H198" s="8">
        <v>3763400000</v>
      </c>
      <c r="I198" s="7">
        <v>3519500000</v>
      </c>
      <c r="J198" s="7">
        <v>2541400000</v>
      </c>
      <c r="K198" s="19">
        <f t="shared" si="62"/>
        <v>0.44919487697295002</v>
      </c>
      <c r="L198" s="19">
        <f t="shared" si="62"/>
        <v>0.79079414689586591</v>
      </c>
      <c r="M198" s="19">
        <f t="shared" si="62"/>
        <v>0.70303769575824349</v>
      </c>
      <c r="N198" s="25">
        <f t="shared" si="105"/>
        <v>1.2593907128068618</v>
      </c>
      <c r="O198" s="26">
        <f t="shared" si="106"/>
        <v>1.7604700931250528</v>
      </c>
      <c r="P198" s="27">
        <f t="shared" si="101"/>
        <v>1.1248246739358334</v>
      </c>
      <c r="Q198" s="7">
        <v>1350300000</v>
      </c>
      <c r="R198" s="8">
        <v>4160700000</v>
      </c>
      <c r="S198" s="7">
        <v>1422600000</v>
      </c>
      <c r="T198" s="7">
        <v>1513000000</v>
      </c>
      <c r="U198" s="8">
        <v>1650500000</v>
      </c>
      <c r="V198" s="7">
        <v>1849700000</v>
      </c>
      <c r="W198" s="7">
        <v>3454200000</v>
      </c>
      <c r="X198" s="19">
        <f t="shared" si="63"/>
        <v>2.5208724628900332</v>
      </c>
      <c r="Y198" s="19">
        <f t="shared" si="63"/>
        <v>0.76909769151754337</v>
      </c>
      <c r="Z198" s="19">
        <f t="shared" si="63"/>
        <v>0.43801748595912221</v>
      </c>
      <c r="AA198" s="28">
        <f t="shared" si="89"/>
        <v>0.32453673660682097</v>
      </c>
      <c r="AB198" s="29">
        <f t="shared" si="90"/>
        <v>0.30509186912050984</v>
      </c>
      <c r="AC198" s="30">
        <f t="shared" si="91"/>
        <v>1.7558607045868462</v>
      </c>
      <c r="AD198" s="7">
        <v>1201800000</v>
      </c>
      <c r="AE198" s="8">
        <v>1689500000</v>
      </c>
      <c r="AF198" s="7">
        <v>726330000</v>
      </c>
      <c r="AG198" s="7">
        <v>343420000</v>
      </c>
      <c r="AH198" s="8">
        <v>2634800000</v>
      </c>
      <c r="AI198" s="7">
        <v>1335600000</v>
      </c>
      <c r="AJ198" s="7">
        <v>1781200000</v>
      </c>
      <c r="AK198" s="19">
        <f t="shared" si="64"/>
        <v>0.64122514042811596</v>
      </c>
      <c r="AL198" s="19">
        <f t="shared" si="64"/>
        <v>0.54382300089847257</v>
      </c>
      <c r="AM198" s="19">
        <f t="shared" si="64"/>
        <v>0.19280260498540311</v>
      </c>
      <c r="AN198" s="28">
        <f t="shared" si="102"/>
        <v>0.71133471441254814</v>
      </c>
      <c r="AO198" s="29">
        <f t="shared" si="103"/>
        <v>0.84809993652991744</v>
      </c>
      <c r="AP198" s="30">
        <f t="shared" si="104"/>
        <v>2.8206206080029097</v>
      </c>
      <c r="AQ198" s="7">
        <v>372260000</v>
      </c>
      <c r="AR198" s="8">
        <v>845450000</v>
      </c>
      <c r="AS198" s="7">
        <v>2619900000</v>
      </c>
      <c r="AT198" s="7">
        <v>1259000000</v>
      </c>
      <c r="AU198" s="8">
        <v>1584900000</v>
      </c>
      <c r="AV198" s="7">
        <v>2579400000</v>
      </c>
      <c r="AW198" s="7">
        <v>2056500000</v>
      </c>
      <c r="AX198" s="19">
        <f t="shared" si="65"/>
        <v>0.53344059562117485</v>
      </c>
      <c r="AY198" s="19">
        <f t="shared" si="65"/>
        <v>1.0157013258897418</v>
      </c>
      <c r="AZ198" s="19">
        <f t="shared" si="65"/>
        <v>0.61220520301483106</v>
      </c>
      <c r="BA198" s="28">
        <f t="shared" si="95"/>
        <v>0.44030989413921579</v>
      </c>
      <c r="BB198" s="29">
        <f t="shared" si="96"/>
        <v>1.9040570482023205</v>
      </c>
      <c r="BC198" s="30">
        <f t="shared" si="97"/>
        <v>1.6590863992789944</v>
      </c>
      <c r="BD198" s="7">
        <v>457320000</v>
      </c>
      <c r="BE198" s="8">
        <v>1556300000</v>
      </c>
      <c r="BF198" s="7">
        <v>1249100000</v>
      </c>
      <c r="BG198" s="7">
        <v>3991500000</v>
      </c>
      <c r="BH198" s="8">
        <v>2216600000</v>
      </c>
      <c r="BI198" s="7">
        <v>2843600000</v>
      </c>
      <c r="BJ198" s="7">
        <v>2441100000</v>
      </c>
      <c r="BK198" s="19">
        <f t="shared" si="66"/>
        <v>0.70211134169448708</v>
      </c>
      <c r="BL198" s="19">
        <f t="shared" si="66"/>
        <v>0.43926712617808411</v>
      </c>
      <c r="BM198" s="19">
        <f t="shared" si="66"/>
        <v>1.635123509893081</v>
      </c>
      <c r="BN198" s="28">
        <f t="shared" si="98"/>
        <v>0.29385079997429803</v>
      </c>
      <c r="BO198" s="29">
        <f t="shared" si="99"/>
        <v>0.62563741687742802</v>
      </c>
      <c r="BP198" s="30">
        <f t="shared" si="100"/>
        <v>0.26864461523570615</v>
      </c>
      <c r="BQ198" s="52">
        <v>0</v>
      </c>
    </row>
    <row r="199" spans="1:69" x14ac:dyDescent="0.2">
      <c r="A199" s="1" t="s">
        <v>376</v>
      </c>
      <c r="B199" s="1"/>
      <c r="C199" s="1"/>
      <c r="D199" s="7">
        <v>6902200000</v>
      </c>
      <c r="E199" s="8">
        <v>3773500000</v>
      </c>
      <c r="F199" s="7">
        <v>19001000000</v>
      </c>
      <c r="G199" s="7">
        <v>11680000000</v>
      </c>
      <c r="H199" s="8">
        <v>3763400000</v>
      </c>
      <c r="I199" s="7">
        <v>3519500000</v>
      </c>
      <c r="J199" s="7">
        <v>2541400000</v>
      </c>
      <c r="K199" s="19">
        <f t="shared" si="62"/>
        <v>1.0026837434235001</v>
      </c>
      <c r="L199" s="19">
        <f t="shared" si="62"/>
        <v>5.3987782355448219</v>
      </c>
      <c r="M199" s="19">
        <f t="shared" si="62"/>
        <v>4.5958920280160545</v>
      </c>
      <c r="N199" s="25">
        <f t="shared" si="105"/>
        <v>1.829124155293494</v>
      </c>
      <c r="O199" s="26">
        <f t="shared" si="106"/>
        <v>5.3843280804688964</v>
      </c>
      <c r="P199" s="27">
        <f t="shared" si="101"/>
        <v>1.1746964903950008</v>
      </c>
      <c r="Q199" s="7">
        <v>24211000000</v>
      </c>
      <c r="R199" s="8">
        <v>8442500000</v>
      </c>
      <c r="S199" s="7">
        <v>5717200000</v>
      </c>
      <c r="T199" s="7">
        <v>16380000000</v>
      </c>
      <c r="U199" s="8">
        <v>1650500000</v>
      </c>
      <c r="V199" s="7">
        <v>1849700000</v>
      </c>
      <c r="W199" s="7">
        <v>3454200000</v>
      </c>
      <c r="X199" s="19">
        <f t="shared" si="63"/>
        <v>5.1151166313238416</v>
      </c>
      <c r="Y199" s="19">
        <f t="shared" si="63"/>
        <v>3.0908796020976372</v>
      </c>
      <c r="Z199" s="19">
        <f t="shared" si="63"/>
        <v>4.7420531526836891</v>
      </c>
      <c r="AA199" s="28">
        <f t="shared" si="89"/>
        <v>2.8677524429967427</v>
      </c>
      <c r="AB199" s="29">
        <f t="shared" si="90"/>
        <v>0.60426375875180927</v>
      </c>
      <c r="AC199" s="30">
        <f t="shared" si="91"/>
        <v>0.65180197323355671</v>
      </c>
      <c r="AD199" s="7">
        <v>41718000000</v>
      </c>
      <c r="AE199" s="8">
        <v>52123000000</v>
      </c>
      <c r="AF199" s="7">
        <v>49601000000</v>
      </c>
      <c r="AG199" s="7">
        <v>43788000000</v>
      </c>
      <c r="AH199" s="8">
        <v>2634800000</v>
      </c>
      <c r="AI199" s="7">
        <v>1335600000</v>
      </c>
      <c r="AJ199" s="7">
        <v>1781200000</v>
      </c>
      <c r="AK199" s="19">
        <f t="shared" si="64"/>
        <v>19.782526187945955</v>
      </c>
      <c r="AL199" s="19">
        <f t="shared" si="64"/>
        <v>37.137616052710392</v>
      </c>
      <c r="AM199" s="19">
        <f t="shared" si="64"/>
        <v>24.583426903211318</v>
      </c>
      <c r="AN199" s="28">
        <f t="shared" si="102"/>
        <v>0.80037603361280052</v>
      </c>
      <c r="AO199" s="29">
        <f t="shared" si="103"/>
        <v>1.8772939158467727</v>
      </c>
      <c r="AP199" s="30">
        <f t="shared" si="104"/>
        <v>1.5106769369025246</v>
      </c>
      <c r="AQ199" s="7">
        <v>37726000000</v>
      </c>
      <c r="AR199" s="8">
        <v>44752000000</v>
      </c>
      <c r="AS199" s="7">
        <v>44217000000</v>
      </c>
      <c r="AT199" s="7">
        <v>51125000000</v>
      </c>
      <c r="AU199" s="8">
        <v>1584900000</v>
      </c>
      <c r="AV199" s="7">
        <v>2579400000</v>
      </c>
      <c r="AW199" s="7">
        <v>2056500000</v>
      </c>
      <c r="AX199" s="19">
        <f t="shared" si="65"/>
        <v>28.236481796958799</v>
      </c>
      <c r="AY199" s="19">
        <f t="shared" si="65"/>
        <v>17.142358688066992</v>
      </c>
      <c r="AZ199" s="19">
        <f t="shared" si="65"/>
        <v>24.860199367858012</v>
      </c>
      <c r="BA199" s="28">
        <f t="shared" si="95"/>
        <v>0.84300143010368256</v>
      </c>
      <c r="BB199" s="29">
        <f t="shared" si="96"/>
        <v>0.60709966671249049</v>
      </c>
      <c r="BC199" s="30">
        <f t="shared" si="97"/>
        <v>0.68955033040605895</v>
      </c>
      <c r="BD199" s="7">
        <v>49199000000</v>
      </c>
      <c r="BE199" s="8">
        <v>45147000000</v>
      </c>
      <c r="BF199" s="7">
        <v>625540000</v>
      </c>
      <c r="BG199" s="7">
        <v>47505000000</v>
      </c>
      <c r="BH199" s="8">
        <v>2216600000</v>
      </c>
      <c r="BI199" s="7">
        <v>2843600000</v>
      </c>
      <c r="BJ199" s="7">
        <v>2441100000</v>
      </c>
      <c r="BK199" s="19">
        <f t="shared" si="66"/>
        <v>20.367680230984391</v>
      </c>
      <c r="BL199" s="19">
        <f t="shared" si="66"/>
        <v>0.21998171332114222</v>
      </c>
      <c r="BM199" s="19">
        <f t="shared" si="66"/>
        <v>19.460489123755686</v>
      </c>
      <c r="BN199" s="28">
        <f t="shared" si="98"/>
        <v>1.0897512570048951</v>
      </c>
      <c r="BO199" s="29">
        <f t="shared" si="99"/>
        <v>1.0800528623112142E-2</v>
      </c>
      <c r="BP199" s="30">
        <f t="shared" si="100"/>
        <v>1.1304017690521844E-2</v>
      </c>
      <c r="BQ199" s="52">
        <v>0</v>
      </c>
    </row>
    <row r="200" spans="1:69" x14ac:dyDescent="0.2">
      <c r="A200" s="1" t="s">
        <v>377</v>
      </c>
      <c r="B200" s="1" t="s">
        <v>378</v>
      </c>
      <c r="C200" s="1"/>
      <c r="D200" s="7">
        <v>0</v>
      </c>
      <c r="E200" s="8">
        <v>0</v>
      </c>
      <c r="F200" s="7">
        <v>0</v>
      </c>
      <c r="G200" s="7">
        <v>0</v>
      </c>
      <c r="H200" s="8">
        <v>3763400000</v>
      </c>
      <c r="I200" s="7">
        <v>3519500000</v>
      </c>
      <c r="J200" s="7">
        <v>2541400000</v>
      </c>
      <c r="K200" s="19">
        <f t="shared" si="62"/>
        <v>0</v>
      </c>
      <c r="L200" s="19">
        <f t="shared" si="62"/>
        <v>0</v>
      </c>
      <c r="M200" s="19">
        <f t="shared" si="62"/>
        <v>0</v>
      </c>
      <c r="N200" s="25">
        <v>0</v>
      </c>
      <c r="O200" s="26">
        <v>0</v>
      </c>
      <c r="P200" s="27">
        <v>0</v>
      </c>
      <c r="Q200" s="7">
        <v>0</v>
      </c>
      <c r="R200" s="8">
        <v>1743300</v>
      </c>
      <c r="S200" s="7">
        <v>0</v>
      </c>
      <c r="T200" s="7">
        <v>0</v>
      </c>
      <c r="U200" s="8">
        <v>1650500000</v>
      </c>
      <c r="V200" s="7">
        <v>1849700000</v>
      </c>
      <c r="W200" s="7">
        <v>3454200000</v>
      </c>
      <c r="X200" s="19">
        <f t="shared" si="63"/>
        <v>1.056225386246592E-3</v>
      </c>
      <c r="Y200" s="19">
        <f t="shared" si="63"/>
        <v>0</v>
      </c>
      <c r="Z200" s="19">
        <f t="shared" si="63"/>
        <v>0</v>
      </c>
      <c r="AA200" s="28">
        <f t="shared" si="89"/>
        <v>0</v>
      </c>
      <c r="AB200" s="29">
        <f t="shared" si="90"/>
        <v>0</v>
      </c>
      <c r="AC200" s="30">
        <v>0</v>
      </c>
      <c r="AD200" s="7">
        <v>0</v>
      </c>
      <c r="AE200" s="8">
        <v>0</v>
      </c>
      <c r="AF200" s="7">
        <v>0</v>
      </c>
      <c r="AG200" s="7">
        <v>0</v>
      </c>
      <c r="AH200" s="8">
        <v>2634800000</v>
      </c>
      <c r="AI200" s="7">
        <v>1335600000</v>
      </c>
      <c r="AJ200" s="7">
        <v>1781200000</v>
      </c>
      <c r="AK200" s="19">
        <f t="shared" si="64"/>
        <v>0</v>
      </c>
      <c r="AL200" s="19">
        <f t="shared" si="64"/>
        <v>0</v>
      </c>
      <c r="AM200" s="19">
        <f t="shared" si="64"/>
        <v>0</v>
      </c>
      <c r="AN200" s="28">
        <v>0</v>
      </c>
      <c r="AO200" s="29">
        <v>0</v>
      </c>
      <c r="AP200" s="30">
        <v>0</v>
      </c>
      <c r="AQ200" s="7">
        <v>0</v>
      </c>
      <c r="AR200" s="8">
        <v>0</v>
      </c>
      <c r="AS200" s="7">
        <v>0</v>
      </c>
      <c r="AT200" s="7">
        <v>0</v>
      </c>
      <c r="AU200" s="8">
        <v>1584900000</v>
      </c>
      <c r="AV200" s="7">
        <v>2579400000</v>
      </c>
      <c r="AW200" s="7">
        <v>2056500000</v>
      </c>
      <c r="AX200" s="19">
        <f t="shared" si="65"/>
        <v>0</v>
      </c>
      <c r="AY200" s="19">
        <f t="shared" si="65"/>
        <v>0</v>
      </c>
      <c r="AZ200" s="19">
        <f t="shared" si="65"/>
        <v>0</v>
      </c>
      <c r="BA200" s="28">
        <v>0</v>
      </c>
      <c r="BB200" s="29">
        <v>0</v>
      </c>
      <c r="BC200" s="30">
        <v>0</v>
      </c>
      <c r="BD200" s="7">
        <v>0</v>
      </c>
      <c r="BE200" s="8">
        <v>0</v>
      </c>
      <c r="BF200" s="7">
        <v>0</v>
      </c>
      <c r="BG200" s="7">
        <v>0</v>
      </c>
      <c r="BH200" s="8">
        <v>2216600000</v>
      </c>
      <c r="BI200" s="7">
        <v>2843600000</v>
      </c>
      <c r="BJ200" s="7">
        <v>2441100000</v>
      </c>
      <c r="BK200" s="19">
        <f t="shared" si="66"/>
        <v>0</v>
      </c>
      <c r="BL200" s="19">
        <f t="shared" si="66"/>
        <v>0</v>
      </c>
      <c r="BM200" s="19">
        <f t="shared" si="66"/>
        <v>0</v>
      </c>
      <c r="BN200" s="28">
        <v>0</v>
      </c>
      <c r="BO200" s="29">
        <v>0</v>
      </c>
      <c r="BP200" s="30">
        <v>0</v>
      </c>
      <c r="BQ200" s="52">
        <v>0</v>
      </c>
    </row>
    <row r="201" spans="1:69" x14ac:dyDescent="0.2">
      <c r="A201" s="1" t="s">
        <v>379</v>
      </c>
      <c r="B201" s="1" t="s">
        <v>380</v>
      </c>
      <c r="C201" s="1"/>
      <c r="D201" s="7">
        <v>0</v>
      </c>
      <c r="E201" s="8">
        <v>0</v>
      </c>
      <c r="F201" s="7">
        <v>0</v>
      </c>
      <c r="G201" s="7">
        <v>0</v>
      </c>
      <c r="H201" s="8">
        <v>3763400000</v>
      </c>
      <c r="I201" s="7">
        <v>3519500000</v>
      </c>
      <c r="J201" s="7">
        <v>2541400000</v>
      </c>
      <c r="K201" s="19">
        <f t="shared" si="62"/>
        <v>0</v>
      </c>
      <c r="L201" s="19">
        <f t="shared" si="62"/>
        <v>0</v>
      </c>
      <c r="M201" s="19">
        <f t="shared" si="62"/>
        <v>0</v>
      </c>
      <c r="N201" s="25">
        <v>0</v>
      </c>
      <c r="O201" s="26">
        <v>0</v>
      </c>
      <c r="P201" s="27">
        <v>0</v>
      </c>
      <c r="Q201" s="7">
        <v>0</v>
      </c>
      <c r="R201" s="8">
        <v>0</v>
      </c>
      <c r="S201" s="7">
        <v>0</v>
      </c>
      <c r="T201" s="7">
        <v>2096800</v>
      </c>
      <c r="U201" s="8">
        <v>1650500000</v>
      </c>
      <c r="V201" s="7">
        <v>1849700000</v>
      </c>
      <c r="W201" s="7">
        <v>3454200000</v>
      </c>
      <c r="X201" s="19">
        <f t="shared" si="63"/>
        <v>0</v>
      </c>
      <c r="Y201" s="19">
        <f t="shared" si="63"/>
        <v>0</v>
      </c>
      <c r="Z201" s="19">
        <f t="shared" si="63"/>
        <v>6.0702912396502805E-4</v>
      </c>
      <c r="AA201" s="28">
        <v>0</v>
      </c>
      <c r="AB201" s="29">
        <v>0</v>
      </c>
      <c r="AC201" s="30">
        <f>Y201/Z201</f>
        <v>0</v>
      </c>
      <c r="AD201" s="7">
        <v>709450</v>
      </c>
      <c r="AE201" s="8">
        <v>0</v>
      </c>
      <c r="AF201" s="7">
        <v>648160</v>
      </c>
      <c r="AG201" s="7">
        <v>0</v>
      </c>
      <c r="AH201" s="8">
        <v>2634800000</v>
      </c>
      <c r="AI201" s="7">
        <v>1335600000</v>
      </c>
      <c r="AJ201" s="7">
        <v>1781200000</v>
      </c>
      <c r="AK201" s="19">
        <f t="shared" si="64"/>
        <v>0</v>
      </c>
      <c r="AL201" s="19">
        <f t="shared" si="64"/>
        <v>4.8529499850254567E-4</v>
      </c>
      <c r="AM201" s="19">
        <f t="shared" si="64"/>
        <v>0</v>
      </c>
      <c r="AN201" s="28" t="s">
        <v>766</v>
      </c>
      <c r="AO201" s="29" t="s">
        <v>766</v>
      </c>
      <c r="AP201" s="30" t="s">
        <v>766</v>
      </c>
      <c r="AQ201" s="7">
        <v>485190</v>
      </c>
      <c r="AR201" s="8">
        <v>377670</v>
      </c>
      <c r="AS201" s="7">
        <v>664940</v>
      </c>
      <c r="AT201" s="7">
        <v>483920</v>
      </c>
      <c r="AU201" s="8">
        <v>1584900000</v>
      </c>
      <c r="AV201" s="7">
        <v>2579400000</v>
      </c>
      <c r="AW201" s="7">
        <v>2056500000</v>
      </c>
      <c r="AX201" s="19">
        <f t="shared" si="65"/>
        <v>2.3829263675941701E-4</v>
      </c>
      <c r="AY201" s="19">
        <f t="shared" si="65"/>
        <v>2.5778863301542996E-4</v>
      </c>
      <c r="AZ201" s="19">
        <f t="shared" si="65"/>
        <v>2.3531242402139558E-4</v>
      </c>
      <c r="BA201" s="28">
        <f>AQ201/AR201</f>
        <v>1.2846929859401064</v>
      </c>
      <c r="BB201" s="29">
        <f>AY201/AX201</f>
        <v>1.0818153532611934</v>
      </c>
      <c r="BC201" s="30">
        <f>AY201/AZ201</f>
        <v>1.0955164568445852</v>
      </c>
      <c r="BD201" s="7">
        <v>458590</v>
      </c>
      <c r="BE201" s="8">
        <v>313630</v>
      </c>
      <c r="BF201" s="7">
        <v>1108100</v>
      </c>
      <c r="BG201" s="7">
        <v>725550</v>
      </c>
      <c r="BH201" s="8">
        <v>2216600000</v>
      </c>
      <c r="BI201" s="7">
        <v>2843600000</v>
      </c>
      <c r="BJ201" s="7">
        <v>2441100000</v>
      </c>
      <c r="BK201" s="19">
        <f t="shared" si="66"/>
        <v>1.4149147342777226E-4</v>
      </c>
      <c r="BL201" s="19">
        <f t="shared" si="66"/>
        <v>3.8968209312139539E-4</v>
      </c>
      <c r="BM201" s="19">
        <f t="shared" si="66"/>
        <v>2.972225635983778E-4</v>
      </c>
      <c r="BN201" s="28">
        <f>BD201/BE201</f>
        <v>1.462200682332685</v>
      </c>
      <c r="BO201" s="29">
        <f>BL201/BK201</f>
        <v>2.7541030118703089</v>
      </c>
      <c r="BP201" s="30">
        <f t="shared" ref="BP201:BP209" si="107">BL201/BM201</f>
        <v>1.3110784336277834</v>
      </c>
      <c r="BQ201" s="52">
        <v>0</v>
      </c>
    </row>
    <row r="202" spans="1:69" x14ac:dyDescent="0.2">
      <c r="A202" s="1" t="s">
        <v>381</v>
      </c>
      <c r="B202" s="1" t="s">
        <v>382</v>
      </c>
      <c r="C202" s="1"/>
      <c r="D202" s="7">
        <v>0</v>
      </c>
      <c r="E202" s="8">
        <v>0</v>
      </c>
      <c r="F202" s="7">
        <v>0</v>
      </c>
      <c r="G202" s="7">
        <v>0</v>
      </c>
      <c r="H202" s="8">
        <v>3763400000</v>
      </c>
      <c r="I202" s="7">
        <v>3519500000</v>
      </c>
      <c r="J202" s="7">
        <v>2541400000</v>
      </c>
      <c r="K202" s="19">
        <f t="shared" si="62"/>
        <v>0</v>
      </c>
      <c r="L202" s="19">
        <f t="shared" si="62"/>
        <v>0</v>
      </c>
      <c r="M202" s="19">
        <f t="shared" si="62"/>
        <v>0</v>
      </c>
      <c r="N202" s="25">
        <v>0</v>
      </c>
      <c r="O202" s="26">
        <v>0</v>
      </c>
      <c r="P202" s="27">
        <v>0</v>
      </c>
      <c r="Q202" s="7">
        <v>0</v>
      </c>
      <c r="R202" s="8">
        <v>922040</v>
      </c>
      <c r="S202" s="7">
        <v>0</v>
      </c>
      <c r="T202" s="7">
        <v>0</v>
      </c>
      <c r="U202" s="8">
        <v>1650500000</v>
      </c>
      <c r="V202" s="7">
        <v>1849700000</v>
      </c>
      <c r="W202" s="7">
        <v>3454200000</v>
      </c>
      <c r="X202" s="19">
        <f t="shared" si="63"/>
        <v>5.586428355043926E-4</v>
      </c>
      <c r="Y202" s="19">
        <f t="shared" si="63"/>
        <v>0</v>
      </c>
      <c r="Z202" s="19">
        <f t="shared" si="63"/>
        <v>0</v>
      </c>
      <c r="AA202" s="28">
        <f>Q202/R202</f>
        <v>0</v>
      </c>
      <c r="AB202" s="29">
        <f>Y202/X202</f>
        <v>0</v>
      </c>
      <c r="AC202" s="30">
        <v>0</v>
      </c>
      <c r="AD202" s="7">
        <v>0</v>
      </c>
      <c r="AE202" s="8">
        <v>0</v>
      </c>
      <c r="AF202" s="7">
        <v>0</v>
      </c>
      <c r="AG202" s="7">
        <v>0</v>
      </c>
      <c r="AH202" s="8">
        <v>2634800000</v>
      </c>
      <c r="AI202" s="7">
        <v>1335600000</v>
      </c>
      <c r="AJ202" s="7">
        <v>1781200000</v>
      </c>
      <c r="AK202" s="19">
        <f t="shared" si="64"/>
        <v>0</v>
      </c>
      <c r="AL202" s="19">
        <f t="shared" si="64"/>
        <v>0</v>
      </c>
      <c r="AM202" s="19">
        <f t="shared" si="64"/>
        <v>0</v>
      </c>
      <c r="AN202" s="28">
        <v>0</v>
      </c>
      <c r="AO202" s="29">
        <v>0</v>
      </c>
      <c r="AP202" s="30">
        <v>0</v>
      </c>
      <c r="AQ202" s="7">
        <v>0</v>
      </c>
      <c r="AR202" s="8">
        <v>0</v>
      </c>
      <c r="AS202" s="7">
        <v>0</v>
      </c>
      <c r="AT202" s="7">
        <v>0</v>
      </c>
      <c r="AU202" s="8">
        <v>1584900000</v>
      </c>
      <c r="AV202" s="7">
        <v>2579400000</v>
      </c>
      <c r="AW202" s="7">
        <v>2056500000</v>
      </c>
      <c r="AX202" s="19">
        <f t="shared" si="65"/>
        <v>0</v>
      </c>
      <c r="AY202" s="19">
        <f t="shared" si="65"/>
        <v>0</v>
      </c>
      <c r="AZ202" s="19">
        <f t="shared" si="65"/>
        <v>0</v>
      </c>
      <c r="BA202" s="28">
        <v>0</v>
      </c>
      <c r="BB202" s="29">
        <v>0</v>
      </c>
      <c r="BC202" s="30">
        <v>0</v>
      </c>
      <c r="BD202" s="7">
        <v>0</v>
      </c>
      <c r="BE202" s="8">
        <v>0</v>
      </c>
      <c r="BF202" s="7">
        <v>0</v>
      </c>
      <c r="BG202" s="7">
        <v>730320</v>
      </c>
      <c r="BH202" s="8">
        <v>2216600000</v>
      </c>
      <c r="BI202" s="7">
        <v>2843600000</v>
      </c>
      <c r="BJ202" s="7">
        <v>2441100000</v>
      </c>
      <c r="BK202" s="19">
        <f t="shared" si="66"/>
        <v>0</v>
      </c>
      <c r="BL202" s="19">
        <f t="shared" si="66"/>
        <v>0</v>
      </c>
      <c r="BM202" s="19">
        <f t="shared" si="66"/>
        <v>2.9917660071279343E-4</v>
      </c>
      <c r="BN202" s="28">
        <v>0</v>
      </c>
      <c r="BO202" s="29">
        <v>0</v>
      </c>
      <c r="BP202" s="30">
        <f t="shared" si="107"/>
        <v>0</v>
      </c>
      <c r="BQ202" s="52">
        <v>0</v>
      </c>
    </row>
    <row r="203" spans="1:69" x14ac:dyDescent="0.2">
      <c r="A203" s="1" t="s">
        <v>383</v>
      </c>
      <c r="B203" s="1" t="s">
        <v>384</v>
      </c>
      <c r="C203" s="1"/>
      <c r="D203" s="7">
        <v>0</v>
      </c>
      <c r="E203" s="8">
        <v>0</v>
      </c>
      <c r="F203" s="7">
        <v>0</v>
      </c>
      <c r="G203" s="7">
        <v>0</v>
      </c>
      <c r="H203" s="8">
        <v>3763400000</v>
      </c>
      <c r="I203" s="7">
        <v>3519500000</v>
      </c>
      <c r="J203" s="7">
        <v>2541400000</v>
      </c>
      <c r="K203" s="19">
        <f t="shared" ref="K203:M266" si="108">E203/H203</f>
        <v>0</v>
      </c>
      <c r="L203" s="19">
        <f t="shared" si="108"/>
        <v>0</v>
      </c>
      <c r="M203" s="19">
        <f t="shared" si="108"/>
        <v>0</v>
      </c>
      <c r="N203" s="25">
        <v>0</v>
      </c>
      <c r="O203" s="26">
        <v>0</v>
      </c>
      <c r="P203" s="27">
        <v>0</v>
      </c>
      <c r="Q203" s="7">
        <v>0</v>
      </c>
      <c r="R203" s="8">
        <v>0</v>
      </c>
      <c r="S203" s="7">
        <v>0</v>
      </c>
      <c r="T203" s="7">
        <v>0</v>
      </c>
      <c r="U203" s="8">
        <v>1650500000</v>
      </c>
      <c r="V203" s="7">
        <v>1849700000</v>
      </c>
      <c r="W203" s="7">
        <v>3454200000</v>
      </c>
      <c r="X203" s="19">
        <f t="shared" ref="X203:Z266" si="109">R203/U203</f>
        <v>0</v>
      </c>
      <c r="Y203" s="19">
        <f t="shared" si="109"/>
        <v>0</v>
      </c>
      <c r="Z203" s="19">
        <f t="shared" si="109"/>
        <v>0</v>
      </c>
      <c r="AA203" s="28">
        <v>0</v>
      </c>
      <c r="AB203" s="29">
        <v>0</v>
      </c>
      <c r="AC203" s="30">
        <v>0</v>
      </c>
      <c r="AD203" s="7">
        <v>0</v>
      </c>
      <c r="AE203" s="8">
        <v>13363000</v>
      </c>
      <c r="AF203" s="7">
        <v>2203400</v>
      </c>
      <c r="AG203" s="7">
        <v>0</v>
      </c>
      <c r="AH203" s="8">
        <v>2634800000</v>
      </c>
      <c r="AI203" s="7">
        <v>1335600000</v>
      </c>
      <c r="AJ203" s="7">
        <v>1781200000</v>
      </c>
      <c r="AK203" s="19">
        <f t="shared" ref="AK203:AM266" si="110">AE203/AH203</f>
        <v>5.0717321997874598E-3</v>
      </c>
      <c r="AL203" s="19">
        <f t="shared" si="110"/>
        <v>1.6497454327643007E-3</v>
      </c>
      <c r="AM203" s="19">
        <f t="shared" si="110"/>
        <v>0</v>
      </c>
      <c r="AN203" s="28">
        <f>AD203/AE203</f>
        <v>0</v>
      </c>
      <c r="AO203" s="29">
        <f>AL203/AK203</f>
        <v>0.32528244153613561</v>
      </c>
      <c r="AP203" s="30" t="s">
        <v>766</v>
      </c>
      <c r="AQ203" s="7">
        <v>0</v>
      </c>
      <c r="AR203" s="8">
        <v>0</v>
      </c>
      <c r="AS203" s="7">
        <v>0</v>
      </c>
      <c r="AT203" s="7">
        <v>2400600</v>
      </c>
      <c r="AU203" s="8">
        <v>1584900000</v>
      </c>
      <c r="AV203" s="7">
        <v>2579400000</v>
      </c>
      <c r="AW203" s="7">
        <v>2056500000</v>
      </c>
      <c r="AX203" s="19">
        <f t="shared" ref="AX203:AZ266" si="111">AR203/AU203</f>
        <v>0</v>
      </c>
      <c r="AY203" s="19">
        <f t="shared" si="111"/>
        <v>0</v>
      </c>
      <c r="AZ203" s="19">
        <f t="shared" si="111"/>
        <v>1.1673231218088985E-3</v>
      </c>
      <c r="BA203" s="28">
        <v>0</v>
      </c>
      <c r="BB203" s="29">
        <v>0</v>
      </c>
      <c r="BC203" s="30">
        <f t="shared" ref="BC203:BC209" si="112">AY203/AZ203</f>
        <v>0</v>
      </c>
      <c r="BD203" s="7">
        <v>0</v>
      </c>
      <c r="BE203" s="8">
        <v>0</v>
      </c>
      <c r="BF203" s="7">
        <v>5197800</v>
      </c>
      <c r="BG203" s="7">
        <v>10456000</v>
      </c>
      <c r="BH203" s="8">
        <v>2216600000</v>
      </c>
      <c r="BI203" s="7">
        <v>2843600000</v>
      </c>
      <c r="BJ203" s="7">
        <v>2441100000</v>
      </c>
      <c r="BK203" s="19">
        <f t="shared" ref="BK203:BM266" si="113">BE203/BH203</f>
        <v>0</v>
      </c>
      <c r="BL203" s="19">
        <f t="shared" si="113"/>
        <v>1.8278942185961458E-3</v>
      </c>
      <c r="BM203" s="19">
        <f t="shared" si="113"/>
        <v>4.2833148990209331E-3</v>
      </c>
      <c r="BN203" s="28">
        <v>0</v>
      </c>
      <c r="BO203" s="29" t="s">
        <v>766</v>
      </c>
      <c r="BP203" s="30">
        <f t="shared" si="107"/>
        <v>0.42674756857450763</v>
      </c>
      <c r="BQ203" s="52">
        <v>0</v>
      </c>
    </row>
    <row r="204" spans="1:69" x14ac:dyDescent="0.2">
      <c r="A204" s="1" t="s">
        <v>385</v>
      </c>
      <c r="B204" s="1" t="s">
        <v>386</v>
      </c>
      <c r="C204" s="1"/>
      <c r="D204" s="7">
        <v>0</v>
      </c>
      <c r="E204" s="8">
        <v>0</v>
      </c>
      <c r="F204" s="7">
        <v>0</v>
      </c>
      <c r="G204" s="7">
        <v>0</v>
      </c>
      <c r="H204" s="8">
        <v>3763400000</v>
      </c>
      <c r="I204" s="7">
        <v>3519500000</v>
      </c>
      <c r="J204" s="7">
        <v>2541400000</v>
      </c>
      <c r="K204" s="19">
        <f t="shared" si="108"/>
        <v>0</v>
      </c>
      <c r="L204" s="19">
        <f t="shared" si="108"/>
        <v>0</v>
      </c>
      <c r="M204" s="19">
        <f t="shared" si="108"/>
        <v>0</v>
      </c>
      <c r="N204" s="25">
        <v>0</v>
      </c>
      <c r="O204" s="26">
        <v>0</v>
      </c>
      <c r="P204" s="27">
        <v>0</v>
      </c>
      <c r="Q204" s="7">
        <v>0</v>
      </c>
      <c r="R204" s="8">
        <v>15708000</v>
      </c>
      <c r="S204" s="7">
        <v>1487500</v>
      </c>
      <c r="T204" s="7">
        <v>1451500</v>
      </c>
      <c r="U204" s="8">
        <v>1650500000</v>
      </c>
      <c r="V204" s="7">
        <v>1849700000</v>
      </c>
      <c r="W204" s="7">
        <v>3454200000</v>
      </c>
      <c r="X204" s="19">
        <f t="shared" si="109"/>
        <v>9.5171160254468347E-3</v>
      </c>
      <c r="Y204" s="19">
        <f t="shared" si="109"/>
        <v>8.041844623452452E-4</v>
      </c>
      <c r="Z204" s="19">
        <f t="shared" si="109"/>
        <v>4.2021307393897285E-4</v>
      </c>
      <c r="AA204" s="28">
        <f t="shared" ref="AA204:AA209" si="114">Q204/R204</f>
        <v>0</v>
      </c>
      <c r="AB204" s="29">
        <f t="shared" ref="AB204:AB209" si="115">Y204/X204</f>
        <v>8.4498755735983394E-2</v>
      </c>
      <c r="AC204" s="30">
        <f t="shared" ref="AC204:AC209" si="116">Y204/Z204</f>
        <v>1.9137540267536659</v>
      </c>
      <c r="AD204" s="7">
        <v>0</v>
      </c>
      <c r="AE204" s="8">
        <v>0</v>
      </c>
      <c r="AF204" s="7">
        <v>0</v>
      </c>
      <c r="AG204" s="7">
        <v>0</v>
      </c>
      <c r="AH204" s="8">
        <v>2634800000</v>
      </c>
      <c r="AI204" s="7">
        <v>1335600000</v>
      </c>
      <c r="AJ204" s="7">
        <v>1781200000</v>
      </c>
      <c r="AK204" s="19">
        <f t="shared" si="110"/>
        <v>0</v>
      </c>
      <c r="AL204" s="19">
        <f t="shared" si="110"/>
        <v>0</v>
      </c>
      <c r="AM204" s="19">
        <f t="shared" si="110"/>
        <v>0</v>
      </c>
      <c r="AN204" s="28">
        <v>0</v>
      </c>
      <c r="AO204" s="29">
        <v>0</v>
      </c>
      <c r="AP204" s="30">
        <v>0</v>
      </c>
      <c r="AQ204" s="7">
        <v>10885000</v>
      </c>
      <c r="AR204" s="8">
        <v>22267000</v>
      </c>
      <c r="AS204" s="7">
        <v>20578000</v>
      </c>
      <c r="AT204" s="7">
        <v>85085000</v>
      </c>
      <c r="AU204" s="8">
        <v>1584900000</v>
      </c>
      <c r="AV204" s="7">
        <v>2579400000</v>
      </c>
      <c r="AW204" s="7">
        <v>2056500000</v>
      </c>
      <c r="AX204" s="19">
        <f t="shared" si="111"/>
        <v>1.4049466843333963E-2</v>
      </c>
      <c r="AY204" s="19">
        <f t="shared" si="111"/>
        <v>7.9778243002248585E-3</v>
      </c>
      <c r="AZ204" s="19">
        <f t="shared" si="111"/>
        <v>4.1373693168003892E-2</v>
      </c>
      <c r="BA204" s="28">
        <f t="shared" ref="BA204:BA209" si="117">AQ204/AR204</f>
        <v>0.48883998742533796</v>
      </c>
      <c r="BB204" s="29">
        <f t="shared" ref="BB204:BB209" si="118">AY204/AX204</f>
        <v>0.56783822398286155</v>
      </c>
      <c r="BC204" s="30">
        <f t="shared" si="112"/>
        <v>0.19282359609111385</v>
      </c>
      <c r="BD204" s="7">
        <v>50388000</v>
      </c>
      <c r="BE204" s="8">
        <v>26072000</v>
      </c>
      <c r="BF204" s="7">
        <v>0</v>
      </c>
      <c r="BG204" s="7">
        <v>13940000</v>
      </c>
      <c r="BH204" s="8">
        <v>2216600000</v>
      </c>
      <c r="BI204" s="7">
        <v>2843600000</v>
      </c>
      <c r="BJ204" s="7">
        <v>2441100000</v>
      </c>
      <c r="BK204" s="19">
        <f t="shared" si="113"/>
        <v>1.1762158260398808E-2</v>
      </c>
      <c r="BL204" s="19">
        <f t="shared" si="113"/>
        <v>0</v>
      </c>
      <c r="BM204" s="19">
        <f t="shared" si="113"/>
        <v>5.7105403301790179E-3</v>
      </c>
      <c r="BN204" s="28">
        <f t="shared" ref="BN204:BN209" si="119">BD204/BE204</f>
        <v>1.932648051549555</v>
      </c>
      <c r="BO204" s="29">
        <f t="shared" ref="BO204:BO209" si="120">BL204/BK204</f>
        <v>0</v>
      </c>
      <c r="BP204" s="30">
        <f t="shared" si="107"/>
        <v>0</v>
      </c>
      <c r="BQ204" s="52">
        <v>0</v>
      </c>
    </row>
    <row r="205" spans="1:69" x14ac:dyDescent="0.2">
      <c r="A205" s="1" t="s">
        <v>387</v>
      </c>
      <c r="B205" s="1" t="s">
        <v>388</v>
      </c>
      <c r="C205" s="1"/>
      <c r="D205" s="7">
        <v>0</v>
      </c>
      <c r="E205" s="8">
        <v>12069000</v>
      </c>
      <c r="F205" s="7">
        <v>3876900</v>
      </c>
      <c r="G205" s="7">
        <v>23543000</v>
      </c>
      <c r="H205" s="8">
        <v>3763400000</v>
      </c>
      <c r="I205" s="7">
        <v>3519500000</v>
      </c>
      <c r="J205" s="7">
        <v>2541400000</v>
      </c>
      <c r="K205" s="19">
        <f t="shared" si="108"/>
        <v>3.2069405324972101E-3</v>
      </c>
      <c r="L205" s="19">
        <f t="shared" si="108"/>
        <v>1.1015485154141213E-3</v>
      </c>
      <c r="M205" s="19">
        <f t="shared" si="108"/>
        <v>9.2637916109231128E-3</v>
      </c>
      <c r="N205" s="25">
        <f>D205/E205</f>
        <v>0</v>
      </c>
      <c r="O205" s="26">
        <f>L205/K205</f>
        <v>0.34348891232989509</v>
      </c>
      <c r="P205" s="27">
        <f>L205/M205</f>
        <v>0.11890903440825078</v>
      </c>
      <c r="Q205" s="7">
        <v>0</v>
      </c>
      <c r="R205" s="8">
        <v>16425000</v>
      </c>
      <c r="S205" s="7">
        <v>14837000</v>
      </c>
      <c r="T205" s="7">
        <v>15221000</v>
      </c>
      <c r="U205" s="8">
        <v>1650500000</v>
      </c>
      <c r="V205" s="7">
        <v>1849700000</v>
      </c>
      <c r="W205" s="7">
        <v>3454200000</v>
      </c>
      <c r="X205" s="19">
        <f t="shared" si="109"/>
        <v>9.9515298394425925E-3</v>
      </c>
      <c r="Y205" s="19">
        <f t="shared" si="109"/>
        <v>8.0213007514732121E-3</v>
      </c>
      <c r="Z205" s="19">
        <f t="shared" si="109"/>
        <v>4.4065195993283537E-3</v>
      </c>
      <c r="AA205" s="28">
        <f t="shared" si="114"/>
        <v>0</v>
      </c>
      <c r="AB205" s="29">
        <f t="shared" si="115"/>
        <v>0.80603694918152435</v>
      </c>
      <c r="AC205" s="30">
        <f t="shared" si="116"/>
        <v>1.8203256721462959</v>
      </c>
      <c r="AD205" s="7">
        <v>0</v>
      </c>
      <c r="AE205" s="8">
        <v>25826000</v>
      </c>
      <c r="AF205" s="7">
        <v>10341000</v>
      </c>
      <c r="AG205" s="7">
        <v>23042000</v>
      </c>
      <c r="AH205" s="8">
        <v>2634800000</v>
      </c>
      <c r="AI205" s="7">
        <v>1335600000</v>
      </c>
      <c r="AJ205" s="7">
        <v>1781200000</v>
      </c>
      <c r="AK205" s="19">
        <f t="shared" si="110"/>
        <v>9.8018824958251097E-3</v>
      </c>
      <c r="AL205" s="19">
        <f t="shared" si="110"/>
        <v>7.7425876010781668E-3</v>
      </c>
      <c r="AM205" s="19">
        <f t="shared" si="110"/>
        <v>1.2936222771165507E-2</v>
      </c>
      <c r="AN205" s="28">
        <f>AD205/AE205</f>
        <v>0</v>
      </c>
      <c r="AO205" s="29">
        <f>AL205/AK205</f>
        <v>0.78990822470846256</v>
      </c>
      <c r="AP205" s="30">
        <f>AL205/AM205</f>
        <v>0.59851996506555116</v>
      </c>
      <c r="AQ205" s="7">
        <v>761210</v>
      </c>
      <c r="AR205" s="8">
        <v>14479000</v>
      </c>
      <c r="AS205" s="7">
        <v>20854000</v>
      </c>
      <c r="AT205" s="7">
        <v>12267000</v>
      </c>
      <c r="AU205" s="8">
        <v>1584900000</v>
      </c>
      <c r="AV205" s="7">
        <v>2579400000</v>
      </c>
      <c r="AW205" s="7">
        <v>2056500000</v>
      </c>
      <c r="AX205" s="19">
        <f t="shared" si="111"/>
        <v>9.1355921509243491E-3</v>
      </c>
      <c r="AY205" s="19">
        <f t="shared" si="111"/>
        <v>8.0848259285105067E-3</v>
      </c>
      <c r="AZ205" s="19">
        <f t="shared" si="111"/>
        <v>5.9649890590809627E-3</v>
      </c>
      <c r="BA205" s="28">
        <f t="shared" si="117"/>
        <v>5.2573382139650529E-2</v>
      </c>
      <c r="BB205" s="29">
        <f t="shared" si="118"/>
        <v>0.88498104938851452</v>
      </c>
      <c r="BC205" s="30">
        <f t="shared" si="112"/>
        <v>1.3553798420136836</v>
      </c>
      <c r="BD205" s="7">
        <v>0</v>
      </c>
      <c r="BE205" s="8">
        <v>15082000</v>
      </c>
      <c r="BF205" s="7">
        <v>33929000</v>
      </c>
      <c r="BG205" s="7">
        <v>29211000</v>
      </c>
      <c r="BH205" s="8">
        <v>2216600000</v>
      </c>
      <c r="BI205" s="7">
        <v>2843600000</v>
      </c>
      <c r="BJ205" s="7">
        <v>2441100000</v>
      </c>
      <c r="BK205" s="19">
        <f t="shared" si="113"/>
        <v>6.8041144094559232E-3</v>
      </c>
      <c r="BL205" s="19">
        <f t="shared" si="113"/>
        <v>1.1931706287804192E-2</v>
      </c>
      <c r="BM205" s="19">
        <f t="shared" si="113"/>
        <v>1.1966326656015731E-2</v>
      </c>
      <c r="BN205" s="28">
        <f t="shared" si="119"/>
        <v>0</v>
      </c>
      <c r="BO205" s="29">
        <f t="shared" si="120"/>
        <v>1.7536016547902649</v>
      </c>
      <c r="BP205" s="30">
        <f t="shared" si="107"/>
        <v>0.99710685081506323</v>
      </c>
      <c r="BQ205" s="52">
        <v>0</v>
      </c>
    </row>
    <row r="206" spans="1:69" x14ac:dyDescent="0.2">
      <c r="A206" s="1" t="s">
        <v>389</v>
      </c>
      <c r="B206" s="1" t="s">
        <v>390</v>
      </c>
      <c r="C206" s="1"/>
      <c r="D206" s="7">
        <v>4926300</v>
      </c>
      <c r="E206" s="8">
        <v>5449900</v>
      </c>
      <c r="F206" s="7">
        <v>39217000</v>
      </c>
      <c r="G206" s="7">
        <v>29789000</v>
      </c>
      <c r="H206" s="8">
        <v>3763400000</v>
      </c>
      <c r="I206" s="7">
        <v>3519500000</v>
      </c>
      <c r="J206" s="7">
        <v>2541400000</v>
      </c>
      <c r="K206" s="19">
        <f t="shared" si="108"/>
        <v>1.4481320082903757E-3</v>
      </c>
      <c r="L206" s="19">
        <f t="shared" si="108"/>
        <v>1.1142775962494673E-2</v>
      </c>
      <c r="M206" s="19">
        <f t="shared" si="108"/>
        <v>1.1721492090973479E-2</v>
      </c>
      <c r="N206" s="25">
        <f>D206/E206</f>
        <v>0.90392484265766349</v>
      </c>
      <c r="O206" s="26">
        <f>L206/K206</f>
        <v>7.6945857827212336</v>
      </c>
      <c r="P206" s="27">
        <f>L206/M206</f>
        <v>0.95062777639678953</v>
      </c>
      <c r="Q206" s="7">
        <v>0</v>
      </c>
      <c r="R206" s="8">
        <v>14158000</v>
      </c>
      <c r="S206" s="7">
        <v>13085000</v>
      </c>
      <c r="T206" s="7">
        <v>14927000</v>
      </c>
      <c r="U206" s="8">
        <v>1650500000</v>
      </c>
      <c r="V206" s="7">
        <v>1849700000</v>
      </c>
      <c r="W206" s="7">
        <v>3454200000</v>
      </c>
      <c r="X206" s="19">
        <f t="shared" si="109"/>
        <v>8.5780066646470761E-3</v>
      </c>
      <c r="Y206" s="19">
        <f t="shared" si="109"/>
        <v>7.0741201275882574E-3</v>
      </c>
      <c r="Z206" s="19">
        <f t="shared" si="109"/>
        <v>4.321405824793006E-3</v>
      </c>
      <c r="AA206" s="28">
        <f t="shared" si="114"/>
        <v>0</v>
      </c>
      <c r="AB206" s="29">
        <f t="shared" si="115"/>
        <v>0.82468111813705469</v>
      </c>
      <c r="AC206" s="30">
        <f t="shared" si="116"/>
        <v>1.6369950924308538</v>
      </c>
      <c r="AD206" s="7">
        <v>10347000</v>
      </c>
      <c r="AE206" s="8">
        <v>14251000</v>
      </c>
      <c r="AF206" s="7">
        <v>5813900</v>
      </c>
      <c r="AG206" s="7">
        <v>3061600</v>
      </c>
      <c r="AH206" s="8">
        <v>2634800000</v>
      </c>
      <c r="AI206" s="7">
        <v>1335600000</v>
      </c>
      <c r="AJ206" s="7">
        <v>1781200000</v>
      </c>
      <c r="AK206" s="19">
        <f t="shared" si="110"/>
        <v>5.4087596781539392E-3</v>
      </c>
      <c r="AL206" s="19">
        <f t="shared" si="110"/>
        <v>4.353024857741839E-3</v>
      </c>
      <c r="AM206" s="19">
        <f t="shared" si="110"/>
        <v>1.7188412306310354E-3</v>
      </c>
      <c r="AN206" s="28">
        <f>AD206/AE206</f>
        <v>0.72605431197810677</v>
      </c>
      <c r="AO206" s="29">
        <f>AL206/AK206</f>
        <v>0.80481018140328386</v>
      </c>
      <c r="AP206" s="30">
        <f>AL206/AM206</f>
        <v>2.5325345821171164</v>
      </c>
      <c r="AQ206" s="7">
        <v>6168500</v>
      </c>
      <c r="AR206" s="8">
        <v>14549000</v>
      </c>
      <c r="AS206" s="7">
        <v>20524000</v>
      </c>
      <c r="AT206" s="7">
        <v>26886000</v>
      </c>
      <c r="AU206" s="8">
        <v>1584900000</v>
      </c>
      <c r="AV206" s="7">
        <v>2579400000</v>
      </c>
      <c r="AW206" s="7">
        <v>2056500000</v>
      </c>
      <c r="AX206" s="19">
        <f t="shared" si="111"/>
        <v>9.1797589753296743E-3</v>
      </c>
      <c r="AY206" s="19">
        <f t="shared" si="111"/>
        <v>7.9568891990385356E-3</v>
      </c>
      <c r="AZ206" s="19">
        <f t="shared" si="111"/>
        <v>1.3073668854850473E-2</v>
      </c>
      <c r="BA206" s="28">
        <f t="shared" si="117"/>
        <v>0.42398102962402912</v>
      </c>
      <c r="BB206" s="29">
        <f t="shared" si="118"/>
        <v>0.86678628713699735</v>
      </c>
      <c r="BC206" s="30">
        <f t="shared" si="112"/>
        <v>0.60861945390994376</v>
      </c>
      <c r="BD206" s="7">
        <v>29127000</v>
      </c>
      <c r="BE206" s="8">
        <v>2519500</v>
      </c>
      <c r="BF206" s="7">
        <v>23929000</v>
      </c>
      <c r="BG206" s="7">
        <v>32837000</v>
      </c>
      <c r="BH206" s="8">
        <v>2216600000</v>
      </c>
      <c r="BI206" s="7">
        <v>2843600000</v>
      </c>
      <c r="BJ206" s="7">
        <v>2441100000</v>
      </c>
      <c r="BK206" s="19">
        <f t="shared" si="113"/>
        <v>1.1366507263376343E-3</v>
      </c>
      <c r="BL206" s="19">
        <f t="shared" si="113"/>
        <v>8.4150372766915171E-3</v>
      </c>
      <c r="BM206" s="19">
        <f t="shared" si="113"/>
        <v>1.3451722584080948E-2</v>
      </c>
      <c r="BN206" s="28">
        <f t="shared" si="119"/>
        <v>11.560627108553284</v>
      </c>
      <c r="BO206" s="29">
        <f t="shared" si="120"/>
        <v>7.4033624240978035</v>
      </c>
      <c r="BP206" s="30">
        <f t="shared" si="107"/>
        <v>0.62557320998056043</v>
      </c>
      <c r="BQ206" s="52">
        <v>0</v>
      </c>
    </row>
    <row r="207" spans="1:69" x14ac:dyDescent="0.2">
      <c r="A207" s="1" t="s">
        <v>391</v>
      </c>
      <c r="B207" s="1" t="s">
        <v>392</v>
      </c>
      <c r="C207" s="1"/>
      <c r="D207" s="7">
        <v>142500000</v>
      </c>
      <c r="E207" s="8">
        <v>138900000</v>
      </c>
      <c r="F207" s="7">
        <v>177730000</v>
      </c>
      <c r="G207" s="7">
        <v>32379000</v>
      </c>
      <c r="H207" s="8">
        <v>3763400000</v>
      </c>
      <c r="I207" s="7">
        <v>3519500000</v>
      </c>
      <c r="J207" s="7">
        <v>2541400000</v>
      </c>
      <c r="K207" s="19">
        <f t="shared" si="108"/>
        <v>3.6908115002391453E-2</v>
      </c>
      <c r="L207" s="19">
        <f t="shared" si="108"/>
        <v>5.0498650376473928E-2</v>
      </c>
      <c r="M207" s="19">
        <f t="shared" si="108"/>
        <v>1.2740615408829779E-2</v>
      </c>
      <c r="N207" s="25">
        <f>D207/E207</f>
        <v>1.0259179265658747</v>
      </c>
      <c r="O207" s="26">
        <f>L207/K207</f>
        <v>1.3682262118561699</v>
      </c>
      <c r="P207" s="27">
        <f>L207/M207</f>
        <v>3.9635958512236584</v>
      </c>
      <c r="Q207" s="7">
        <v>321000000</v>
      </c>
      <c r="R207" s="8">
        <v>96629000</v>
      </c>
      <c r="S207" s="7">
        <v>16233000</v>
      </c>
      <c r="T207" s="7">
        <v>99548000</v>
      </c>
      <c r="U207" s="8">
        <v>1650500000</v>
      </c>
      <c r="V207" s="7">
        <v>1849700000</v>
      </c>
      <c r="W207" s="7">
        <v>3454200000</v>
      </c>
      <c r="X207" s="19">
        <f t="shared" si="109"/>
        <v>5.8545289306270828E-2</v>
      </c>
      <c r="Y207" s="19">
        <f t="shared" si="109"/>
        <v>8.7760177326052877E-3</v>
      </c>
      <c r="Z207" s="19">
        <f t="shared" si="109"/>
        <v>2.8819408256615137E-2</v>
      </c>
      <c r="AA207" s="28">
        <f t="shared" si="114"/>
        <v>3.3219840834532075</v>
      </c>
      <c r="AB207" s="29">
        <f t="shared" si="115"/>
        <v>0.14990134708695141</v>
      </c>
      <c r="AC207" s="30">
        <f t="shared" si="116"/>
        <v>0.30451762418094974</v>
      </c>
      <c r="AD207" s="7">
        <v>45326000</v>
      </c>
      <c r="AE207" s="8">
        <v>0</v>
      </c>
      <c r="AF207" s="7">
        <v>0</v>
      </c>
      <c r="AG207" s="7">
        <v>0</v>
      </c>
      <c r="AH207" s="8">
        <v>2634800000</v>
      </c>
      <c r="AI207" s="7">
        <v>1335600000</v>
      </c>
      <c r="AJ207" s="7">
        <v>1781200000</v>
      </c>
      <c r="AK207" s="19">
        <f t="shared" si="110"/>
        <v>0</v>
      </c>
      <c r="AL207" s="19">
        <f t="shared" si="110"/>
        <v>0</v>
      </c>
      <c r="AM207" s="19">
        <f t="shared" si="110"/>
        <v>0</v>
      </c>
      <c r="AN207" s="28" t="s">
        <v>766</v>
      </c>
      <c r="AO207" s="29">
        <v>0</v>
      </c>
      <c r="AP207" s="30">
        <v>0</v>
      </c>
      <c r="AQ207" s="7">
        <v>7984800</v>
      </c>
      <c r="AR207" s="8">
        <v>45166000</v>
      </c>
      <c r="AS207" s="7">
        <v>24945000</v>
      </c>
      <c r="AT207" s="7">
        <v>15859000</v>
      </c>
      <c r="AU207" s="8">
        <v>1584900000</v>
      </c>
      <c r="AV207" s="7">
        <v>2579400000</v>
      </c>
      <c r="AW207" s="7">
        <v>2056500000</v>
      </c>
      <c r="AX207" s="19">
        <f t="shared" si="111"/>
        <v>2.8497697015584581E-2</v>
      </c>
      <c r="AY207" s="19">
        <f t="shared" si="111"/>
        <v>9.6708536869039314E-3</v>
      </c>
      <c r="AZ207" s="19">
        <f t="shared" si="111"/>
        <v>7.7116460004862629E-3</v>
      </c>
      <c r="BA207" s="28">
        <f t="shared" si="117"/>
        <v>0.17678784926714786</v>
      </c>
      <c r="BB207" s="29">
        <f t="shared" si="118"/>
        <v>0.3393556216705938</v>
      </c>
      <c r="BC207" s="30">
        <f t="shared" si="112"/>
        <v>1.2540583017288565</v>
      </c>
      <c r="BD207" s="7">
        <v>15396000</v>
      </c>
      <c r="BE207" s="8">
        <v>20972000</v>
      </c>
      <c r="BF207" s="7">
        <v>8706600</v>
      </c>
      <c r="BG207" s="7">
        <v>16691000</v>
      </c>
      <c r="BH207" s="8">
        <v>2216600000</v>
      </c>
      <c r="BI207" s="7">
        <v>2843600000</v>
      </c>
      <c r="BJ207" s="7">
        <v>2441100000</v>
      </c>
      <c r="BK207" s="19">
        <f t="shared" si="113"/>
        <v>9.4613371830731749E-3</v>
      </c>
      <c r="BL207" s="19">
        <f t="shared" si="113"/>
        <v>3.061823041215361E-3</v>
      </c>
      <c r="BM207" s="19">
        <f t="shared" si="113"/>
        <v>6.8374912949080331E-3</v>
      </c>
      <c r="BN207" s="28">
        <f t="shared" si="119"/>
        <v>0.73412168605760064</v>
      </c>
      <c r="BO207" s="29">
        <f t="shared" si="120"/>
        <v>0.32361419765201072</v>
      </c>
      <c r="BP207" s="30">
        <f t="shared" si="107"/>
        <v>0.44779918674200575</v>
      </c>
      <c r="BQ207" s="52">
        <v>0</v>
      </c>
    </row>
    <row r="208" spans="1:69" x14ac:dyDescent="0.2">
      <c r="A208" s="1" t="s">
        <v>393</v>
      </c>
      <c r="B208" s="1" t="s">
        <v>394</v>
      </c>
      <c r="C208" s="1"/>
      <c r="D208" s="7">
        <v>134640000</v>
      </c>
      <c r="E208" s="8">
        <v>72389000</v>
      </c>
      <c r="F208" s="7">
        <v>108680000</v>
      </c>
      <c r="G208" s="7">
        <v>58119000</v>
      </c>
      <c r="H208" s="8">
        <v>3763400000</v>
      </c>
      <c r="I208" s="7">
        <v>3519500000</v>
      </c>
      <c r="J208" s="7">
        <v>2541400000</v>
      </c>
      <c r="K208" s="19">
        <f t="shared" si="108"/>
        <v>1.9235000265717169E-2</v>
      </c>
      <c r="L208" s="19">
        <f t="shared" si="108"/>
        <v>3.0879386276459725E-2</v>
      </c>
      <c r="M208" s="19">
        <f t="shared" si="108"/>
        <v>2.2868891162351461E-2</v>
      </c>
      <c r="N208" s="25">
        <f>D208/E208</f>
        <v>1.8599510975424443</v>
      </c>
      <c r="O208" s="26">
        <f>L208/K208</f>
        <v>1.6053748817199924</v>
      </c>
      <c r="P208" s="27">
        <f>L208/M208</f>
        <v>1.3502791218533481</v>
      </c>
      <c r="Q208" s="7">
        <v>138700000</v>
      </c>
      <c r="R208" s="8">
        <v>66243000</v>
      </c>
      <c r="S208" s="7">
        <v>121940000</v>
      </c>
      <c r="T208" s="7">
        <v>77893000</v>
      </c>
      <c r="U208" s="8">
        <v>1650500000</v>
      </c>
      <c r="V208" s="7">
        <v>1849700000</v>
      </c>
      <c r="W208" s="7">
        <v>3454200000</v>
      </c>
      <c r="X208" s="19">
        <f t="shared" si="109"/>
        <v>4.013511057255377E-2</v>
      </c>
      <c r="Y208" s="19">
        <f t="shared" si="109"/>
        <v>6.5924203924960803E-2</v>
      </c>
      <c r="Z208" s="19">
        <f t="shared" si="109"/>
        <v>2.2550228707081236E-2</v>
      </c>
      <c r="AA208" s="28">
        <f t="shared" si="114"/>
        <v>2.0938061380070345</v>
      </c>
      <c r="AB208" s="29">
        <f t="shared" si="115"/>
        <v>1.6425569279493353</v>
      </c>
      <c r="AC208" s="30">
        <f t="shared" si="116"/>
        <v>2.9234383731220981</v>
      </c>
      <c r="AD208" s="7">
        <v>449270</v>
      </c>
      <c r="AE208" s="8">
        <v>98008</v>
      </c>
      <c r="AF208" s="7">
        <v>353860</v>
      </c>
      <c r="AG208" s="7">
        <v>1279500</v>
      </c>
      <c r="AH208" s="8">
        <v>2634800000</v>
      </c>
      <c r="AI208" s="7">
        <v>1335600000</v>
      </c>
      <c r="AJ208" s="7">
        <v>1781200000</v>
      </c>
      <c r="AK208" s="19">
        <f t="shared" si="110"/>
        <v>3.7197510247457109E-5</v>
      </c>
      <c r="AL208" s="19">
        <f t="shared" si="110"/>
        <v>2.6494459418987724E-4</v>
      </c>
      <c r="AM208" s="19">
        <f t="shared" si="110"/>
        <v>7.1833595328991691E-4</v>
      </c>
      <c r="AN208" s="28">
        <f>AD208/AE208</f>
        <v>4.5840135499142924</v>
      </c>
      <c r="AO208" s="29">
        <f>AL208/AK208</f>
        <v>7.1226432206706454</v>
      </c>
      <c r="AP208" s="30">
        <f>AL208/AM208</f>
        <v>0.36883103647597448</v>
      </c>
      <c r="AQ208" s="7">
        <v>340720</v>
      </c>
      <c r="AR208" s="8">
        <v>5817500</v>
      </c>
      <c r="AS208" s="7">
        <v>123530</v>
      </c>
      <c r="AT208" s="7">
        <v>646740</v>
      </c>
      <c r="AU208" s="8">
        <v>1584900000</v>
      </c>
      <c r="AV208" s="7">
        <v>2579400000</v>
      </c>
      <c r="AW208" s="7">
        <v>2056500000</v>
      </c>
      <c r="AX208" s="19">
        <f t="shared" si="111"/>
        <v>3.6705785853997099E-3</v>
      </c>
      <c r="AY208" s="19">
        <f t="shared" si="111"/>
        <v>4.7890982399007518E-5</v>
      </c>
      <c r="AZ208" s="19">
        <f t="shared" si="111"/>
        <v>3.1448577680525162E-4</v>
      </c>
      <c r="BA208" s="28">
        <f t="shared" si="117"/>
        <v>5.8568113450795017E-2</v>
      </c>
      <c r="BB208" s="29">
        <f t="shared" si="118"/>
        <v>1.3047257069907522E-2</v>
      </c>
      <c r="BC208" s="30">
        <f t="shared" si="112"/>
        <v>0.15228346059244668</v>
      </c>
      <c r="BD208" s="7">
        <v>2516700</v>
      </c>
      <c r="BE208" s="8">
        <v>175820</v>
      </c>
      <c r="BF208" s="7">
        <v>4161900</v>
      </c>
      <c r="BG208" s="7">
        <v>11603000</v>
      </c>
      <c r="BH208" s="8">
        <v>2216600000</v>
      </c>
      <c r="BI208" s="7">
        <v>2843600000</v>
      </c>
      <c r="BJ208" s="7">
        <v>2441100000</v>
      </c>
      <c r="BK208" s="19">
        <f t="shared" si="113"/>
        <v>7.9319678787331956E-5</v>
      </c>
      <c r="BL208" s="19">
        <f t="shared" si="113"/>
        <v>1.4636024757349838E-3</v>
      </c>
      <c r="BM208" s="19">
        <f t="shared" si="113"/>
        <v>4.7531850395313591E-3</v>
      </c>
      <c r="BN208" s="28">
        <f t="shared" si="119"/>
        <v>14.314071209191217</v>
      </c>
      <c r="BO208" s="29">
        <f t="shared" si="120"/>
        <v>18.451946580105592</v>
      </c>
      <c r="BP208" s="30">
        <f t="shared" si="107"/>
        <v>0.30792036572581821</v>
      </c>
      <c r="BQ208" s="52">
        <v>0</v>
      </c>
    </row>
    <row r="209" spans="1:69" x14ac:dyDescent="0.2">
      <c r="A209" s="1" t="s">
        <v>395</v>
      </c>
      <c r="B209" s="1" t="s">
        <v>396</v>
      </c>
      <c r="C209" s="1"/>
      <c r="D209" s="7">
        <v>114580000</v>
      </c>
      <c r="E209" s="8">
        <v>83603000</v>
      </c>
      <c r="F209" s="7">
        <v>126250000</v>
      </c>
      <c r="G209" s="7">
        <v>337140000</v>
      </c>
      <c r="H209" s="8">
        <v>3763400000</v>
      </c>
      <c r="I209" s="7">
        <v>3519500000</v>
      </c>
      <c r="J209" s="7">
        <v>2541400000</v>
      </c>
      <c r="K209" s="19">
        <f t="shared" si="108"/>
        <v>2.2214752617314131E-2</v>
      </c>
      <c r="L209" s="19">
        <f t="shared" si="108"/>
        <v>3.5871572666571955E-2</v>
      </c>
      <c r="M209" s="19">
        <f t="shared" si="108"/>
        <v>0.13265916424018256</v>
      </c>
      <c r="N209" s="25">
        <f>D209/E209</f>
        <v>1.3705249811609632</v>
      </c>
      <c r="O209" s="26">
        <f>L209/K209</f>
        <v>1.6147635440519705</v>
      </c>
      <c r="P209" s="27">
        <f>L209/M209</f>
        <v>0.27040403029846938</v>
      </c>
      <c r="Q209" s="7">
        <v>136850000</v>
      </c>
      <c r="R209" s="8">
        <v>144620000</v>
      </c>
      <c r="S209" s="7">
        <v>85015000</v>
      </c>
      <c r="T209" s="7">
        <v>206240000</v>
      </c>
      <c r="U209" s="8">
        <v>1650500000</v>
      </c>
      <c r="V209" s="7">
        <v>1849700000</v>
      </c>
      <c r="W209" s="7">
        <v>3454200000</v>
      </c>
      <c r="X209" s="19">
        <f t="shared" si="109"/>
        <v>8.7621932747652231E-2</v>
      </c>
      <c r="Y209" s="19">
        <f t="shared" si="109"/>
        <v>4.5961507271449424E-2</v>
      </c>
      <c r="Z209" s="19">
        <f t="shared" si="109"/>
        <v>5.970702333391234E-2</v>
      </c>
      <c r="AA209" s="28">
        <f t="shared" si="114"/>
        <v>0.94627299128751208</v>
      </c>
      <c r="AB209" s="29">
        <f t="shared" si="115"/>
        <v>0.52454340859858439</v>
      </c>
      <c r="AC209" s="30">
        <f t="shared" si="116"/>
        <v>0.76978393336423878</v>
      </c>
      <c r="AD209" s="7">
        <v>278650000</v>
      </c>
      <c r="AE209" s="8">
        <v>324770000</v>
      </c>
      <c r="AF209" s="7">
        <v>0</v>
      </c>
      <c r="AG209" s="7">
        <v>205880000</v>
      </c>
      <c r="AH209" s="8">
        <v>2634800000</v>
      </c>
      <c r="AI209" s="7">
        <v>1335600000</v>
      </c>
      <c r="AJ209" s="7">
        <v>1781200000</v>
      </c>
      <c r="AK209" s="19">
        <f t="shared" si="110"/>
        <v>0.12326172764536207</v>
      </c>
      <c r="AL209" s="19">
        <f t="shared" si="110"/>
        <v>0</v>
      </c>
      <c r="AM209" s="19">
        <f t="shared" si="110"/>
        <v>0.11558499887716146</v>
      </c>
      <c r="AN209" s="28">
        <f>AD209/AE209</f>
        <v>0.85799180958832399</v>
      </c>
      <c r="AO209" s="29">
        <f>AL209/AK209</f>
        <v>0</v>
      </c>
      <c r="AP209" s="30">
        <f>AL209/AM209</f>
        <v>0</v>
      </c>
      <c r="AQ209" s="7">
        <v>201560000</v>
      </c>
      <c r="AR209" s="8">
        <v>236940000</v>
      </c>
      <c r="AS209" s="7">
        <v>312780000</v>
      </c>
      <c r="AT209" s="7">
        <v>348060000</v>
      </c>
      <c r="AU209" s="8">
        <v>1584900000</v>
      </c>
      <c r="AV209" s="7">
        <v>2579400000</v>
      </c>
      <c r="AW209" s="7">
        <v>2056500000</v>
      </c>
      <c r="AX209" s="19">
        <f t="shared" si="111"/>
        <v>0.14949839106568238</v>
      </c>
      <c r="AY209" s="19">
        <f t="shared" si="111"/>
        <v>0.12126075831588741</v>
      </c>
      <c r="AZ209" s="19">
        <f t="shared" si="111"/>
        <v>0.16924872355944565</v>
      </c>
      <c r="BA209" s="28">
        <f t="shared" si="117"/>
        <v>0.8506794969190512</v>
      </c>
      <c r="BB209" s="29">
        <f t="shared" si="118"/>
        <v>0.81111748060627142</v>
      </c>
      <c r="BC209" s="30">
        <f t="shared" si="112"/>
        <v>0.71646483214567169</v>
      </c>
      <c r="BD209" s="7">
        <v>262930000</v>
      </c>
      <c r="BE209" s="8">
        <v>252460000</v>
      </c>
      <c r="BF209" s="7">
        <v>0</v>
      </c>
      <c r="BG209" s="7">
        <v>435890000</v>
      </c>
      <c r="BH209" s="8">
        <v>2216600000</v>
      </c>
      <c r="BI209" s="7">
        <v>2843600000</v>
      </c>
      <c r="BJ209" s="7">
        <v>2441100000</v>
      </c>
      <c r="BK209" s="19">
        <f t="shared" si="113"/>
        <v>0.11389515474149599</v>
      </c>
      <c r="BL209" s="19">
        <f t="shared" si="113"/>
        <v>0</v>
      </c>
      <c r="BM209" s="19">
        <f t="shared" si="113"/>
        <v>0.17856294293556182</v>
      </c>
      <c r="BN209" s="28">
        <f t="shared" si="119"/>
        <v>1.0414719163431831</v>
      </c>
      <c r="BO209" s="29">
        <f t="shared" si="120"/>
        <v>0</v>
      </c>
      <c r="BP209" s="30">
        <f t="shared" si="107"/>
        <v>0</v>
      </c>
      <c r="BQ209" s="52">
        <v>0</v>
      </c>
    </row>
    <row r="210" spans="1:69" x14ac:dyDescent="0.2">
      <c r="A210" s="1" t="s">
        <v>397</v>
      </c>
      <c r="B210" s="1" t="s">
        <v>398</v>
      </c>
      <c r="C210" s="1"/>
      <c r="D210" s="7">
        <v>0</v>
      </c>
      <c r="E210" s="8">
        <v>0</v>
      </c>
      <c r="F210" s="7">
        <v>0</v>
      </c>
      <c r="G210" s="7">
        <v>0</v>
      </c>
      <c r="H210" s="8">
        <v>3763400000</v>
      </c>
      <c r="I210" s="7">
        <v>3519500000</v>
      </c>
      <c r="J210" s="7">
        <v>2541400000</v>
      </c>
      <c r="K210" s="19">
        <f t="shared" si="108"/>
        <v>0</v>
      </c>
      <c r="L210" s="19">
        <f t="shared" si="108"/>
        <v>0</v>
      </c>
      <c r="M210" s="19">
        <f t="shared" si="108"/>
        <v>0</v>
      </c>
      <c r="N210" s="25">
        <v>0</v>
      </c>
      <c r="O210" s="26">
        <v>0</v>
      </c>
      <c r="P210" s="27">
        <v>0</v>
      </c>
      <c r="Q210" s="7">
        <v>0</v>
      </c>
      <c r="R210" s="8">
        <v>0</v>
      </c>
      <c r="S210" s="7">
        <v>0</v>
      </c>
      <c r="T210" s="7">
        <v>0</v>
      </c>
      <c r="U210" s="8">
        <v>1650500000</v>
      </c>
      <c r="V210" s="7">
        <v>1849700000</v>
      </c>
      <c r="W210" s="7">
        <v>3454200000</v>
      </c>
      <c r="X210" s="19">
        <f t="shared" si="109"/>
        <v>0</v>
      </c>
      <c r="Y210" s="19">
        <f t="shared" si="109"/>
        <v>0</v>
      </c>
      <c r="Z210" s="19">
        <f t="shared" si="109"/>
        <v>0</v>
      </c>
      <c r="AA210" s="28">
        <v>0</v>
      </c>
      <c r="AB210" s="29">
        <v>0</v>
      </c>
      <c r="AC210" s="30">
        <v>0</v>
      </c>
      <c r="AD210" s="7">
        <v>0</v>
      </c>
      <c r="AE210" s="8">
        <v>0</v>
      </c>
      <c r="AF210" s="7">
        <v>0</v>
      </c>
      <c r="AG210" s="7">
        <v>0</v>
      </c>
      <c r="AH210" s="8">
        <v>2634800000</v>
      </c>
      <c r="AI210" s="7">
        <v>1335600000</v>
      </c>
      <c r="AJ210" s="7">
        <v>1781200000</v>
      </c>
      <c r="AK210" s="19">
        <f t="shared" si="110"/>
        <v>0</v>
      </c>
      <c r="AL210" s="19">
        <f t="shared" si="110"/>
        <v>0</v>
      </c>
      <c r="AM210" s="19">
        <f t="shared" si="110"/>
        <v>0</v>
      </c>
      <c r="AN210" s="28">
        <v>0</v>
      </c>
      <c r="AO210" s="29">
        <v>0</v>
      </c>
      <c r="AP210" s="30">
        <v>0</v>
      </c>
      <c r="AQ210" s="7">
        <v>0</v>
      </c>
      <c r="AR210" s="8">
        <v>0</v>
      </c>
      <c r="AS210" s="7">
        <v>0</v>
      </c>
      <c r="AT210" s="7">
        <v>0</v>
      </c>
      <c r="AU210" s="8">
        <v>1584900000</v>
      </c>
      <c r="AV210" s="7">
        <v>2579400000</v>
      </c>
      <c r="AW210" s="7">
        <v>2056500000</v>
      </c>
      <c r="AX210" s="19">
        <f t="shared" si="111"/>
        <v>0</v>
      </c>
      <c r="AY210" s="19">
        <f t="shared" si="111"/>
        <v>0</v>
      </c>
      <c r="AZ210" s="19">
        <f t="shared" si="111"/>
        <v>0</v>
      </c>
      <c r="BA210" s="28">
        <v>0</v>
      </c>
      <c r="BB210" s="29">
        <v>0</v>
      </c>
      <c r="BC210" s="30">
        <v>0</v>
      </c>
      <c r="BD210" s="7">
        <v>0</v>
      </c>
      <c r="BE210" s="8">
        <v>0</v>
      </c>
      <c r="BF210" s="7">
        <v>0</v>
      </c>
      <c r="BG210" s="7">
        <v>0</v>
      </c>
      <c r="BH210" s="8">
        <v>2216600000</v>
      </c>
      <c r="BI210" s="7">
        <v>2843600000</v>
      </c>
      <c r="BJ210" s="7">
        <v>2441100000</v>
      </c>
      <c r="BK210" s="19">
        <f t="shared" si="113"/>
        <v>0</v>
      </c>
      <c r="BL210" s="19">
        <f t="shared" si="113"/>
        <v>0</v>
      </c>
      <c r="BM210" s="19">
        <f t="shared" si="113"/>
        <v>0</v>
      </c>
      <c r="BN210" s="28">
        <v>0</v>
      </c>
      <c r="BO210" s="29">
        <v>0</v>
      </c>
      <c r="BP210" s="30">
        <v>0</v>
      </c>
      <c r="BQ210" s="52">
        <v>0</v>
      </c>
    </row>
    <row r="211" spans="1:69" x14ac:dyDescent="0.2">
      <c r="A211" s="1" t="s">
        <v>399</v>
      </c>
      <c r="B211" s="1" t="s">
        <v>400</v>
      </c>
      <c r="C211" s="1"/>
      <c r="D211" s="7">
        <v>0</v>
      </c>
      <c r="E211" s="8">
        <v>0</v>
      </c>
      <c r="F211" s="7">
        <v>0</v>
      </c>
      <c r="G211" s="7">
        <v>0</v>
      </c>
      <c r="H211" s="8">
        <v>3763400000</v>
      </c>
      <c r="I211" s="7">
        <v>3519500000</v>
      </c>
      <c r="J211" s="7">
        <v>2541400000</v>
      </c>
      <c r="K211" s="19">
        <f t="shared" si="108"/>
        <v>0</v>
      </c>
      <c r="L211" s="19">
        <f t="shared" si="108"/>
        <v>0</v>
      </c>
      <c r="M211" s="19">
        <f t="shared" si="108"/>
        <v>0</v>
      </c>
      <c r="N211" s="25">
        <v>0</v>
      </c>
      <c r="O211" s="26">
        <v>0</v>
      </c>
      <c r="P211" s="27">
        <v>0</v>
      </c>
      <c r="Q211" s="7">
        <v>0</v>
      </c>
      <c r="R211" s="8">
        <v>0</v>
      </c>
      <c r="S211" s="7">
        <v>0</v>
      </c>
      <c r="T211" s="7">
        <v>0</v>
      </c>
      <c r="U211" s="8">
        <v>1650500000</v>
      </c>
      <c r="V211" s="7">
        <v>1849700000</v>
      </c>
      <c r="W211" s="7">
        <v>3454200000</v>
      </c>
      <c r="X211" s="19">
        <f t="shared" si="109"/>
        <v>0</v>
      </c>
      <c r="Y211" s="19">
        <f t="shared" si="109"/>
        <v>0</v>
      </c>
      <c r="Z211" s="19">
        <f t="shared" si="109"/>
        <v>0</v>
      </c>
      <c r="AA211" s="28">
        <v>0</v>
      </c>
      <c r="AB211" s="29">
        <v>0</v>
      </c>
      <c r="AC211" s="30">
        <v>0</v>
      </c>
      <c r="AD211" s="7">
        <v>0</v>
      </c>
      <c r="AE211" s="8">
        <v>0</v>
      </c>
      <c r="AF211" s="7">
        <v>0</v>
      </c>
      <c r="AG211" s="7">
        <v>0</v>
      </c>
      <c r="AH211" s="8">
        <v>2634800000</v>
      </c>
      <c r="AI211" s="7">
        <v>1335600000</v>
      </c>
      <c r="AJ211" s="7">
        <v>1781200000</v>
      </c>
      <c r="AK211" s="19">
        <f t="shared" si="110"/>
        <v>0</v>
      </c>
      <c r="AL211" s="19">
        <f t="shared" si="110"/>
        <v>0</v>
      </c>
      <c r="AM211" s="19">
        <f t="shared" si="110"/>
        <v>0</v>
      </c>
      <c r="AN211" s="28">
        <v>0</v>
      </c>
      <c r="AO211" s="29">
        <v>0</v>
      </c>
      <c r="AP211" s="30">
        <v>0</v>
      </c>
      <c r="AQ211" s="7">
        <v>0</v>
      </c>
      <c r="AR211" s="8">
        <v>0</v>
      </c>
      <c r="AS211" s="7">
        <v>0</v>
      </c>
      <c r="AT211" s="7">
        <v>0</v>
      </c>
      <c r="AU211" s="8">
        <v>1584900000</v>
      </c>
      <c r="AV211" s="7">
        <v>2579400000</v>
      </c>
      <c r="AW211" s="7">
        <v>2056500000</v>
      </c>
      <c r="AX211" s="19">
        <f t="shared" si="111"/>
        <v>0</v>
      </c>
      <c r="AY211" s="19">
        <f t="shared" si="111"/>
        <v>0</v>
      </c>
      <c r="AZ211" s="19">
        <f t="shared" si="111"/>
        <v>0</v>
      </c>
      <c r="BA211" s="28">
        <v>0</v>
      </c>
      <c r="BB211" s="29">
        <v>0</v>
      </c>
      <c r="BC211" s="30">
        <v>0</v>
      </c>
      <c r="BD211" s="7">
        <v>0</v>
      </c>
      <c r="BE211" s="8">
        <v>0</v>
      </c>
      <c r="BF211" s="7">
        <v>0</v>
      </c>
      <c r="BG211" s="7">
        <v>0</v>
      </c>
      <c r="BH211" s="8">
        <v>2216600000</v>
      </c>
      <c r="BI211" s="7">
        <v>2843600000</v>
      </c>
      <c r="BJ211" s="7">
        <v>2441100000</v>
      </c>
      <c r="BK211" s="19">
        <f t="shared" si="113"/>
        <v>0</v>
      </c>
      <c r="BL211" s="19">
        <f t="shared" si="113"/>
        <v>0</v>
      </c>
      <c r="BM211" s="19">
        <f t="shared" si="113"/>
        <v>0</v>
      </c>
      <c r="BN211" s="28">
        <v>0</v>
      </c>
      <c r="BO211" s="29">
        <v>0</v>
      </c>
      <c r="BP211" s="30">
        <v>0</v>
      </c>
      <c r="BQ211" s="52">
        <v>0</v>
      </c>
    </row>
    <row r="212" spans="1:69" x14ac:dyDescent="0.2">
      <c r="A212" s="1" t="s">
        <v>401</v>
      </c>
      <c r="B212" s="1" t="s">
        <v>402</v>
      </c>
      <c r="C212" s="1"/>
      <c r="D212" s="7">
        <v>0</v>
      </c>
      <c r="E212" s="8">
        <v>0</v>
      </c>
      <c r="F212" s="7">
        <v>0</v>
      </c>
      <c r="G212" s="7">
        <v>0</v>
      </c>
      <c r="H212" s="8">
        <v>3763400000</v>
      </c>
      <c r="I212" s="7">
        <v>3519500000</v>
      </c>
      <c r="J212" s="7">
        <v>2541400000</v>
      </c>
      <c r="K212" s="19">
        <f t="shared" si="108"/>
        <v>0</v>
      </c>
      <c r="L212" s="19">
        <f t="shared" si="108"/>
        <v>0</v>
      </c>
      <c r="M212" s="19">
        <f t="shared" si="108"/>
        <v>0</v>
      </c>
      <c r="N212" s="25">
        <v>0</v>
      </c>
      <c r="O212" s="26">
        <v>0</v>
      </c>
      <c r="P212" s="27">
        <v>0</v>
      </c>
      <c r="Q212" s="7">
        <v>0</v>
      </c>
      <c r="R212" s="8">
        <v>0</v>
      </c>
      <c r="S212" s="7">
        <v>0</v>
      </c>
      <c r="T212" s="7">
        <v>0</v>
      </c>
      <c r="U212" s="8">
        <v>1650500000</v>
      </c>
      <c r="V212" s="7">
        <v>1849700000</v>
      </c>
      <c r="W212" s="7">
        <v>3454200000</v>
      </c>
      <c r="X212" s="19">
        <f t="shared" si="109"/>
        <v>0</v>
      </c>
      <c r="Y212" s="19">
        <f t="shared" si="109"/>
        <v>0</v>
      </c>
      <c r="Z212" s="19">
        <f t="shared" si="109"/>
        <v>0</v>
      </c>
      <c r="AA212" s="28">
        <v>0</v>
      </c>
      <c r="AB212" s="29">
        <v>0</v>
      </c>
      <c r="AC212" s="30">
        <v>0</v>
      </c>
      <c r="AD212" s="7">
        <v>0</v>
      </c>
      <c r="AE212" s="8">
        <v>0</v>
      </c>
      <c r="AF212" s="7">
        <v>0</v>
      </c>
      <c r="AG212" s="7">
        <v>0</v>
      </c>
      <c r="AH212" s="8">
        <v>2634800000</v>
      </c>
      <c r="AI212" s="7">
        <v>1335600000</v>
      </c>
      <c r="AJ212" s="7">
        <v>1781200000</v>
      </c>
      <c r="AK212" s="19">
        <f t="shared" si="110"/>
        <v>0</v>
      </c>
      <c r="AL212" s="19">
        <f t="shared" si="110"/>
        <v>0</v>
      </c>
      <c r="AM212" s="19">
        <f t="shared" si="110"/>
        <v>0</v>
      </c>
      <c r="AN212" s="28">
        <v>0</v>
      </c>
      <c r="AO212" s="29">
        <v>0</v>
      </c>
      <c r="AP212" s="30">
        <v>0</v>
      </c>
      <c r="AQ212" s="7">
        <v>0</v>
      </c>
      <c r="AR212" s="8">
        <v>0</v>
      </c>
      <c r="AS212" s="7">
        <v>0</v>
      </c>
      <c r="AT212" s="7">
        <v>0</v>
      </c>
      <c r="AU212" s="8">
        <v>1584900000</v>
      </c>
      <c r="AV212" s="7">
        <v>2579400000</v>
      </c>
      <c r="AW212" s="7">
        <v>2056500000</v>
      </c>
      <c r="AX212" s="19">
        <f t="shared" si="111"/>
        <v>0</v>
      </c>
      <c r="AY212" s="19">
        <f t="shared" si="111"/>
        <v>0</v>
      </c>
      <c r="AZ212" s="19">
        <f t="shared" si="111"/>
        <v>0</v>
      </c>
      <c r="BA212" s="28">
        <v>0</v>
      </c>
      <c r="BB212" s="29">
        <v>0</v>
      </c>
      <c r="BC212" s="30">
        <v>0</v>
      </c>
      <c r="BD212" s="7">
        <v>0</v>
      </c>
      <c r="BE212" s="8">
        <v>0</v>
      </c>
      <c r="BF212" s="7">
        <v>0</v>
      </c>
      <c r="BG212" s="7">
        <v>0</v>
      </c>
      <c r="BH212" s="8">
        <v>2216600000</v>
      </c>
      <c r="BI212" s="7">
        <v>2843600000</v>
      </c>
      <c r="BJ212" s="7">
        <v>2441100000</v>
      </c>
      <c r="BK212" s="19">
        <f t="shared" si="113"/>
        <v>0</v>
      </c>
      <c r="BL212" s="19">
        <f t="shared" si="113"/>
        <v>0</v>
      </c>
      <c r="BM212" s="19">
        <f t="shared" si="113"/>
        <v>0</v>
      </c>
      <c r="BN212" s="28">
        <v>0</v>
      </c>
      <c r="BO212" s="29">
        <v>0</v>
      </c>
      <c r="BP212" s="30">
        <v>0</v>
      </c>
      <c r="BQ212" s="52">
        <v>0</v>
      </c>
    </row>
    <row r="213" spans="1:69" x14ac:dyDescent="0.2">
      <c r="A213" s="1" t="s">
        <v>403</v>
      </c>
      <c r="B213" s="1" t="s">
        <v>404</v>
      </c>
      <c r="C213" s="1"/>
      <c r="D213" s="7">
        <v>0</v>
      </c>
      <c r="E213" s="8">
        <v>0</v>
      </c>
      <c r="F213" s="7">
        <v>0</v>
      </c>
      <c r="G213" s="7">
        <v>0</v>
      </c>
      <c r="H213" s="8">
        <v>3763400000</v>
      </c>
      <c r="I213" s="7">
        <v>3519500000</v>
      </c>
      <c r="J213" s="7">
        <v>2541400000</v>
      </c>
      <c r="K213" s="19">
        <f t="shared" si="108"/>
        <v>0</v>
      </c>
      <c r="L213" s="19">
        <f t="shared" si="108"/>
        <v>0</v>
      </c>
      <c r="M213" s="19">
        <f t="shared" si="108"/>
        <v>0</v>
      </c>
      <c r="N213" s="25">
        <v>0</v>
      </c>
      <c r="O213" s="26">
        <v>0</v>
      </c>
      <c r="P213" s="27">
        <v>0</v>
      </c>
      <c r="Q213" s="7">
        <v>0</v>
      </c>
      <c r="R213" s="8">
        <v>1696600</v>
      </c>
      <c r="S213" s="7">
        <v>0</v>
      </c>
      <c r="T213" s="7">
        <v>0</v>
      </c>
      <c r="U213" s="8">
        <v>1650500000</v>
      </c>
      <c r="V213" s="7">
        <v>1849700000</v>
      </c>
      <c r="W213" s="7">
        <v>3454200000</v>
      </c>
      <c r="X213" s="19">
        <f t="shared" si="109"/>
        <v>1.0279309300212057E-3</v>
      </c>
      <c r="Y213" s="19">
        <f t="shared" si="109"/>
        <v>0</v>
      </c>
      <c r="Z213" s="19">
        <f t="shared" si="109"/>
        <v>0</v>
      </c>
      <c r="AA213" s="28">
        <f t="shared" ref="AA213:AA221" si="121">Q213/R213</f>
        <v>0</v>
      </c>
      <c r="AB213" s="29">
        <f t="shared" ref="AB213:AB221" si="122">Y213/X213</f>
        <v>0</v>
      </c>
      <c r="AC213" s="30">
        <v>0</v>
      </c>
      <c r="AD213" s="7">
        <v>0</v>
      </c>
      <c r="AE213" s="8">
        <v>0</v>
      </c>
      <c r="AF213" s="7">
        <v>0</v>
      </c>
      <c r="AG213" s="7">
        <v>0</v>
      </c>
      <c r="AH213" s="8">
        <v>2634800000</v>
      </c>
      <c r="AI213" s="7">
        <v>1335600000</v>
      </c>
      <c r="AJ213" s="7">
        <v>1781200000</v>
      </c>
      <c r="AK213" s="19">
        <f t="shared" si="110"/>
        <v>0</v>
      </c>
      <c r="AL213" s="19">
        <f t="shared" si="110"/>
        <v>0</v>
      </c>
      <c r="AM213" s="19">
        <f t="shared" si="110"/>
        <v>0</v>
      </c>
      <c r="AN213" s="28">
        <v>0</v>
      </c>
      <c r="AO213" s="29">
        <v>0</v>
      </c>
      <c r="AP213" s="30">
        <v>0</v>
      </c>
      <c r="AQ213" s="7">
        <v>0</v>
      </c>
      <c r="AR213" s="8">
        <v>0</v>
      </c>
      <c r="AS213" s="7">
        <v>0</v>
      </c>
      <c r="AT213" s="7">
        <v>0</v>
      </c>
      <c r="AU213" s="8">
        <v>1584900000</v>
      </c>
      <c r="AV213" s="7">
        <v>2579400000</v>
      </c>
      <c r="AW213" s="7">
        <v>2056500000</v>
      </c>
      <c r="AX213" s="19">
        <f t="shared" si="111"/>
        <v>0</v>
      </c>
      <c r="AY213" s="19">
        <f t="shared" si="111"/>
        <v>0</v>
      </c>
      <c r="AZ213" s="19">
        <f t="shared" si="111"/>
        <v>0</v>
      </c>
      <c r="BA213" s="28">
        <v>0</v>
      </c>
      <c r="BB213" s="29">
        <v>0</v>
      </c>
      <c r="BC213" s="30">
        <v>0</v>
      </c>
      <c r="BD213" s="7">
        <v>0</v>
      </c>
      <c r="BE213" s="8">
        <v>0</v>
      </c>
      <c r="BF213" s="7">
        <v>0</v>
      </c>
      <c r="BG213" s="7">
        <v>0</v>
      </c>
      <c r="BH213" s="8">
        <v>2216600000</v>
      </c>
      <c r="BI213" s="7">
        <v>2843600000</v>
      </c>
      <c r="BJ213" s="7">
        <v>2441100000</v>
      </c>
      <c r="BK213" s="19">
        <f t="shared" si="113"/>
        <v>0</v>
      </c>
      <c r="BL213" s="19">
        <f t="shared" si="113"/>
        <v>0</v>
      </c>
      <c r="BM213" s="19">
        <f t="shared" si="113"/>
        <v>0</v>
      </c>
      <c r="BN213" s="28">
        <v>0</v>
      </c>
      <c r="BO213" s="29">
        <v>0</v>
      </c>
      <c r="BP213" s="30">
        <v>0</v>
      </c>
      <c r="BQ213" s="52">
        <v>0</v>
      </c>
    </row>
    <row r="214" spans="1:69" x14ac:dyDescent="0.2">
      <c r="A214" s="1" t="s">
        <v>405</v>
      </c>
      <c r="B214" s="1"/>
      <c r="C214" s="1"/>
      <c r="D214" s="7">
        <v>0</v>
      </c>
      <c r="E214" s="8">
        <v>0</v>
      </c>
      <c r="F214" s="7">
        <v>0</v>
      </c>
      <c r="G214" s="7">
        <v>0</v>
      </c>
      <c r="H214" s="8">
        <v>3763400000</v>
      </c>
      <c r="I214" s="7">
        <v>3519500000</v>
      </c>
      <c r="J214" s="7">
        <v>2541400000</v>
      </c>
      <c r="K214" s="19">
        <f t="shared" si="108"/>
        <v>0</v>
      </c>
      <c r="L214" s="19">
        <f t="shared" si="108"/>
        <v>0</v>
      </c>
      <c r="M214" s="19">
        <f t="shared" si="108"/>
        <v>0</v>
      </c>
      <c r="N214" s="25">
        <v>0</v>
      </c>
      <c r="O214" s="26">
        <v>0</v>
      </c>
      <c r="P214" s="27">
        <v>0</v>
      </c>
      <c r="Q214" s="7">
        <v>0</v>
      </c>
      <c r="R214" s="8">
        <v>2101800</v>
      </c>
      <c r="S214" s="7">
        <v>0</v>
      </c>
      <c r="T214" s="7">
        <v>0</v>
      </c>
      <c r="U214" s="8">
        <v>1650500000</v>
      </c>
      <c r="V214" s="7">
        <v>1849700000</v>
      </c>
      <c r="W214" s="7">
        <v>3454200000</v>
      </c>
      <c r="X214" s="19">
        <f t="shared" si="109"/>
        <v>1.2734322932444714E-3</v>
      </c>
      <c r="Y214" s="19">
        <f t="shared" si="109"/>
        <v>0</v>
      </c>
      <c r="Z214" s="19">
        <f t="shared" si="109"/>
        <v>0</v>
      </c>
      <c r="AA214" s="28">
        <f t="shared" si="121"/>
        <v>0</v>
      </c>
      <c r="AB214" s="29">
        <f t="shared" si="122"/>
        <v>0</v>
      </c>
      <c r="AC214" s="30">
        <v>0</v>
      </c>
      <c r="AD214" s="7">
        <v>0</v>
      </c>
      <c r="AE214" s="8">
        <v>0</v>
      </c>
      <c r="AF214" s="7">
        <v>0</v>
      </c>
      <c r="AG214" s="7">
        <v>0</v>
      </c>
      <c r="AH214" s="8">
        <v>2634800000</v>
      </c>
      <c r="AI214" s="7">
        <v>1335600000</v>
      </c>
      <c r="AJ214" s="7">
        <v>1781200000</v>
      </c>
      <c r="AK214" s="19">
        <f t="shared" si="110"/>
        <v>0</v>
      </c>
      <c r="AL214" s="19">
        <f t="shared" si="110"/>
        <v>0</v>
      </c>
      <c r="AM214" s="19">
        <f t="shared" si="110"/>
        <v>0</v>
      </c>
      <c r="AN214" s="28">
        <v>0</v>
      </c>
      <c r="AO214" s="29">
        <v>0</v>
      </c>
      <c r="AP214" s="30">
        <v>0</v>
      </c>
      <c r="AQ214" s="7">
        <v>0</v>
      </c>
      <c r="AR214" s="8">
        <v>0</v>
      </c>
      <c r="AS214" s="7">
        <v>0</v>
      </c>
      <c r="AT214" s="7">
        <v>0</v>
      </c>
      <c r="AU214" s="8">
        <v>1584900000</v>
      </c>
      <c r="AV214" s="7">
        <v>2579400000</v>
      </c>
      <c r="AW214" s="7">
        <v>2056500000</v>
      </c>
      <c r="AX214" s="19">
        <f t="shared" si="111"/>
        <v>0</v>
      </c>
      <c r="AY214" s="19">
        <f t="shared" si="111"/>
        <v>0</v>
      </c>
      <c r="AZ214" s="19">
        <f t="shared" si="111"/>
        <v>0</v>
      </c>
      <c r="BA214" s="28">
        <v>0</v>
      </c>
      <c r="BB214" s="29">
        <v>0</v>
      </c>
      <c r="BC214" s="30">
        <v>0</v>
      </c>
      <c r="BD214" s="7">
        <v>0</v>
      </c>
      <c r="BE214" s="8">
        <v>0</v>
      </c>
      <c r="BF214" s="7">
        <v>0</v>
      </c>
      <c r="BG214" s="7">
        <v>0</v>
      </c>
      <c r="BH214" s="8">
        <v>2216600000</v>
      </c>
      <c r="BI214" s="7">
        <v>2843600000</v>
      </c>
      <c r="BJ214" s="7">
        <v>2441100000</v>
      </c>
      <c r="BK214" s="19">
        <f t="shared" si="113"/>
        <v>0</v>
      </c>
      <c r="BL214" s="19">
        <f t="shared" si="113"/>
        <v>0</v>
      </c>
      <c r="BM214" s="19">
        <f t="shared" si="113"/>
        <v>0</v>
      </c>
      <c r="BN214" s="28">
        <v>0</v>
      </c>
      <c r="BO214" s="29">
        <v>0</v>
      </c>
      <c r="BP214" s="30">
        <v>0</v>
      </c>
      <c r="BQ214" s="52">
        <v>0</v>
      </c>
    </row>
    <row r="215" spans="1:69" x14ac:dyDescent="0.2">
      <c r="A215" s="1" t="s">
        <v>406</v>
      </c>
      <c r="B215" s="1" t="s">
        <v>407</v>
      </c>
      <c r="C215" s="1"/>
      <c r="D215" s="7">
        <v>0</v>
      </c>
      <c r="E215" s="8">
        <v>0</v>
      </c>
      <c r="F215" s="7">
        <v>0</v>
      </c>
      <c r="G215" s="7">
        <v>0</v>
      </c>
      <c r="H215" s="8">
        <v>3763400000</v>
      </c>
      <c r="I215" s="7">
        <v>3519500000</v>
      </c>
      <c r="J215" s="7">
        <v>2541400000</v>
      </c>
      <c r="K215" s="19">
        <f t="shared" si="108"/>
        <v>0</v>
      </c>
      <c r="L215" s="19">
        <f t="shared" si="108"/>
        <v>0</v>
      </c>
      <c r="M215" s="19">
        <f t="shared" si="108"/>
        <v>0</v>
      </c>
      <c r="N215" s="25">
        <v>0</v>
      </c>
      <c r="O215" s="26">
        <v>0</v>
      </c>
      <c r="P215" s="27">
        <v>0</v>
      </c>
      <c r="Q215" s="7">
        <v>0</v>
      </c>
      <c r="R215" s="8">
        <v>3804900</v>
      </c>
      <c r="S215" s="7">
        <v>0</v>
      </c>
      <c r="T215" s="7">
        <v>0</v>
      </c>
      <c r="U215" s="8">
        <v>1650500000</v>
      </c>
      <c r="V215" s="7">
        <v>1849700000</v>
      </c>
      <c r="W215" s="7">
        <v>3454200000</v>
      </c>
      <c r="X215" s="19">
        <f t="shared" si="109"/>
        <v>2.3053014238109664E-3</v>
      </c>
      <c r="Y215" s="19">
        <f t="shared" si="109"/>
        <v>0</v>
      </c>
      <c r="Z215" s="19">
        <f t="shared" si="109"/>
        <v>0</v>
      </c>
      <c r="AA215" s="28">
        <f t="shared" si="121"/>
        <v>0</v>
      </c>
      <c r="AB215" s="29">
        <f t="shared" si="122"/>
        <v>0</v>
      </c>
      <c r="AC215" s="30">
        <v>0</v>
      </c>
      <c r="AD215" s="7">
        <v>0</v>
      </c>
      <c r="AE215" s="8">
        <v>0</v>
      </c>
      <c r="AF215" s="7">
        <v>0</v>
      </c>
      <c r="AG215" s="7">
        <v>0</v>
      </c>
      <c r="AH215" s="8">
        <v>2634800000</v>
      </c>
      <c r="AI215" s="7">
        <v>1335600000</v>
      </c>
      <c r="AJ215" s="7">
        <v>1781200000</v>
      </c>
      <c r="AK215" s="19">
        <f t="shared" si="110"/>
        <v>0</v>
      </c>
      <c r="AL215" s="19">
        <f t="shared" si="110"/>
        <v>0</v>
      </c>
      <c r="AM215" s="19">
        <f t="shared" si="110"/>
        <v>0</v>
      </c>
      <c r="AN215" s="28">
        <v>0</v>
      </c>
      <c r="AO215" s="29">
        <v>0</v>
      </c>
      <c r="AP215" s="30">
        <v>0</v>
      </c>
      <c r="AQ215" s="7">
        <v>0</v>
      </c>
      <c r="AR215" s="8">
        <v>0</v>
      </c>
      <c r="AS215" s="7">
        <v>0</v>
      </c>
      <c r="AT215" s="7">
        <v>0</v>
      </c>
      <c r="AU215" s="8">
        <v>1584900000</v>
      </c>
      <c r="AV215" s="7">
        <v>2579400000</v>
      </c>
      <c r="AW215" s="7">
        <v>2056500000</v>
      </c>
      <c r="AX215" s="19">
        <f t="shared" si="111"/>
        <v>0</v>
      </c>
      <c r="AY215" s="19">
        <f t="shared" si="111"/>
        <v>0</v>
      </c>
      <c r="AZ215" s="19">
        <f t="shared" si="111"/>
        <v>0</v>
      </c>
      <c r="BA215" s="28">
        <v>0</v>
      </c>
      <c r="BB215" s="29">
        <v>0</v>
      </c>
      <c r="BC215" s="30">
        <v>0</v>
      </c>
      <c r="BD215" s="7">
        <v>0</v>
      </c>
      <c r="BE215" s="8">
        <v>0</v>
      </c>
      <c r="BF215" s="7">
        <v>0</v>
      </c>
      <c r="BG215" s="7">
        <v>0</v>
      </c>
      <c r="BH215" s="8">
        <v>2216600000</v>
      </c>
      <c r="BI215" s="7">
        <v>2843600000</v>
      </c>
      <c r="BJ215" s="7">
        <v>2441100000</v>
      </c>
      <c r="BK215" s="19">
        <f t="shared" si="113"/>
        <v>0</v>
      </c>
      <c r="BL215" s="19">
        <f t="shared" si="113"/>
        <v>0</v>
      </c>
      <c r="BM215" s="19">
        <f t="shared" si="113"/>
        <v>0</v>
      </c>
      <c r="BN215" s="28">
        <v>0</v>
      </c>
      <c r="BO215" s="29">
        <v>0</v>
      </c>
      <c r="BP215" s="30">
        <v>0</v>
      </c>
      <c r="BQ215" s="52">
        <v>0</v>
      </c>
    </row>
    <row r="216" spans="1:69" x14ac:dyDescent="0.2">
      <c r="A216" s="1" t="s">
        <v>408</v>
      </c>
      <c r="B216" s="1" t="s">
        <v>409</v>
      </c>
      <c r="C216" s="1"/>
      <c r="D216" s="7">
        <v>0</v>
      </c>
      <c r="E216" s="8">
        <v>0</v>
      </c>
      <c r="F216" s="7">
        <v>0</v>
      </c>
      <c r="G216" s="7">
        <v>0</v>
      </c>
      <c r="H216" s="8">
        <v>3763400000</v>
      </c>
      <c r="I216" s="7">
        <v>3519500000</v>
      </c>
      <c r="J216" s="7">
        <v>2541400000</v>
      </c>
      <c r="K216" s="19">
        <f t="shared" si="108"/>
        <v>0</v>
      </c>
      <c r="L216" s="19">
        <f t="shared" si="108"/>
        <v>0</v>
      </c>
      <c r="M216" s="19">
        <f t="shared" si="108"/>
        <v>0</v>
      </c>
      <c r="N216" s="25">
        <v>0</v>
      </c>
      <c r="O216" s="26">
        <v>0</v>
      </c>
      <c r="P216" s="27">
        <v>0</v>
      </c>
      <c r="Q216" s="7">
        <v>0</v>
      </c>
      <c r="R216" s="8">
        <v>4352700</v>
      </c>
      <c r="S216" s="7">
        <v>0</v>
      </c>
      <c r="T216" s="7">
        <v>0</v>
      </c>
      <c r="U216" s="8">
        <v>1650500000</v>
      </c>
      <c r="V216" s="7">
        <v>1849700000</v>
      </c>
      <c r="W216" s="7">
        <v>3454200000</v>
      </c>
      <c r="X216" s="19">
        <f t="shared" si="109"/>
        <v>2.6372008482278097E-3</v>
      </c>
      <c r="Y216" s="19">
        <f t="shared" si="109"/>
        <v>0</v>
      </c>
      <c r="Z216" s="19">
        <f t="shared" si="109"/>
        <v>0</v>
      </c>
      <c r="AA216" s="28">
        <f t="shared" si="121"/>
        <v>0</v>
      </c>
      <c r="AB216" s="29">
        <f t="shared" si="122"/>
        <v>0</v>
      </c>
      <c r="AC216" s="30">
        <v>0</v>
      </c>
      <c r="AD216" s="7">
        <v>0</v>
      </c>
      <c r="AE216" s="8">
        <v>0</v>
      </c>
      <c r="AF216" s="7">
        <v>0</v>
      </c>
      <c r="AG216" s="7">
        <v>0</v>
      </c>
      <c r="AH216" s="8">
        <v>2634800000</v>
      </c>
      <c r="AI216" s="7">
        <v>1335600000</v>
      </c>
      <c r="AJ216" s="7">
        <v>1781200000</v>
      </c>
      <c r="AK216" s="19">
        <f t="shared" si="110"/>
        <v>0</v>
      </c>
      <c r="AL216" s="19">
        <f t="shared" si="110"/>
        <v>0</v>
      </c>
      <c r="AM216" s="19">
        <f t="shared" si="110"/>
        <v>0</v>
      </c>
      <c r="AN216" s="28">
        <v>0</v>
      </c>
      <c r="AO216" s="29">
        <v>0</v>
      </c>
      <c r="AP216" s="30">
        <v>0</v>
      </c>
      <c r="AQ216" s="7">
        <v>0</v>
      </c>
      <c r="AR216" s="8">
        <v>0</v>
      </c>
      <c r="AS216" s="7">
        <v>0</v>
      </c>
      <c r="AT216" s="7">
        <v>0</v>
      </c>
      <c r="AU216" s="8">
        <v>1584900000</v>
      </c>
      <c r="AV216" s="7">
        <v>2579400000</v>
      </c>
      <c r="AW216" s="7">
        <v>2056500000</v>
      </c>
      <c r="AX216" s="19">
        <f t="shared" si="111"/>
        <v>0</v>
      </c>
      <c r="AY216" s="19">
        <f t="shared" si="111"/>
        <v>0</v>
      </c>
      <c r="AZ216" s="19">
        <f t="shared" si="111"/>
        <v>0</v>
      </c>
      <c r="BA216" s="28">
        <v>0</v>
      </c>
      <c r="BB216" s="29">
        <v>0</v>
      </c>
      <c r="BC216" s="30">
        <v>0</v>
      </c>
      <c r="BD216" s="7">
        <v>0</v>
      </c>
      <c r="BE216" s="8">
        <v>0</v>
      </c>
      <c r="BF216" s="7">
        <v>0</v>
      </c>
      <c r="BG216" s="7">
        <v>0</v>
      </c>
      <c r="BH216" s="8">
        <v>2216600000</v>
      </c>
      <c r="BI216" s="7">
        <v>2843600000</v>
      </c>
      <c r="BJ216" s="7">
        <v>2441100000</v>
      </c>
      <c r="BK216" s="19">
        <f t="shared" si="113"/>
        <v>0</v>
      </c>
      <c r="BL216" s="19">
        <f t="shared" si="113"/>
        <v>0</v>
      </c>
      <c r="BM216" s="19">
        <f t="shared" si="113"/>
        <v>0</v>
      </c>
      <c r="BN216" s="28">
        <v>0</v>
      </c>
      <c r="BO216" s="29">
        <v>0</v>
      </c>
      <c r="BP216" s="30">
        <v>0</v>
      </c>
      <c r="BQ216" s="52">
        <v>0</v>
      </c>
    </row>
    <row r="217" spans="1:69" x14ac:dyDescent="0.2">
      <c r="A217" s="1" t="s">
        <v>410</v>
      </c>
      <c r="B217" s="1" t="s">
        <v>411</v>
      </c>
      <c r="C217" s="1"/>
      <c r="D217" s="7">
        <v>0</v>
      </c>
      <c r="E217" s="8">
        <v>0</v>
      </c>
      <c r="F217" s="7">
        <v>0</v>
      </c>
      <c r="G217" s="7">
        <v>0</v>
      </c>
      <c r="H217" s="8">
        <v>3763400000</v>
      </c>
      <c r="I217" s="7">
        <v>3519500000</v>
      </c>
      <c r="J217" s="7">
        <v>2541400000</v>
      </c>
      <c r="K217" s="19">
        <f t="shared" si="108"/>
        <v>0</v>
      </c>
      <c r="L217" s="19">
        <f t="shared" si="108"/>
        <v>0</v>
      </c>
      <c r="M217" s="19">
        <f t="shared" si="108"/>
        <v>0</v>
      </c>
      <c r="N217" s="25">
        <v>0</v>
      </c>
      <c r="O217" s="26">
        <v>0</v>
      </c>
      <c r="P217" s="27">
        <v>0</v>
      </c>
      <c r="Q217" s="7">
        <v>0</v>
      </c>
      <c r="R217" s="8">
        <v>10025000</v>
      </c>
      <c r="S217" s="7">
        <v>0</v>
      </c>
      <c r="T217" s="7">
        <v>0</v>
      </c>
      <c r="U217" s="8">
        <v>1650500000</v>
      </c>
      <c r="V217" s="7">
        <v>1849700000</v>
      </c>
      <c r="W217" s="7">
        <v>3454200000</v>
      </c>
      <c r="X217" s="19">
        <f t="shared" si="109"/>
        <v>6.0739169948500456E-3</v>
      </c>
      <c r="Y217" s="19">
        <f t="shared" si="109"/>
        <v>0</v>
      </c>
      <c r="Z217" s="19">
        <f t="shared" si="109"/>
        <v>0</v>
      </c>
      <c r="AA217" s="28">
        <f t="shared" si="121"/>
        <v>0</v>
      </c>
      <c r="AB217" s="29">
        <f t="shared" si="122"/>
        <v>0</v>
      </c>
      <c r="AC217" s="30">
        <v>0</v>
      </c>
      <c r="AD217" s="7">
        <v>0</v>
      </c>
      <c r="AE217" s="8">
        <v>0</v>
      </c>
      <c r="AF217" s="7">
        <v>0</v>
      </c>
      <c r="AG217" s="7">
        <v>0</v>
      </c>
      <c r="AH217" s="8">
        <v>2634800000</v>
      </c>
      <c r="AI217" s="7">
        <v>1335600000</v>
      </c>
      <c r="AJ217" s="7">
        <v>1781200000</v>
      </c>
      <c r="AK217" s="19">
        <f t="shared" si="110"/>
        <v>0</v>
      </c>
      <c r="AL217" s="19">
        <f t="shared" si="110"/>
        <v>0</v>
      </c>
      <c r="AM217" s="19">
        <f t="shared" si="110"/>
        <v>0</v>
      </c>
      <c r="AN217" s="28">
        <v>0</v>
      </c>
      <c r="AO217" s="29">
        <v>0</v>
      </c>
      <c r="AP217" s="30">
        <v>0</v>
      </c>
      <c r="AQ217" s="7">
        <v>0</v>
      </c>
      <c r="AR217" s="8">
        <v>0</v>
      </c>
      <c r="AS217" s="7">
        <v>0</v>
      </c>
      <c r="AT217" s="7">
        <v>0</v>
      </c>
      <c r="AU217" s="8">
        <v>1584900000</v>
      </c>
      <c r="AV217" s="7">
        <v>2579400000</v>
      </c>
      <c r="AW217" s="7">
        <v>2056500000</v>
      </c>
      <c r="AX217" s="19">
        <f t="shared" si="111"/>
        <v>0</v>
      </c>
      <c r="AY217" s="19">
        <f t="shared" si="111"/>
        <v>0</v>
      </c>
      <c r="AZ217" s="19">
        <f t="shared" si="111"/>
        <v>0</v>
      </c>
      <c r="BA217" s="28">
        <v>0</v>
      </c>
      <c r="BB217" s="29">
        <v>0</v>
      </c>
      <c r="BC217" s="30">
        <v>0</v>
      </c>
      <c r="BD217" s="7">
        <v>0</v>
      </c>
      <c r="BE217" s="8">
        <v>0</v>
      </c>
      <c r="BF217" s="7">
        <v>0</v>
      </c>
      <c r="BG217" s="7">
        <v>0</v>
      </c>
      <c r="BH217" s="8">
        <v>2216600000</v>
      </c>
      <c r="BI217" s="7">
        <v>2843600000</v>
      </c>
      <c r="BJ217" s="7">
        <v>2441100000</v>
      </c>
      <c r="BK217" s="19">
        <f t="shared" si="113"/>
        <v>0</v>
      </c>
      <c r="BL217" s="19">
        <f t="shared" si="113"/>
        <v>0</v>
      </c>
      <c r="BM217" s="19">
        <f t="shared" si="113"/>
        <v>0</v>
      </c>
      <c r="BN217" s="28">
        <v>0</v>
      </c>
      <c r="BO217" s="29">
        <v>0</v>
      </c>
      <c r="BP217" s="30">
        <v>0</v>
      </c>
      <c r="BQ217" s="52">
        <v>0</v>
      </c>
    </row>
    <row r="218" spans="1:69" x14ac:dyDescent="0.2">
      <c r="A218" s="1" t="s">
        <v>412</v>
      </c>
      <c r="B218" s="1" t="s">
        <v>413</v>
      </c>
      <c r="C218" s="1"/>
      <c r="D218" s="7">
        <v>70078</v>
      </c>
      <c r="E218" s="8">
        <v>0</v>
      </c>
      <c r="F218" s="7">
        <v>0</v>
      </c>
      <c r="G218" s="7">
        <v>0</v>
      </c>
      <c r="H218" s="8">
        <v>3763400000</v>
      </c>
      <c r="I218" s="7">
        <v>3519500000</v>
      </c>
      <c r="J218" s="7">
        <v>2541400000</v>
      </c>
      <c r="K218" s="19">
        <f t="shared" si="108"/>
        <v>0</v>
      </c>
      <c r="L218" s="19">
        <f t="shared" si="108"/>
        <v>0</v>
      </c>
      <c r="M218" s="19">
        <f t="shared" si="108"/>
        <v>0</v>
      </c>
      <c r="N218" s="25" t="s">
        <v>766</v>
      </c>
      <c r="O218" s="26">
        <v>0</v>
      </c>
      <c r="P218" s="27">
        <v>0</v>
      </c>
      <c r="Q218" s="7">
        <v>2358800</v>
      </c>
      <c r="R218" s="8">
        <v>17267000</v>
      </c>
      <c r="S218" s="7">
        <v>0</v>
      </c>
      <c r="T218" s="7">
        <v>0</v>
      </c>
      <c r="U218" s="8">
        <v>1650500000</v>
      </c>
      <c r="V218" s="7">
        <v>1849700000</v>
      </c>
      <c r="W218" s="7">
        <v>3454200000</v>
      </c>
      <c r="X218" s="19">
        <f t="shared" si="109"/>
        <v>1.04616782793093E-2</v>
      </c>
      <c r="Y218" s="19">
        <f t="shared" si="109"/>
        <v>0</v>
      </c>
      <c r="Z218" s="19">
        <f t="shared" si="109"/>
        <v>0</v>
      </c>
      <c r="AA218" s="28">
        <f t="shared" si="121"/>
        <v>0.13660740140151734</v>
      </c>
      <c r="AB218" s="29">
        <f t="shared" si="122"/>
        <v>0</v>
      </c>
      <c r="AC218" s="30">
        <v>0</v>
      </c>
      <c r="AD218" s="7">
        <v>0</v>
      </c>
      <c r="AE218" s="8">
        <v>0</v>
      </c>
      <c r="AF218" s="7">
        <v>0</v>
      </c>
      <c r="AG218" s="7">
        <v>0</v>
      </c>
      <c r="AH218" s="8">
        <v>2634800000</v>
      </c>
      <c r="AI218" s="7">
        <v>1335600000</v>
      </c>
      <c r="AJ218" s="7">
        <v>1781200000</v>
      </c>
      <c r="AK218" s="19">
        <f t="shared" si="110"/>
        <v>0</v>
      </c>
      <c r="AL218" s="19">
        <f t="shared" si="110"/>
        <v>0</v>
      </c>
      <c r="AM218" s="19">
        <f t="shared" si="110"/>
        <v>0</v>
      </c>
      <c r="AN218" s="28">
        <v>0</v>
      </c>
      <c r="AO218" s="29">
        <v>0</v>
      </c>
      <c r="AP218" s="30">
        <v>0</v>
      </c>
      <c r="AQ218" s="7">
        <v>0</v>
      </c>
      <c r="AR218" s="8">
        <v>0</v>
      </c>
      <c r="AS218" s="7">
        <v>0</v>
      </c>
      <c r="AT218" s="7">
        <v>0</v>
      </c>
      <c r="AU218" s="8">
        <v>1584900000</v>
      </c>
      <c r="AV218" s="7">
        <v>2579400000</v>
      </c>
      <c r="AW218" s="7">
        <v>2056500000</v>
      </c>
      <c r="AX218" s="19">
        <f t="shared" si="111"/>
        <v>0</v>
      </c>
      <c r="AY218" s="19">
        <f t="shared" si="111"/>
        <v>0</v>
      </c>
      <c r="AZ218" s="19">
        <f t="shared" si="111"/>
        <v>0</v>
      </c>
      <c r="BA218" s="28">
        <v>0</v>
      </c>
      <c r="BB218" s="29">
        <v>0</v>
      </c>
      <c r="BC218" s="30">
        <v>0</v>
      </c>
      <c r="BD218" s="7">
        <v>0</v>
      </c>
      <c r="BE218" s="8">
        <v>0</v>
      </c>
      <c r="BF218" s="7">
        <v>0</v>
      </c>
      <c r="BG218" s="7">
        <v>0</v>
      </c>
      <c r="BH218" s="8">
        <v>2216600000</v>
      </c>
      <c r="BI218" s="7">
        <v>2843600000</v>
      </c>
      <c r="BJ218" s="7">
        <v>2441100000</v>
      </c>
      <c r="BK218" s="19">
        <f t="shared" si="113"/>
        <v>0</v>
      </c>
      <c r="BL218" s="19">
        <f t="shared" si="113"/>
        <v>0</v>
      </c>
      <c r="BM218" s="19">
        <f t="shared" si="113"/>
        <v>0</v>
      </c>
      <c r="BN218" s="28">
        <v>0</v>
      </c>
      <c r="BO218" s="29">
        <v>0</v>
      </c>
      <c r="BP218" s="30">
        <v>0</v>
      </c>
      <c r="BQ218" s="52">
        <v>0</v>
      </c>
    </row>
    <row r="219" spans="1:69" x14ac:dyDescent="0.2">
      <c r="A219" s="1" t="s">
        <v>414</v>
      </c>
      <c r="B219" s="1" t="s">
        <v>415</v>
      </c>
      <c r="C219" s="1"/>
      <c r="D219" s="7">
        <v>0</v>
      </c>
      <c r="E219" s="8">
        <v>0</v>
      </c>
      <c r="F219" s="7">
        <v>0</v>
      </c>
      <c r="G219" s="7">
        <v>0</v>
      </c>
      <c r="H219" s="8">
        <v>3763400000</v>
      </c>
      <c r="I219" s="7">
        <v>3519500000</v>
      </c>
      <c r="J219" s="7">
        <v>2541400000</v>
      </c>
      <c r="K219" s="19">
        <f t="shared" si="108"/>
        <v>0</v>
      </c>
      <c r="L219" s="19">
        <f t="shared" si="108"/>
        <v>0</v>
      </c>
      <c r="M219" s="19">
        <f t="shared" si="108"/>
        <v>0</v>
      </c>
      <c r="N219" s="25">
        <v>0</v>
      </c>
      <c r="O219" s="26">
        <v>0</v>
      </c>
      <c r="P219" s="27">
        <v>0</v>
      </c>
      <c r="Q219" s="7">
        <v>0</v>
      </c>
      <c r="R219" s="8">
        <v>1439900</v>
      </c>
      <c r="S219" s="7">
        <v>0</v>
      </c>
      <c r="T219" s="7">
        <v>797620</v>
      </c>
      <c r="U219" s="8">
        <v>1650500000</v>
      </c>
      <c r="V219" s="7">
        <v>1849700000</v>
      </c>
      <c r="W219" s="7">
        <v>3454200000</v>
      </c>
      <c r="X219" s="19">
        <f t="shared" si="109"/>
        <v>8.7240230233262648E-4</v>
      </c>
      <c r="Y219" s="19">
        <f t="shared" si="109"/>
        <v>0</v>
      </c>
      <c r="Z219" s="19">
        <f t="shared" si="109"/>
        <v>2.309130913091309E-4</v>
      </c>
      <c r="AA219" s="28">
        <f t="shared" si="121"/>
        <v>0</v>
      </c>
      <c r="AB219" s="29">
        <f t="shared" si="122"/>
        <v>0</v>
      </c>
      <c r="AC219" s="30">
        <f>Y219/Z219</f>
        <v>0</v>
      </c>
      <c r="AD219" s="7">
        <v>0</v>
      </c>
      <c r="AE219" s="8">
        <v>0</v>
      </c>
      <c r="AF219" s="7">
        <v>0</v>
      </c>
      <c r="AG219" s="7">
        <v>0</v>
      </c>
      <c r="AH219" s="8">
        <v>2634800000</v>
      </c>
      <c r="AI219" s="7">
        <v>1335600000</v>
      </c>
      <c r="AJ219" s="7">
        <v>1781200000</v>
      </c>
      <c r="AK219" s="19">
        <f t="shared" si="110"/>
        <v>0</v>
      </c>
      <c r="AL219" s="19">
        <f t="shared" si="110"/>
        <v>0</v>
      </c>
      <c r="AM219" s="19">
        <f t="shared" si="110"/>
        <v>0</v>
      </c>
      <c r="AN219" s="28">
        <v>0</v>
      </c>
      <c r="AO219" s="29">
        <v>0</v>
      </c>
      <c r="AP219" s="30">
        <v>0</v>
      </c>
      <c r="AQ219" s="7">
        <v>0</v>
      </c>
      <c r="AR219" s="8">
        <v>0</v>
      </c>
      <c r="AS219" s="7">
        <v>0</v>
      </c>
      <c r="AT219" s="7">
        <v>0</v>
      </c>
      <c r="AU219" s="8">
        <v>1584900000</v>
      </c>
      <c r="AV219" s="7">
        <v>2579400000</v>
      </c>
      <c r="AW219" s="7">
        <v>2056500000</v>
      </c>
      <c r="AX219" s="19">
        <f t="shared" si="111"/>
        <v>0</v>
      </c>
      <c r="AY219" s="19">
        <f t="shared" si="111"/>
        <v>0</v>
      </c>
      <c r="AZ219" s="19">
        <f t="shared" si="111"/>
        <v>0</v>
      </c>
      <c r="BA219" s="28">
        <v>0</v>
      </c>
      <c r="BB219" s="29">
        <v>0</v>
      </c>
      <c r="BC219" s="30">
        <v>0</v>
      </c>
      <c r="BD219" s="7">
        <v>0</v>
      </c>
      <c r="BE219" s="8">
        <v>0</v>
      </c>
      <c r="BF219" s="7">
        <v>0</v>
      </c>
      <c r="BG219" s="7">
        <v>0</v>
      </c>
      <c r="BH219" s="8">
        <v>2216600000</v>
      </c>
      <c r="BI219" s="7">
        <v>2843600000</v>
      </c>
      <c r="BJ219" s="7">
        <v>2441100000</v>
      </c>
      <c r="BK219" s="19">
        <f t="shared" si="113"/>
        <v>0</v>
      </c>
      <c r="BL219" s="19">
        <f t="shared" si="113"/>
        <v>0</v>
      </c>
      <c r="BM219" s="19">
        <f t="shared" si="113"/>
        <v>0</v>
      </c>
      <c r="BN219" s="28">
        <v>0</v>
      </c>
      <c r="BO219" s="29">
        <v>0</v>
      </c>
      <c r="BP219" s="30">
        <v>0</v>
      </c>
      <c r="BQ219" s="52">
        <v>0</v>
      </c>
    </row>
    <row r="220" spans="1:69" x14ac:dyDescent="0.2">
      <c r="A220" s="1" t="s">
        <v>416</v>
      </c>
      <c r="B220" s="1" t="s">
        <v>417</v>
      </c>
      <c r="C220" s="1"/>
      <c r="D220" s="7">
        <v>96547</v>
      </c>
      <c r="E220" s="8">
        <v>0</v>
      </c>
      <c r="F220" s="7">
        <v>0</v>
      </c>
      <c r="G220" s="7">
        <v>0</v>
      </c>
      <c r="H220" s="8">
        <v>3763400000</v>
      </c>
      <c r="I220" s="7">
        <v>3519500000</v>
      </c>
      <c r="J220" s="7">
        <v>2541400000</v>
      </c>
      <c r="K220" s="19">
        <f t="shared" si="108"/>
        <v>0</v>
      </c>
      <c r="L220" s="19">
        <f t="shared" si="108"/>
        <v>0</v>
      </c>
      <c r="M220" s="19">
        <f t="shared" si="108"/>
        <v>0</v>
      </c>
      <c r="N220" s="25" t="s">
        <v>766</v>
      </c>
      <c r="O220" s="26">
        <v>0</v>
      </c>
      <c r="P220" s="27">
        <v>0</v>
      </c>
      <c r="Q220" s="7">
        <v>0</v>
      </c>
      <c r="R220" s="8">
        <v>974570</v>
      </c>
      <c r="S220" s="7">
        <v>0</v>
      </c>
      <c r="T220" s="7">
        <v>0</v>
      </c>
      <c r="U220" s="8">
        <v>1650500000</v>
      </c>
      <c r="V220" s="7">
        <v>1849700000</v>
      </c>
      <c r="W220" s="7">
        <v>3454200000</v>
      </c>
      <c r="X220" s="19">
        <f t="shared" si="109"/>
        <v>5.9046955468039985E-4</v>
      </c>
      <c r="Y220" s="19">
        <f t="shared" si="109"/>
        <v>0</v>
      </c>
      <c r="Z220" s="19">
        <f t="shared" si="109"/>
        <v>0</v>
      </c>
      <c r="AA220" s="28">
        <f t="shared" si="121"/>
        <v>0</v>
      </c>
      <c r="AB220" s="29">
        <f t="shared" si="122"/>
        <v>0</v>
      </c>
      <c r="AC220" s="30">
        <v>0</v>
      </c>
      <c r="AD220" s="7">
        <v>0</v>
      </c>
      <c r="AE220" s="8">
        <v>2568800</v>
      </c>
      <c r="AF220" s="7">
        <v>0</v>
      </c>
      <c r="AG220" s="7">
        <v>0</v>
      </c>
      <c r="AH220" s="8">
        <v>2634800000</v>
      </c>
      <c r="AI220" s="7">
        <v>1335600000</v>
      </c>
      <c r="AJ220" s="7">
        <v>1781200000</v>
      </c>
      <c r="AK220" s="19">
        <f t="shared" si="110"/>
        <v>9.7495066039168061E-4</v>
      </c>
      <c r="AL220" s="19">
        <f t="shared" si="110"/>
        <v>0</v>
      </c>
      <c r="AM220" s="19">
        <f t="shared" si="110"/>
        <v>0</v>
      </c>
      <c r="AN220" s="28">
        <f>AD220/AE220</f>
        <v>0</v>
      </c>
      <c r="AO220" s="29">
        <f>AL220/AK220</f>
        <v>0</v>
      </c>
      <c r="AP220" s="30">
        <v>0</v>
      </c>
      <c r="AQ220" s="7">
        <v>0</v>
      </c>
      <c r="AR220" s="8">
        <v>0</v>
      </c>
      <c r="AS220" s="7">
        <v>0</v>
      </c>
      <c r="AT220" s="7">
        <v>0</v>
      </c>
      <c r="AU220" s="8">
        <v>1584900000</v>
      </c>
      <c r="AV220" s="7">
        <v>2579400000</v>
      </c>
      <c r="AW220" s="7">
        <v>2056500000</v>
      </c>
      <c r="AX220" s="19">
        <f t="shared" si="111"/>
        <v>0</v>
      </c>
      <c r="AY220" s="19">
        <f t="shared" si="111"/>
        <v>0</v>
      </c>
      <c r="AZ220" s="19">
        <f t="shared" si="111"/>
        <v>0</v>
      </c>
      <c r="BA220" s="28">
        <v>0</v>
      </c>
      <c r="BB220" s="29">
        <v>0</v>
      </c>
      <c r="BC220" s="30">
        <v>0</v>
      </c>
      <c r="BD220" s="7">
        <v>0</v>
      </c>
      <c r="BE220" s="8">
        <v>0</v>
      </c>
      <c r="BF220" s="7">
        <v>0</v>
      </c>
      <c r="BG220" s="7">
        <v>0</v>
      </c>
      <c r="BH220" s="8">
        <v>2216600000</v>
      </c>
      <c r="BI220" s="7">
        <v>2843600000</v>
      </c>
      <c r="BJ220" s="7">
        <v>2441100000</v>
      </c>
      <c r="BK220" s="19">
        <f t="shared" si="113"/>
        <v>0</v>
      </c>
      <c r="BL220" s="19">
        <f t="shared" si="113"/>
        <v>0</v>
      </c>
      <c r="BM220" s="19">
        <f t="shared" si="113"/>
        <v>0</v>
      </c>
      <c r="BN220" s="28">
        <v>0</v>
      </c>
      <c r="BO220" s="29">
        <v>0</v>
      </c>
      <c r="BP220" s="30">
        <v>0</v>
      </c>
      <c r="BQ220" s="52">
        <v>0</v>
      </c>
    </row>
    <row r="221" spans="1:69" x14ac:dyDescent="0.2">
      <c r="A221" s="1" t="s">
        <v>418</v>
      </c>
      <c r="B221" s="1" t="s">
        <v>419</v>
      </c>
      <c r="C221" s="1"/>
      <c r="D221" s="7">
        <v>0</v>
      </c>
      <c r="E221" s="8">
        <v>0</v>
      </c>
      <c r="F221" s="7">
        <v>0</v>
      </c>
      <c r="G221" s="7">
        <v>0</v>
      </c>
      <c r="H221" s="8">
        <v>3763400000</v>
      </c>
      <c r="I221" s="7">
        <v>3519500000</v>
      </c>
      <c r="J221" s="7">
        <v>2541400000</v>
      </c>
      <c r="K221" s="19">
        <f t="shared" si="108"/>
        <v>0</v>
      </c>
      <c r="L221" s="19">
        <f t="shared" si="108"/>
        <v>0</v>
      </c>
      <c r="M221" s="19">
        <f t="shared" si="108"/>
        <v>0</v>
      </c>
      <c r="N221" s="25">
        <v>0</v>
      </c>
      <c r="O221" s="26">
        <v>0</v>
      </c>
      <c r="P221" s="27">
        <v>0</v>
      </c>
      <c r="Q221" s="7">
        <v>0</v>
      </c>
      <c r="R221" s="8">
        <v>932040</v>
      </c>
      <c r="S221" s="7">
        <v>0</v>
      </c>
      <c r="T221" s="7">
        <v>0</v>
      </c>
      <c r="U221" s="8">
        <v>1650500000</v>
      </c>
      <c r="V221" s="7">
        <v>1849700000</v>
      </c>
      <c r="W221" s="7">
        <v>3454200000</v>
      </c>
      <c r="X221" s="19">
        <f t="shared" si="109"/>
        <v>5.6470160557406846E-4</v>
      </c>
      <c r="Y221" s="19">
        <f t="shared" si="109"/>
        <v>0</v>
      </c>
      <c r="Z221" s="19">
        <f t="shared" si="109"/>
        <v>0</v>
      </c>
      <c r="AA221" s="28">
        <f t="shared" si="121"/>
        <v>0</v>
      </c>
      <c r="AB221" s="29">
        <f t="shared" si="122"/>
        <v>0</v>
      </c>
      <c r="AC221" s="30">
        <v>0</v>
      </c>
      <c r="AD221" s="7">
        <v>0</v>
      </c>
      <c r="AE221" s="8">
        <v>0</v>
      </c>
      <c r="AF221" s="7">
        <v>0</v>
      </c>
      <c r="AG221" s="7">
        <v>2383800</v>
      </c>
      <c r="AH221" s="8">
        <v>2634800000</v>
      </c>
      <c r="AI221" s="7">
        <v>1335600000</v>
      </c>
      <c r="AJ221" s="7">
        <v>1781200000</v>
      </c>
      <c r="AK221" s="19">
        <f t="shared" si="110"/>
        <v>0</v>
      </c>
      <c r="AL221" s="19">
        <f t="shared" si="110"/>
        <v>0</v>
      </c>
      <c r="AM221" s="19">
        <f t="shared" si="110"/>
        <v>1.338311250842129E-3</v>
      </c>
      <c r="AN221" s="28">
        <v>0</v>
      </c>
      <c r="AO221" s="29">
        <v>0</v>
      </c>
      <c r="AP221" s="30">
        <f>AL221/AM221</f>
        <v>0</v>
      </c>
      <c r="AQ221" s="7">
        <v>0</v>
      </c>
      <c r="AR221" s="8">
        <v>0</v>
      </c>
      <c r="AS221" s="7">
        <v>0</v>
      </c>
      <c r="AT221" s="7">
        <v>0</v>
      </c>
      <c r="AU221" s="8">
        <v>1584900000</v>
      </c>
      <c r="AV221" s="7">
        <v>2579400000</v>
      </c>
      <c r="AW221" s="7">
        <v>2056500000</v>
      </c>
      <c r="AX221" s="19">
        <f t="shared" si="111"/>
        <v>0</v>
      </c>
      <c r="AY221" s="19">
        <f t="shared" si="111"/>
        <v>0</v>
      </c>
      <c r="AZ221" s="19">
        <f t="shared" si="111"/>
        <v>0</v>
      </c>
      <c r="BA221" s="28">
        <v>0</v>
      </c>
      <c r="BB221" s="29">
        <v>0</v>
      </c>
      <c r="BC221" s="30">
        <v>0</v>
      </c>
      <c r="BD221" s="7">
        <v>0</v>
      </c>
      <c r="BE221" s="8">
        <v>0</v>
      </c>
      <c r="BF221" s="7">
        <v>0</v>
      </c>
      <c r="BG221" s="7">
        <v>0</v>
      </c>
      <c r="BH221" s="8">
        <v>2216600000</v>
      </c>
      <c r="BI221" s="7">
        <v>2843600000</v>
      </c>
      <c r="BJ221" s="7">
        <v>2441100000</v>
      </c>
      <c r="BK221" s="19">
        <f t="shared" si="113"/>
        <v>0</v>
      </c>
      <c r="BL221" s="19">
        <f t="shared" si="113"/>
        <v>0</v>
      </c>
      <c r="BM221" s="19">
        <f t="shared" si="113"/>
        <v>0</v>
      </c>
      <c r="BN221" s="28">
        <v>0</v>
      </c>
      <c r="BO221" s="29">
        <v>0</v>
      </c>
      <c r="BP221" s="30">
        <v>0</v>
      </c>
      <c r="BQ221" s="52">
        <v>0</v>
      </c>
    </row>
    <row r="222" spans="1:69" x14ac:dyDescent="0.2">
      <c r="A222" s="1" t="s">
        <v>420</v>
      </c>
      <c r="B222" s="1" t="s">
        <v>421</v>
      </c>
      <c r="C222" s="1"/>
      <c r="D222" s="7">
        <v>0</v>
      </c>
      <c r="E222" s="8">
        <v>0</v>
      </c>
      <c r="F222" s="7">
        <v>0</v>
      </c>
      <c r="G222" s="7">
        <v>0</v>
      </c>
      <c r="H222" s="8">
        <v>3763400000</v>
      </c>
      <c r="I222" s="7">
        <v>3519500000</v>
      </c>
      <c r="J222" s="7">
        <v>2541400000</v>
      </c>
      <c r="K222" s="19">
        <f t="shared" si="108"/>
        <v>0</v>
      </c>
      <c r="L222" s="19">
        <f t="shared" si="108"/>
        <v>0</v>
      </c>
      <c r="M222" s="19">
        <f t="shared" si="108"/>
        <v>0</v>
      </c>
      <c r="N222" s="25">
        <v>0</v>
      </c>
      <c r="O222" s="26">
        <v>0</v>
      </c>
      <c r="P222" s="27">
        <v>0</v>
      </c>
      <c r="Q222" s="7">
        <v>0</v>
      </c>
      <c r="R222" s="8">
        <v>0</v>
      </c>
      <c r="S222" s="7">
        <v>0</v>
      </c>
      <c r="T222" s="7">
        <v>0</v>
      </c>
      <c r="U222" s="8">
        <v>1650500000</v>
      </c>
      <c r="V222" s="7">
        <v>1849700000</v>
      </c>
      <c r="W222" s="7">
        <v>3454200000</v>
      </c>
      <c r="X222" s="19">
        <f t="shared" si="109"/>
        <v>0</v>
      </c>
      <c r="Y222" s="19">
        <f t="shared" si="109"/>
        <v>0</v>
      </c>
      <c r="Z222" s="19">
        <f t="shared" si="109"/>
        <v>0</v>
      </c>
      <c r="AA222" s="28">
        <v>0</v>
      </c>
      <c r="AB222" s="29">
        <v>0</v>
      </c>
      <c r="AC222" s="30">
        <v>0</v>
      </c>
      <c r="AD222" s="7">
        <v>350430</v>
      </c>
      <c r="AE222" s="8">
        <v>0</v>
      </c>
      <c r="AF222" s="7">
        <v>0</v>
      </c>
      <c r="AG222" s="7">
        <v>0</v>
      </c>
      <c r="AH222" s="8">
        <v>2634800000</v>
      </c>
      <c r="AI222" s="7">
        <v>1335600000</v>
      </c>
      <c r="AJ222" s="7">
        <v>1781200000</v>
      </c>
      <c r="AK222" s="19">
        <f t="shared" si="110"/>
        <v>0</v>
      </c>
      <c r="AL222" s="19">
        <f t="shared" si="110"/>
        <v>0</v>
      </c>
      <c r="AM222" s="19">
        <f t="shared" si="110"/>
        <v>0</v>
      </c>
      <c r="AN222" s="28" t="s">
        <v>766</v>
      </c>
      <c r="AO222" s="29">
        <v>0</v>
      </c>
      <c r="AP222" s="30">
        <v>0</v>
      </c>
      <c r="AQ222" s="7">
        <v>176970</v>
      </c>
      <c r="AR222" s="8">
        <v>0</v>
      </c>
      <c r="AS222" s="7">
        <v>128130</v>
      </c>
      <c r="AT222" s="7">
        <v>0</v>
      </c>
      <c r="AU222" s="8">
        <v>1584900000</v>
      </c>
      <c r="AV222" s="7">
        <v>2579400000</v>
      </c>
      <c r="AW222" s="7">
        <v>2056500000</v>
      </c>
      <c r="AX222" s="19">
        <f t="shared" si="111"/>
        <v>0</v>
      </c>
      <c r="AY222" s="19">
        <f t="shared" si="111"/>
        <v>4.9674342870434985E-5</v>
      </c>
      <c r="AZ222" s="19">
        <f t="shared" si="111"/>
        <v>0</v>
      </c>
      <c r="BA222" s="28" t="s">
        <v>766</v>
      </c>
      <c r="BB222" s="29" t="s">
        <v>766</v>
      </c>
      <c r="BC222" s="30" t="s">
        <v>766</v>
      </c>
      <c r="BD222" s="7">
        <v>71763</v>
      </c>
      <c r="BE222" s="8">
        <v>0</v>
      </c>
      <c r="BF222" s="7">
        <v>0</v>
      </c>
      <c r="BG222" s="7">
        <v>0</v>
      </c>
      <c r="BH222" s="8">
        <v>2216600000</v>
      </c>
      <c r="BI222" s="7">
        <v>2843600000</v>
      </c>
      <c r="BJ222" s="7">
        <v>2441100000</v>
      </c>
      <c r="BK222" s="19">
        <f t="shared" si="113"/>
        <v>0</v>
      </c>
      <c r="BL222" s="19">
        <f t="shared" si="113"/>
        <v>0</v>
      </c>
      <c r="BM222" s="19">
        <f t="shared" si="113"/>
        <v>0</v>
      </c>
      <c r="BN222" s="28" t="s">
        <v>766</v>
      </c>
      <c r="BO222" s="29">
        <v>0</v>
      </c>
      <c r="BP222" s="30">
        <v>0</v>
      </c>
      <c r="BQ222" s="52">
        <v>0</v>
      </c>
    </row>
    <row r="223" spans="1:69" x14ac:dyDescent="0.2">
      <c r="A223" s="1" t="s">
        <v>422</v>
      </c>
      <c r="B223" s="1" t="s">
        <v>423</v>
      </c>
      <c r="C223" s="1"/>
      <c r="D223" s="7">
        <v>0</v>
      </c>
      <c r="E223" s="8">
        <v>0</v>
      </c>
      <c r="F223" s="7">
        <v>0</v>
      </c>
      <c r="G223" s="7">
        <v>0</v>
      </c>
      <c r="H223" s="8">
        <v>3763400000</v>
      </c>
      <c r="I223" s="7">
        <v>3519500000</v>
      </c>
      <c r="J223" s="7">
        <v>2541400000</v>
      </c>
      <c r="K223" s="19">
        <f t="shared" si="108"/>
        <v>0</v>
      </c>
      <c r="L223" s="19">
        <f t="shared" si="108"/>
        <v>0</v>
      </c>
      <c r="M223" s="19">
        <f t="shared" si="108"/>
        <v>0</v>
      </c>
      <c r="N223" s="25">
        <v>0</v>
      </c>
      <c r="O223" s="26">
        <v>0</v>
      </c>
      <c r="P223" s="27">
        <v>0</v>
      </c>
      <c r="Q223" s="7">
        <v>0</v>
      </c>
      <c r="R223" s="8">
        <v>0</v>
      </c>
      <c r="S223" s="7">
        <v>0</v>
      </c>
      <c r="T223" s="7">
        <v>0</v>
      </c>
      <c r="U223" s="8">
        <v>1650500000</v>
      </c>
      <c r="V223" s="7">
        <v>1849700000</v>
      </c>
      <c r="W223" s="7">
        <v>3454200000</v>
      </c>
      <c r="X223" s="19">
        <f t="shared" si="109"/>
        <v>0</v>
      </c>
      <c r="Y223" s="19">
        <f t="shared" si="109"/>
        <v>0</v>
      </c>
      <c r="Z223" s="19">
        <f t="shared" si="109"/>
        <v>0</v>
      </c>
      <c r="AA223" s="28">
        <v>0</v>
      </c>
      <c r="AB223" s="29">
        <v>0</v>
      </c>
      <c r="AC223" s="30">
        <v>0</v>
      </c>
      <c r="AD223" s="7">
        <v>41740000</v>
      </c>
      <c r="AE223" s="8">
        <v>4708600</v>
      </c>
      <c r="AF223" s="7">
        <v>5333700</v>
      </c>
      <c r="AG223" s="7">
        <v>3138200</v>
      </c>
      <c r="AH223" s="8">
        <v>2634800000</v>
      </c>
      <c r="AI223" s="7">
        <v>1335600000</v>
      </c>
      <c r="AJ223" s="7">
        <v>1781200000</v>
      </c>
      <c r="AK223" s="19">
        <f t="shared" si="110"/>
        <v>1.7870806133292848E-3</v>
      </c>
      <c r="AL223" s="19">
        <f t="shared" si="110"/>
        <v>3.993486073674753E-3</v>
      </c>
      <c r="AM223" s="19">
        <f t="shared" si="110"/>
        <v>1.7618459465528857E-3</v>
      </c>
      <c r="AN223" s="28">
        <f>AD223/AE223</f>
        <v>8.8646306757847348</v>
      </c>
      <c r="AO223" s="29">
        <f>AL223/AK223</f>
        <v>2.2346423792461114</v>
      </c>
      <c r="AP223" s="30">
        <f>AL223/AM223</f>
        <v>2.2666488415108885</v>
      </c>
      <c r="AQ223" s="7">
        <v>7046100</v>
      </c>
      <c r="AR223" s="8">
        <v>0</v>
      </c>
      <c r="AS223" s="7">
        <v>1221300</v>
      </c>
      <c r="AT223" s="7">
        <v>0</v>
      </c>
      <c r="AU223" s="8">
        <v>1584900000</v>
      </c>
      <c r="AV223" s="7">
        <v>2579400000</v>
      </c>
      <c r="AW223" s="7">
        <v>2056500000</v>
      </c>
      <c r="AX223" s="19">
        <f t="shared" si="111"/>
        <v>0</v>
      </c>
      <c r="AY223" s="19">
        <f t="shared" si="111"/>
        <v>4.7348220516399165E-4</v>
      </c>
      <c r="AZ223" s="19">
        <f t="shared" si="111"/>
        <v>0</v>
      </c>
      <c r="BA223" s="28" t="s">
        <v>766</v>
      </c>
      <c r="BB223" s="29" t="s">
        <v>766</v>
      </c>
      <c r="BC223" s="30" t="s">
        <v>766</v>
      </c>
      <c r="BD223" s="7">
        <v>3014200</v>
      </c>
      <c r="BE223" s="8">
        <v>0</v>
      </c>
      <c r="BF223" s="7">
        <v>0</v>
      </c>
      <c r="BG223" s="7">
        <v>0</v>
      </c>
      <c r="BH223" s="8">
        <v>2216600000</v>
      </c>
      <c r="BI223" s="7">
        <v>2843600000</v>
      </c>
      <c r="BJ223" s="7">
        <v>2441100000</v>
      </c>
      <c r="BK223" s="19">
        <f t="shared" si="113"/>
        <v>0</v>
      </c>
      <c r="BL223" s="19">
        <f t="shared" si="113"/>
        <v>0</v>
      </c>
      <c r="BM223" s="19">
        <f t="shared" si="113"/>
        <v>0</v>
      </c>
      <c r="BN223" s="28" t="s">
        <v>766</v>
      </c>
      <c r="BO223" s="29">
        <v>0</v>
      </c>
      <c r="BP223" s="30">
        <v>0</v>
      </c>
      <c r="BQ223" s="52">
        <v>0</v>
      </c>
    </row>
    <row r="224" spans="1:69" x14ac:dyDescent="0.2">
      <c r="A224" s="1" t="s">
        <v>424</v>
      </c>
      <c r="B224" s="1" t="s">
        <v>425</v>
      </c>
      <c r="C224" s="1"/>
      <c r="D224" s="7">
        <v>0</v>
      </c>
      <c r="E224" s="8">
        <v>0</v>
      </c>
      <c r="F224" s="7">
        <v>0</v>
      </c>
      <c r="G224" s="7">
        <v>0</v>
      </c>
      <c r="H224" s="8">
        <v>3763400000</v>
      </c>
      <c r="I224" s="7">
        <v>3519500000</v>
      </c>
      <c r="J224" s="7">
        <v>2541400000</v>
      </c>
      <c r="K224" s="19">
        <f t="shared" si="108"/>
        <v>0</v>
      </c>
      <c r="L224" s="19">
        <f t="shared" si="108"/>
        <v>0</v>
      </c>
      <c r="M224" s="19">
        <f t="shared" si="108"/>
        <v>0</v>
      </c>
      <c r="N224" s="25">
        <v>0</v>
      </c>
      <c r="O224" s="26">
        <v>0</v>
      </c>
      <c r="P224" s="27">
        <v>0</v>
      </c>
      <c r="Q224" s="7">
        <v>0</v>
      </c>
      <c r="R224" s="8">
        <v>0</v>
      </c>
      <c r="S224" s="7">
        <v>0</v>
      </c>
      <c r="T224" s="7">
        <v>0</v>
      </c>
      <c r="U224" s="8">
        <v>1650500000</v>
      </c>
      <c r="V224" s="7">
        <v>1849700000</v>
      </c>
      <c r="W224" s="7">
        <v>3454200000</v>
      </c>
      <c r="X224" s="19">
        <f t="shared" si="109"/>
        <v>0</v>
      </c>
      <c r="Y224" s="19">
        <f t="shared" si="109"/>
        <v>0</v>
      </c>
      <c r="Z224" s="19">
        <f t="shared" si="109"/>
        <v>0</v>
      </c>
      <c r="AA224" s="28">
        <v>0</v>
      </c>
      <c r="AB224" s="29">
        <v>0</v>
      </c>
      <c r="AC224" s="30">
        <v>0</v>
      </c>
      <c r="AD224" s="7">
        <v>0</v>
      </c>
      <c r="AE224" s="8">
        <v>0</v>
      </c>
      <c r="AF224" s="7">
        <v>0</v>
      </c>
      <c r="AG224" s="7">
        <v>0</v>
      </c>
      <c r="AH224" s="8">
        <v>2634800000</v>
      </c>
      <c r="AI224" s="7">
        <v>1335600000</v>
      </c>
      <c r="AJ224" s="7">
        <v>1781200000</v>
      </c>
      <c r="AK224" s="19">
        <f t="shared" si="110"/>
        <v>0</v>
      </c>
      <c r="AL224" s="19">
        <f t="shared" si="110"/>
        <v>0</v>
      </c>
      <c r="AM224" s="19">
        <f t="shared" si="110"/>
        <v>0</v>
      </c>
      <c r="AN224" s="28">
        <v>0</v>
      </c>
      <c r="AO224" s="29">
        <v>0</v>
      </c>
      <c r="AP224" s="30">
        <v>0</v>
      </c>
      <c r="AQ224" s="7">
        <v>38117</v>
      </c>
      <c r="AR224" s="8">
        <v>0</v>
      </c>
      <c r="AS224" s="7">
        <v>0</v>
      </c>
      <c r="AT224" s="7">
        <v>90254</v>
      </c>
      <c r="AU224" s="8">
        <v>1584900000</v>
      </c>
      <c r="AV224" s="7">
        <v>2579400000</v>
      </c>
      <c r="AW224" s="7">
        <v>2056500000</v>
      </c>
      <c r="AX224" s="19">
        <f t="shared" si="111"/>
        <v>0</v>
      </c>
      <c r="AY224" s="19">
        <f t="shared" si="111"/>
        <v>0</v>
      </c>
      <c r="AZ224" s="19">
        <f t="shared" si="111"/>
        <v>4.3887186968149772E-5</v>
      </c>
      <c r="BA224" s="28" t="s">
        <v>766</v>
      </c>
      <c r="BB224" s="29">
        <v>0</v>
      </c>
      <c r="BC224" s="30">
        <f>AY224/AZ224</f>
        <v>0</v>
      </c>
      <c r="BD224" s="7">
        <v>0</v>
      </c>
      <c r="BE224" s="8">
        <v>0</v>
      </c>
      <c r="BF224" s="7">
        <v>0</v>
      </c>
      <c r="BG224" s="7">
        <v>0</v>
      </c>
      <c r="BH224" s="8">
        <v>2216600000</v>
      </c>
      <c r="BI224" s="7">
        <v>2843600000</v>
      </c>
      <c r="BJ224" s="7">
        <v>2441100000</v>
      </c>
      <c r="BK224" s="19">
        <f t="shared" si="113"/>
        <v>0</v>
      </c>
      <c r="BL224" s="19">
        <f t="shared" si="113"/>
        <v>0</v>
      </c>
      <c r="BM224" s="19">
        <f t="shared" si="113"/>
        <v>0</v>
      </c>
      <c r="BN224" s="28">
        <v>0</v>
      </c>
      <c r="BO224" s="29">
        <v>0</v>
      </c>
      <c r="BP224" s="30">
        <v>0</v>
      </c>
      <c r="BQ224" s="52">
        <v>0</v>
      </c>
    </row>
    <row r="225" spans="1:69" x14ac:dyDescent="0.2">
      <c r="A225" s="1" t="s">
        <v>426</v>
      </c>
      <c r="B225" s="1" t="s">
        <v>427</v>
      </c>
      <c r="C225" s="1"/>
      <c r="D225" s="7">
        <v>0</v>
      </c>
      <c r="E225" s="8">
        <v>0</v>
      </c>
      <c r="F225" s="7">
        <v>0</v>
      </c>
      <c r="G225" s="7">
        <v>0</v>
      </c>
      <c r="H225" s="8">
        <v>3763400000</v>
      </c>
      <c r="I225" s="7">
        <v>3519500000</v>
      </c>
      <c r="J225" s="7">
        <v>2541400000</v>
      </c>
      <c r="K225" s="19">
        <f t="shared" si="108"/>
        <v>0</v>
      </c>
      <c r="L225" s="19">
        <f t="shared" si="108"/>
        <v>0</v>
      </c>
      <c r="M225" s="19">
        <f t="shared" si="108"/>
        <v>0</v>
      </c>
      <c r="N225" s="25">
        <v>0</v>
      </c>
      <c r="O225" s="26">
        <v>0</v>
      </c>
      <c r="P225" s="27">
        <v>0</v>
      </c>
      <c r="Q225" s="7">
        <v>0</v>
      </c>
      <c r="R225" s="8">
        <v>813010</v>
      </c>
      <c r="S225" s="7">
        <v>0</v>
      </c>
      <c r="T225" s="7">
        <v>0</v>
      </c>
      <c r="U225" s="8">
        <v>1650500000</v>
      </c>
      <c r="V225" s="7">
        <v>1849700000</v>
      </c>
      <c r="W225" s="7">
        <v>3454200000</v>
      </c>
      <c r="X225" s="19">
        <f t="shared" si="109"/>
        <v>4.9258406543471679E-4</v>
      </c>
      <c r="Y225" s="19">
        <f t="shared" si="109"/>
        <v>0</v>
      </c>
      <c r="Z225" s="19">
        <f t="shared" si="109"/>
        <v>0</v>
      </c>
      <c r="AA225" s="28">
        <f>Q225/R225</f>
        <v>0</v>
      </c>
      <c r="AB225" s="29">
        <f>Y225/X225</f>
        <v>0</v>
      </c>
      <c r="AC225" s="30">
        <v>0</v>
      </c>
      <c r="AD225" s="7">
        <v>0</v>
      </c>
      <c r="AE225" s="8">
        <v>0</v>
      </c>
      <c r="AF225" s="7">
        <v>0</v>
      </c>
      <c r="AG225" s="7">
        <v>0</v>
      </c>
      <c r="AH225" s="8">
        <v>2634800000</v>
      </c>
      <c r="AI225" s="7">
        <v>1335600000</v>
      </c>
      <c r="AJ225" s="7">
        <v>1781200000</v>
      </c>
      <c r="AK225" s="19">
        <f t="shared" si="110"/>
        <v>0</v>
      </c>
      <c r="AL225" s="19">
        <f t="shared" si="110"/>
        <v>0</v>
      </c>
      <c r="AM225" s="19">
        <f t="shared" si="110"/>
        <v>0</v>
      </c>
      <c r="AN225" s="28">
        <v>0</v>
      </c>
      <c r="AO225" s="29">
        <v>0</v>
      </c>
      <c r="AP225" s="30">
        <v>0</v>
      </c>
      <c r="AQ225" s="7">
        <v>0</v>
      </c>
      <c r="AR225" s="8">
        <v>0</v>
      </c>
      <c r="AS225" s="7">
        <v>0</v>
      </c>
      <c r="AT225" s="7">
        <v>1045800</v>
      </c>
      <c r="AU225" s="8">
        <v>1584900000</v>
      </c>
      <c r="AV225" s="7">
        <v>2579400000</v>
      </c>
      <c r="AW225" s="7">
        <v>2056500000</v>
      </c>
      <c r="AX225" s="19">
        <f t="shared" si="111"/>
        <v>0</v>
      </c>
      <c r="AY225" s="19">
        <f t="shared" si="111"/>
        <v>0</v>
      </c>
      <c r="AZ225" s="19">
        <f t="shared" si="111"/>
        <v>5.0853391684901536E-4</v>
      </c>
      <c r="BA225" s="28">
        <v>0</v>
      </c>
      <c r="BB225" s="29">
        <v>0</v>
      </c>
      <c r="BC225" s="30">
        <f>AY225/AZ225</f>
        <v>0</v>
      </c>
      <c r="BD225" s="7">
        <v>0</v>
      </c>
      <c r="BE225" s="8">
        <v>0</v>
      </c>
      <c r="BF225" s="7">
        <v>0</v>
      </c>
      <c r="BG225" s="7">
        <v>0</v>
      </c>
      <c r="BH225" s="8">
        <v>2216600000</v>
      </c>
      <c r="BI225" s="7">
        <v>2843600000</v>
      </c>
      <c r="BJ225" s="7">
        <v>2441100000</v>
      </c>
      <c r="BK225" s="19">
        <f t="shared" si="113"/>
        <v>0</v>
      </c>
      <c r="BL225" s="19">
        <f t="shared" si="113"/>
        <v>0</v>
      </c>
      <c r="BM225" s="19">
        <f t="shared" si="113"/>
        <v>0</v>
      </c>
      <c r="BN225" s="28">
        <v>0</v>
      </c>
      <c r="BO225" s="29">
        <v>0</v>
      </c>
      <c r="BP225" s="30">
        <v>0</v>
      </c>
      <c r="BQ225" s="52">
        <v>0</v>
      </c>
    </row>
    <row r="226" spans="1:69" x14ac:dyDescent="0.2">
      <c r="A226" s="1" t="s">
        <v>428</v>
      </c>
      <c r="B226" s="1" t="s">
        <v>429</v>
      </c>
      <c r="C226" s="1"/>
      <c r="D226" s="7">
        <v>0</v>
      </c>
      <c r="E226" s="8">
        <v>0</v>
      </c>
      <c r="F226" s="7">
        <v>0</v>
      </c>
      <c r="G226" s="7">
        <v>0</v>
      </c>
      <c r="H226" s="8">
        <v>3763400000</v>
      </c>
      <c r="I226" s="7">
        <v>3519500000</v>
      </c>
      <c r="J226" s="7">
        <v>2541400000</v>
      </c>
      <c r="K226" s="19">
        <f t="shared" si="108"/>
        <v>0</v>
      </c>
      <c r="L226" s="19">
        <f t="shared" si="108"/>
        <v>0</v>
      </c>
      <c r="M226" s="19">
        <f t="shared" si="108"/>
        <v>0</v>
      </c>
      <c r="N226" s="25">
        <v>0</v>
      </c>
      <c r="O226" s="26">
        <v>0</v>
      </c>
      <c r="P226" s="27">
        <v>0</v>
      </c>
      <c r="Q226" s="7">
        <v>0</v>
      </c>
      <c r="R226" s="8">
        <v>141920000</v>
      </c>
      <c r="S226" s="7">
        <v>0</v>
      </c>
      <c r="T226" s="7">
        <v>0</v>
      </c>
      <c r="U226" s="8">
        <v>1650500000</v>
      </c>
      <c r="V226" s="7">
        <v>1849700000</v>
      </c>
      <c r="W226" s="7">
        <v>3454200000</v>
      </c>
      <c r="X226" s="19">
        <f t="shared" si="109"/>
        <v>8.5986064828839748E-2</v>
      </c>
      <c r="Y226" s="19">
        <f t="shared" si="109"/>
        <v>0</v>
      </c>
      <c r="Z226" s="19">
        <f t="shared" si="109"/>
        <v>0</v>
      </c>
      <c r="AA226" s="28">
        <f>Q226/R226</f>
        <v>0</v>
      </c>
      <c r="AB226" s="29">
        <f>Y226/X226</f>
        <v>0</v>
      </c>
      <c r="AC226" s="30">
        <v>0</v>
      </c>
      <c r="AD226" s="7">
        <v>0</v>
      </c>
      <c r="AE226" s="8">
        <v>9860100</v>
      </c>
      <c r="AF226" s="7">
        <v>1348400</v>
      </c>
      <c r="AG226" s="7">
        <v>0</v>
      </c>
      <c r="AH226" s="8">
        <v>2634800000</v>
      </c>
      <c r="AI226" s="7">
        <v>1335600000</v>
      </c>
      <c r="AJ226" s="7">
        <v>1781200000</v>
      </c>
      <c r="AK226" s="19">
        <f t="shared" si="110"/>
        <v>3.7422574768483374E-3</v>
      </c>
      <c r="AL226" s="19">
        <f t="shared" si="110"/>
        <v>1.0095837076969153E-3</v>
      </c>
      <c r="AM226" s="19">
        <f t="shared" si="110"/>
        <v>0</v>
      </c>
      <c r="AN226" s="28">
        <f>AD226/AE226</f>
        <v>0</v>
      </c>
      <c r="AO226" s="29">
        <f>AL226/AK226</f>
        <v>0.26977932810416044</v>
      </c>
      <c r="AP226" s="30" t="s">
        <v>766</v>
      </c>
      <c r="AQ226" s="7">
        <v>1362500</v>
      </c>
      <c r="AR226" s="8">
        <v>0</v>
      </c>
      <c r="AS226" s="7">
        <v>0</v>
      </c>
      <c r="AT226" s="7">
        <v>1558300</v>
      </c>
      <c r="AU226" s="8">
        <v>1584900000</v>
      </c>
      <c r="AV226" s="7">
        <v>2579400000</v>
      </c>
      <c r="AW226" s="7">
        <v>2056500000</v>
      </c>
      <c r="AX226" s="19">
        <f t="shared" si="111"/>
        <v>0</v>
      </c>
      <c r="AY226" s="19">
        <f t="shared" si="111"/>
        <v>0</v>
      </c>
      <c r="AZ226" s="19">
        <f t="shared" si="111"/>
        <v>7.5774373936299537E-4</v>
      </c>
      <c r="BA226" s="28" t="s">
        <v>766</v>
      </c>
      <c r="BB226" s="29">
        <v>0</v>
      </c>
      <c r="BC226" s="30">
        <f>AY226/AZ226</f>
        <v>0</v>
      </c>
      <c r="BD226" s="7">
        <v>2652400</v>
      </c>
      <c r="BE226" s="8">
        <v>0</v>
      </c>
      <c r="BF226" s="7">
        <v>0</v>
      </c>
      <c r="BG226" s="7">
        <v>0</v>
      </c>
      <c r="BH226" s="8">
        <v>2216600000</v>
      </c>
      <c r="BI226" s="7">
        <v>2843600000</v>
      </c>
      <c r="BJ226" s="7">
        <v>2441100000</v>
      </c>
      <c r="BK226" s="19">
        <f t="shared" si="113"/>
        <v>0</v>
      </c>
      <c r="BL226" s="19">
        <f t="shared" si="113"/>
        <v>0</v>
      </c>
      <c r="BM226" s="19">
        <f t="shared" si="113"/>
        <v>0</v>
      </c>
      <c r="BN226" s="28" t="s">
        <v>766</v>
      </c>
      <c r="BO226" s="29">
        <v>0</v>
      </c>
      <c r="BP226" s="30">
        <v>0</v>
      </c>
      <c r="BQ226" s="52">
        <v>0</v>
      </c>
    </row>
    <row r="227" spans="1:69" x14ac:dyDescent="0.2">
      <c r="A227" s="1" t="s">
        <v>430</v>
      </c>
      <c r="B227" s="1" t="s">
        <v>431</v>
      </c>
      <c r="C227" s="1"/>
      <c r="D227" s="7">
        <v>0</v>
      </c>
      <c r="E227" s="8">
        <v>0</v>
      </c>
      <c r="F227" s="7">
        <v>0</v>
      </c>
      <c r="G227" s="7">
        <v>0</v>
      </c>
      <c r="H227" s="8">
        <v>3763400000</v>
      </c>
      <c r="I227" s="7">
        <v>3519500000</v>
      </c>
      <c r="J227" s="7">
        <v>2541400000</v>
      </c>
      <c r="K227" s="19">
        <f t="shared" si="108"/>
        <v>0</v>
      </c>
      <c r="L227" s="19">
        <f t="shared" si="108"/>
        <v>0</v>
      </c>
      <c r="M227" s="19">
        <f t="shared" si="108"/>
        <v>0</v>
      </c>
      <c r="N227" s="25">
        <v>0</v>
      </c>
      <c r="O227" s="26">
        <v>0</v>
      </c>
      <c r="P227" s="27">
        <v>0</v>
      </c>
      <c r="Q227" s="7">
        <v>0</v>
      </c>
      <c r="R227" s="8">
        <v>0</v>
      </c>
      <c r="S227" s="7">
        <v>0</v>
      </c>
      <c r="T227" s="7">
        <v>0</v>
      </c>
      <c r="U227" s="8">
        <v>1650500000</v>
      </c>
      <c r="V227" s="7">
        <v>1849700000</v>
      </c>
      <c r="W227" s="7">
        <v>3454200000</v>
      </c>
      <c r="X227" s="19">
        <f t="shared" si="109"/>
        <v>0</v>
      </c>
      <c r="Y227" s="19">
        <f t="shared" si="109"/>
        <v>0</v>
      </c>
      <c r="Z227" s="19">
        <f t="shared" si="109"/>
        <v>0</v>
      </c>
      <c r="AA227" s="28">
        <v>0</v>
      </c>
      <c r="AB227" s="29">
        <v>0</v>
      </c>
      <c r="AC227" s="30">
        <v>0</v>
      </c>
      <c r="AD227" s="7">
        <v>2791100</v>
      </c>
      <c r="AE227" s="8">
        <v>0</v>
      </c>
      <c r="AF227" s="7">
        <v>0</v>
      </c>
      <c r="AG227" s="7">
        <v>0</v>
      </c>
      <c r="AH227" s="8">
        <v>2634800000</v>
      </c>
      <c r="AI227" s="7">
        <v>1335600000</v>
      </c>
      <c r="AJ227" s="7">
        <v>1781200000</v>
      </c>
      <c r="AK227" s="19">
        <f t="shared" si="110"/>
        <v>0</v>
      </c>
      <c r="AL227" s="19">
        <f t="shared" si="110"/>
        <v>0</v>
      </c>
      <c r="AM227" s="19">
        <f t="shared" si="110"/>
        <v>0</v>
      </c>
      <c r="AN227" s="28" t="s">
        <v>766</v>
      </c>
      <c r="AO227" s="29">
        <v>0</v>
      </c>
      <c r="AP227" s="30">
        <v>0</v>
      </c>
      <c r="AQ227" s="7">
        <v>0</v>
      </c>
      <c r="AR227" s="8">
        <v>0</v>
      </c>
      <c r="AS227" s="7">
        <v>0</v>
      </c>
      <c r="AT227" s="7">
        <v>0</v>
      </c>
      <c r="AU227" s="8">
        <v>1584900000</v>
      </c>
      <c r="AV227" s="7">
        <v>2579400000</v>
      </c>
      <c r="AW227" s="7">
        <v>2056500000</v>
      </c>
      <c r="AX227" s="19">
        <f t="shared" si="111"/>
        <v>0</v>
      </c>
      <c r="AY227" s="19">
        <f t="shared" si="111"/>
        <v>0</v>
      </c>
      <c r="AZ227" s="19">
        <f t="shared" si="111"/>
        <v>0</v>
      </c>
      <c r="BA227" s="28">
        <v>0</v>
      </c>
      <c r="BB227" s="29">
        <v>0</v>
      </c>
      <c r="BC227" s="30">
        <v>0</v>
      </c>
      <c r="BD227" s="7">
        <v>0</v>
      </c>
      <c r="BE227" s="8">
        <v>103550</v>
      </c>
      <c r="BF227" s="7">
        <v>0</v>
      </c>
      <c r="BG227" s="7">
        <v>0</v>
      </c>
      <c r="BH227" s="8">
        <v>2216600000</v>
      </c>
      <c r="BI227" s="7">
        <v>2843600000</v>
      </c>
      <c r="BJ227" s="7">
        <v>2441100000</v>
      </c>
      <c r="BK227" s="19">
        <f t="shared" si="113"/>
        <v>4.6715690697464584E-5</v>
      </c>
      <c r="BL227" s="19">
        <f t="shared" si="113"/>
        <v>0</v>
      </c>
      <c r="BM227" s="19">
        <f t="shared" si="113"/>
        <v>0</v>
      </c>
      <c r="BN227" s="28">
        <f>BD227/BE227</f>
        <v>0</v>
      </c>
      <c r="BO227" s="29">
        <f>BL227/BK227</f>
        <v>0</v>
      </c>
      <c r="BP227" s="30">
        <v>0</v>
      </c>
      <c r="BQ227" s="52">
        <v>0</v>
      </c>
    </row>
    <row r="228" spans="1:69" x14ac:dyDescent="0.2">
      <c r="A228" s="1" t="s">
        <v>432</v>
      </c>
      <c r="B228" s="1" t="s">
        <v>433</v>
      </c>
      <c r="C228" s="1"/>
      <c r="D228" s="7">
        <v>0</v>
      </c>
      <c r="E228" s="8">
        <v>0</v>
      </c>
      <c r="F228" s="7">
        <v>0</v>
      </c>
      <c r="G228" s="7">
        <v>0</v>
      </c>
      <c r="H228" s="8">
        <v>3763400000</v>
      </c>
      <c r="I228" s="7">
        <v>3519500000</v>
      </c>
      <c r="J228" s="7">
        <v>2541400000</v>
      </c>
      <c r="K228" s="19">
        <f t="shared" si="108"/>
        <v>0</v>
      </c>
      <c r="L228" s="19">
        <f t="shared" si="108"/>
        <v>0</v>
      </c>
      <c r="M228" s="19">
        <f t="shared" si="108"/>
        <v>0</v>
      </c>
      <c r="N228" s="25">
        <v>0</v>
      </c>
      <c r="O228" s="26">
        <v>0</v>
      </c>
      <c r="P228" s="27">
        <v>0</v>
      </c>
      <c r="Q228" s="7">
        <v>0</v>
      </c>
      <c r="R228" s="8">
        <v>0</v>
      </c>
      <c r="S228" s="7">
        <v>0</v>
      </c>
      <c r="T228" s="7">
        <v>0</v>
      </c>
      <c r="U228" s="8">
        <v>1650500000</v>
      </c>
      <c r="V228" s="7">
        <v>1849700000</v>
      </c>
      <c r="W228" s="7">
        <v>3454200000</v>
      </c>
      <c r="X228" s="19">
        <f t="shared" si="109"/>
        <v>0</v>
      </c>
      <c r="Y228" s="19">
        <f t="shared" si="109"/>
        <v>0</v>
      </c>
      <c r="Z228" s="19">
        <f t="shared" si="109"/>
        <v>0</v>
      </c>
      <c r="AA228" s="28">
        <v>0</v>
      </c>
      <c r="AB228" s="29">
        <v>0</v>
      </c>
      <c r="AC228" s="30">
        <v>0</v>
      </c>
      <c r="AD228" s="7">
        <v>1766900</v>
      </c>
      <c r="AE228" s="8">
        <v>0</v>
      </c>
      <c r="AF228" s="7">
        <v>0</v>
      </c>
      <c r="AG228" s="7">
        <v>207070</v>
      </c>
      <c r="AH228" s="8">
        <v>2634800000</v>
      </c>
      <c r="AI228" s="7">
        <v>1335600000</v>
      </c>
      <c r="AJ228" s="7">
        <v>1781200000</v>
      </c>
      <c r="AK228" s="19">
        <f t="shared" si="110"/>
        <v>0</v>
      </c>
      <c r="AL228" s="19">
        <f t="shared" si="110"/>
        <v>0</v>
      </c>
      <c r="AM228" s="19">
        <f t="shared" si="110"/>
        <v>1.162530878059735E-4</v>
      </c>
      <c r="AN228" s="28" t="s">
        <v>766</v>
      </c>
      <c r="AO228" s="29">
        <v>0</v>
      </c>
      <c r="AP228" s="30">
        <f>AL228/AM228</f>
        <v>0</v>
      </c>
      <c r="AQ228" s="7">
        <v>1057200</v>
      </c>
      <c r="AR228" s="8">
        <v>695400</v>
      </c>
      <c r="AS228" s="7">
        <v>376350</v>
      </c>
      <c r="AT228" s="7">
        <v>0</v>
      </c>
      <c r="AU228" s="8">
        <v>1584900000</v>
      </c>
      <c r="AV228" s="7">
        <v>2579400000</v>
      </c>
      <c r="AW228" s="7">
        <v>2056500000</v>
      </c>
      <c r="AX228" s="19">
        <f t="shared" si="111"/>
        <v>4.3876585273518832E-4</v>
      </c>
      <c r="AY228" s="19">
        <f t="shared" si="111"/>
        <v>1.4590602465689695E-4</v>
      </c>
      <c r="AZ228" s="19">
        <f t="shared" si="111"/>
        <v>0</v>
      </c>
      <c r="BA228" s="28">
        <f>AQ228/AR228</f>
        <v>1.5202761000862812</v>
      </c>
      <c r="BB228" s="29">
        <f>AY228/AX228</f>
        <v>0.33253732884486048</v>
      </c>
      <c r="BC228" s="30" t="s">
        <v>766</v>
      </c>
      <c r="BD228" s="7">
        <v>644890</v>
      </c>
      <c r="BE228" s="8">
        <v>245400</v>
      </c>
      <c r="BF228" s="7">
        <v>0</v>
      </c>
      <c r="BG228" s="7">
        <v>0</v>
      </c>
      <c r="BH228" s="8">
        <v>2216600000</v>
      </c>
      <c r="BI228" s="7">
        <v>2843600000</v>
      </c>
      <c r="BJ228" s="7">
        <v>2441100000</v>
      </c>
      <c r="BK228" s="19">
        <f t="shared" si="113"/>
        <v>1.1071009654425697E-4</v>
      </c>
      <c r="BL228" s="19">
        <f t="shared" si="113"/>
        <v>0</v>
      </c>
      <c r="BM228" s="19">
        <f t="shared" si="113"/>
        <v>0</v>
      </c>
      <c r="BN228" s="28">
        <f>BD228/BE228</f>
        <v>2.627913610431948</v>
      </c>
      <c r="BO228" s="29">
        <f>BL228/BK228</f>
        <v>0</v>
      </c>
      <c r="BP228" s="30">
        <v>0</v>
      </c>
      <c r="BQ228" s="52">
        <v>0</v>
      </c>
    </row>
    <row r="229" spans="1:69" x14ac:dyDescent="0.2">
      <c r="A229" s="1" t="s">
        <v>434</v>
      </c>
      <c r="B229" s="1" t="s">
        <v>435</v>
      </c>
      <c r="C229" s="1"/>
      <c r="D229" s="7">
        <v>0</v>
      </c>
      <c r="E229" s="8">
        <v>0</v>
      </c>
      <c r="F229" s="7">
        <v>0</v>
      </c>
      <c r="G229" s="7">
        <v>0</v>
      </c>
      <c r="H229" s="8">
        <v>3763400000</v>
      </c>
      <c r="I229" s="7">
        <v>3519500000</v>
      </c>
      <c r="J229" s="7">
        <v>2541400000</v>
      </c>
      <c r="K229" s="19">
        <f t="shared" si="108"/>
        <v>0</v>
      </c>
      <c r="L229" s="19">
        <f t="shared" si="108"/>
        <v>0</v>
      </c>
      <c r="M229" s="19">
        <f t="shared" si="108"/>
        <v>0</v>
      </c>
      <c r="N229" s="25">
        <v>0</v>
      </c>
      <c r="O229" s="26">
        <v>0</v>
      </c>
      <c r="P229" s="27">
        <v>0</v>
      </c>
      <c r="Q229" s="7">
        <v>0</v>
      </c>
      <c r="R229" s="8">
        <v>0</v>
      </c>
      <c r="S229" s="7">
        <v>0</v>
      </c>
      <c r="T229" s="7">
        <v>0</v>
      </c>
      <c r="U229" s="8">
        <v>1650500000</v>
      </c>
      <c r="V229" s="7">
        <v>1849700000</v>
      </c>
      <c r="W229" s="7">
        <v>3454200000</v>
      </c>
      <c r="X229" s="19">
        <f t="shared" si="109"/>
        <v>0</v>
      </c>
      <c r="Y229" s="19">
        <f t="shared" si="109"/>
        <v>0</v>
      </c>
      <c r="Z229" s="19">
        <f t="shared" si="109"/>
        <v>0</v>
      </c>
      <c r="AA229" s="28">
        <v>0</v>
      </c>
      <c r="AB229" s="29">
        <v>0</v>
      </c>
      <c r="AC229" s="30">
        <v>0</v>
      </c>
      <c r="AD229" s="7">
        <v>0</v>
      </c>
      <c r="AE229" s="8">
        <v>0</v>
      </c>
      <c r="AF229" s="7">
        <v>0</v>
      </c>
      <c r="AG229" s="7">
        <v>0</v>
      </c>
      <c r="AH229" s="8">
        <v>2634800000</v>
      </c>
      <c r="AI229" s="7">
        <v>1335600000</v>
      </c>
      <c r="AJ229" s="7">
        <v>1781200000</v>
      </c>
      <c r="AK229" s="19">
        <f t="shared" si="110"/>
        <v>0</v>
      </c>
      <c r="AL229" s="19">
        <f t="shared" si="110"/>
        <v>0</v>
      </c>
      <c r="AM229" s="19">
        <f t="shared" si="110"/>
        <v>0</v>
      </c>
      <c r="AN229" s="28">
        <v>0</v>
      </c>
      <c r="AO229" s="29">
        <v>0</v>
      </c>
      <c r="AP229" s="30">
        <v>0</v>
      </c>
      <c r="AQ229" s="7">
        <v>4935800</v>
      </c>
      <c r="AR229" s="8">
        <v>6775400</v>
      </c>
      <c r="AS229" s="7">
        <v>8814400</v>
      </c>
      <c r="AT229" s="7">
        <v>36886000</v>
      </c>
      <c r="AU229" s="8">
        <v>1584900000</v>
      </c>
      <c r="AV229" s="7">
        <v>2579400000</v>
      </c>
      <c r="AW229" s="7">
        <v>2056500000</v>
      </c>
      <c r="AX229" s="19">
        <f t="shared" si="111"/>
        <v>4.2749700296548674E-3</v>
      </c>
      <c r="AY229" s="19">
        <f t="shared" si="111"/>
        <v>3.4172288129022252E-3</v>
      </c>
      <c r="AZ229" s="19">
        <f t="shared" si="111"/>
        <v>1.7936299538050086E-2</v>
      </c>
      <c r="BA229" s="28">
        <f>AQ229/AR229</f>
        <v>0.72848835493107422</v>
      </c>
      <c r="BB229" s="29">
        <f>AY229/AX229</f>
        <v>0.79935737308036969</v>
      </c>
      <c r="BC229" s="30">
        <f>AY229/AZ229</f>
        <v>0.19052028015326752</v>
      </c>
      <c r="BD229" s="7">
        <v>0</v>
      </c>
      <c r="BE229" s="8">
        <v>7292100</v>
      </c>
      <c r="BF229" s="7">
        <v>2401400</v>
      </c>
      <c r="BG229" s="7">
        <v>0</v>
      </c>
      <c r="BH229" s="8">
        <v>2216600000</v>
      </c>
      <c r="BI229" s="7">
        <v>2843600000</v>
      </c>
      <c r="BJ229" s="7">
        <v>2441100000</v>
      </c>
      <c r="BK229" s="19">
        <f t="shared" si="113"/>
        <v>3.2897681133267167E-3</v>
      </c>
      <c r="BL229" s="19">
        <f t="shared" si="113"/>
        <v>8.4449289632859757E-4</v>
      </c>
      <c r="BM229" s="19">
        <f t="shared" si="113"/>
        <v>0</v>
      </c>
      <c r="BN229" s="28">
        <f>BD229/BE229</f>
        <v>0</v>
      </c>
      <c r="BO229" s="29">
        <f>BL229/BK229</f>
        <v>0.25670286392149988</v>
      </c>
      <c r="BP229" s="30" t="s">
        <v>766</v>
      </c>
      <c r="BQ229" s="52">
        <v>0</v>
      </c>
    </row>
    <row r="230" spans="1:69" x14ac:dyDescent="0.2">
      <c r="A230" s="1" t="s">
        <v>436</v>
      </c>
      <c r="B230" s="1" t="s">
        <v>437</v>
      </c>
      <c r="C230" s="1"/>
      <c r="D230" s="7">
        <v>0</v>
      </c>
      <c r="E230" s="8">
        <v>0</v>
      </c>
      <c r="F230" s="7">
        <v>0</v>
      </c>
      <c r="G230" s="7">
        <v>0</v>
      </c>
      <c r="H230" s="8">
        <v>3763400000</v>
      </c>
      <c r="I230" s="7">
        <v>3519500000</v>
      </c>
      <c r="J230" s="7">
        <v>2541400000</v>
      </c>
      <c r="K230" s="19">
        <f t="shared" si="108"/>
        <v>0</v>
      </c>
      <c r="L230" s="19">
        <f t="shared" si="108"/>
        <v>0</v>
      </c>
      <c r="M230" s="19">
        <f t="shared" si="108"/>
        <v>0</v>
      </c>
      <c r="N230" s="25">
        <v>0</v>
      </c>
      <c r="O230" s="26">
        <v>0</v>
      </c>
      <c r="P230" s="27">
        <v>0</v>
      </c>
      <c r="Q230" s="7">
        <v>0</v>
      </c>
      <c r="R230" s="8">
        <v>0</v>
      </c>
      <c r="S230" s="7">
        <v>0</v>
      </c>
      <c r="T230" s="7">
        <v>0</v>
      </c>
      <c r="U230" s="8">
        <v>1650500000</v>
      </c>
      <c r="V230" s="7">
        <v>1849700000</v>
      </c>
      <c r="W230" s="7">
        <v>3454200000</v>
      </c>
      <c r="X230" s="19">
        <f t="shared" si="109"/>
        <v>0</v>
      </c>
      <c r="Y230" s="19">
        <f t="shared" si="109"/>
        <v>0</v>
      </c>
      <c r="Z230" s="19">
        <f t="shared" si="109"/>
        <v>0</v>
      </c>
      <c r="AA230" s="28">
        <v>0</v>
      </c>
      <c r="AB230" s="29">
        <v>0</v>
      </c>
      <c r="AC230" s="30">
        <v>0</v>
      </c>
      <c r="AD230" s="7">
        <v>0</v>
      </c>
      <c r="AE230" s="8">
        <v>3434400</v>
      </c>
      <c r="AF230" s="7">
        <v>0</v>
      </c>
      <c r="AG230" s="7">
        <v>0</v>
      </c>
      <c r="AH230" s="8">
        <v>2634800000</v>
      </c>
      <c r="AI230" s="7">
        <v>1335600000</v>
      </c>
      <c r="AJ230" s="7">
        <v>1781200000</v>
      </c>
      <c r="AK230" s="19">
        <f t="shared" si="110"/>
        <v>1.3034765447092758E-3</v>
      </c>
      <c r="AL230" s="19">
        <f t="shared" si="110"/>
        <v>0</v>
      </c>
      <c r="AM230" s="19">
        <f t="shared" si="110"/>
        <v>0</v>
      </c>
      <c r="AN230" s="28">
        <f>AD230/AE230</f>
        <v>0</v>
      </c>
      <c r="AO230" s="29">
        <f>AL230/AK230</f>
        <v>0</v>
      </c>
      <c r="AP230" s="30">
        <v>0</v>
      </c>
      <c r="AQ230" s="7">
        <v>0</v>
      </c>
      <c r="AR230" s="8">
        <v>0</v>
      </c>
      <c r="AS230" s="7">
        <v>0</v>
      </c>
      <c r="AT230" s="7">
        <v>816850</v>
      </c>
      <c r="AU230" s="8">
        <v>1584900000</v>
      </c>
      <c r="AV230" s="7">
        <v>2579400000</v>
      </c>
      <c r="AW230" s="7">
        <v>2056500000</v>
      </c>
      <c r="AX230" s="19">
        <f t="shared" si="111"/>
        <v>0</v>
      </c>
      <c r="AY230" s="19">
        <f t="shared" si="111"/>
        <v>0</v>
      </c>
      <c r="AZ230" s="19">
        <f t="shared" si="111"/>
        <v>3.9720398735716022E-4</v>
      </c>
      <c r="BA230" s="28">
        <v>0</v>
      </c>
      <c r="BB230" s="29">
        <v>0</v>
      </c>
      <c r="BC230" s="30">
        <f>AY230/AZ230</f>
        <v>0</v>
      </c>
      <c r="BD230" s="7">
        <v>2047500</v>
      </c>
      <c r="BE230" s="8">
        <v>1148900</v>
      </c>
      <c r="BF230" s="7">
        <v>2842900</v>
      </c>
      <c r="BG230" s="7">
        <v>0</v>
      </c>
      <c r="BH230" s="8">
        <v>2216600000</v>
      </c>
      <c r="BI230" s="7">
        <v>2843600000</v>
      </c>
      <c r="BJ230" s="7">
        <v>2441100000</v>
      </c>
      <c r="BK230" s="19">
        <f t="shared" si="113"/>
        <v>5.1831634034106284E-4</v>
      </c>
      <c r="BL230" s="19">
        <f t="shared" si="113"/>
        <v>9.9975383316922213E-4</v>
      </c>
      <c r="BM230" s="19">
        <f t="shared" si="113"/>
        <v>0</v>
      </c>
      <c r="BN230" s="28">
        <f>BD230/BE230</f>
        <v>1.7821394377230395</v>
      </c>
      <c r="BO230" s="29">
        <f>BL230/BK230</f>
        <v>1.9288487654303228</v>
      </c>
      <c r="BP230" s="30" t="s">
        <v>766</v>
      </c>
      <c r="BQ230" s="52">
        <v>0</v>
      </c>
    </row>
    <row r="231" spans="1:69" x14ac:dyDescent="0.2">
      <c r="A231" s="1" t="s">
        <v>438</v>
      </c>
      <c r="B231" s="1" t="s">
        <v>439</v>
      </c>
      <c r="C231" s="1"/>
      <c r="D231" s="7">
        <v>0</v>
      </c>
      <c r="E231" s="8">
        <v>0</v>
      </c>
      <c r="F231" s="7">
        <v>0</v>
      </c>
      <c r="G231" s="7">
        <v>0</v>
      </c>
      <c r="H231" s="8">
        <v>3763400000</v>
      </c>
      <c r="I231" s="7">
        <v>3519500000</v>
      </c>
      <c r="J231" s="7">
        <v>2541400000</v>
      </c>
      <c r="K231" s="19">
        <f t="shared" si="108"/>
        <v>0</v>
      </c>
      <c r="L231" s="19">
        <f t="shared" si="108"/>
        <v>0</v>
      </c>
      <c r="M231" s="19">
        <f t="shared" si="108"/>
        <v>0</v>
      </c>
      <c r="N231" s="25">
        <v>0</v>
      </c>
      <c r="O231" s="26">
        <v>0</v>
      </c>
      <c r="P231" s="27">
        <v>0</v>
      </c>
      <c r="Q231" s="7">
        <v>0</v>
      </c>
      <c r="R231" s="8">
        <v>0</v>
      </c>
      <c r="S231" s="7">
        <v>0</v>
      </c>
      <c r="T231" s="7">
        <v>0</v>
      </c>
      <c r="U231" s="8">
        <v>1650500000</v>
      </c>
      <c r="V231" s="7">
        <v>1849700000</v>
      </c>
      <c r="W231" s="7">
        <v>3454200000</v>
      </c>
      <c r="X231" s="19">
        <f t="shared" si="109"/>
        <v>0</v>
      </c>
      <c r="Y231" s="19">
        <f t="shared" si="109"/>
        <v>0</v>
      </c>
      <c r="Z231" s="19">
        <f t="shared" si="109"/>
        <v>0</v>
      </c>
      <c r="AA231" s="28">
        <v>0</v>
      </c>
      <c r="AB231" s="29">
        <v>0</v>
      </c>
      <c r="AC231" s="30">
        <v>0</v>
      </c>
      <c r="AD231" s="7">
        <v>10817000</v>
      </c>
      <c r="AE231" s="8">
        <v>40244000</v>
      </c>
      <c r="AF231" s="7">
        <v>16703000</v>
      </c>
      <c r="AG231" s="7">
        <v>14258000</v>
      </c>
      <c r="AH231" s="8">
        <v>2634800000</v>
      </c>
      <c r="AI231" s="7">
        <v>1335600000</v>
      </c>
      <c r="AJ231" s="7">
        <v>1781200000</v>
      </c>
      <c r="AK231" s="19">
        <f t="shared" si="110"/>
        <v>1.5274024593897069E-2</v>
      </c>
      <c r="AL231" s="19">
        <f t="shared" si="110"/>
        <v>1.2505989817310572E-2</v>
      </c>
      <c r="AM231" s="19">
        <f t="shared" si="110"/>
        <v>8.0047159218504371E-3</v>
      </c>
      <c r="AN231" s="28">
        <f>AD231/AE231</f>
        <v>0.26878540900506909</v>
      </c>
      <c r="AO231" s="29">
        <f>AL231/AK231</f>
        <v>0.81877502163427829</v>
      </c>
      <c r="AP231" s="30">
        <f>AL231/AM231</f>
        <v>1.5623277502169723</v>
      </c>
      <c r="AQ231" s="7">
        <v>41603000</v>
      </c>
      <c r="AR231" s="8">
        <v>21886000</v>
      </c>
      <c r="AS231" s="7">
        <v>18259000</v>
      </c>
      <c r="AT231" s="7">
        <v>5468400</v>
      </c>
      <c r="AU231" s="8">
        <v>1584900000</v>
      </c>
      <c r="AV231" s="7">
        <v>2579400000</v>
      </c>
      <c r="AW231" s="7">
        <v>2056500000</v>
      </c>
      <c r="AX231" s="19">
        <f t="shared" si="111"/>
        <v>1.3809073127642122E-2</v>
      </c>
      <c r="AY231" s="19">
        <f t="shared" si="111"/>
        <v>7.0787780103900135E-3</v>
      </c>
      <c r="AZ231" s="19">
        <f t="shared" si="111"/>
        <v>2.6590809628008753E-3</v>
      </c>
      <c r="BA231" s="28">
        <f>AQ231/AR231</f>
        <v>1.9008955496664535</v>
      </c>
      <c r="BB231" s="29">
        <f>AY231/AX231</f>
        <v>0.51261789585429651</v>
      </c>
      <c r="BC231" s="30">
        <f>AY231/AZ231</f>
        <v>2.662114508515665</v>
      </c>
      <c r="BD231" s="7">
        <v>88565000</v>
      </c>
      <c r="BE231" s="8">
        <v>13127000</v>
      </c>
      <c r="BF231" s="7">
        <v>8787400</v>
      </c>
      <c r="BG231" s="7">
        <v>0</v>
      </c>
      <c r="BH231" s="8">
        <v>2216600000</v>
      </c>
      <c r="BI231" s="7">
        <v>2843600000</v>
      </c>
      <c r="BJ231" s="7">
        <v>2441100000</v>
      </c>
      <c r="BK231" s="19">
        <f t="shared" si="113"/>
        <v>5.9221329964810974E-3</v>
      </c>
      <c r="BL231" s="19">
        <f t="shared" si="113"/>
        <v>3.0902377268251513E-3</v>
      </c>
      <c r="BM231" s="19">
        <f t="shared" si="113"/>
        <v>0</v>
      </c>
      <c r="BN231" s="28">
        <f>BD231/BE231</f>
        <v>6.7467814428277597</v>
      </c>
      <c r="BO231" s="29">
        <f>BL231/BK231</f>
        <v>0.52181160549102079</v>
      </c>
      <c r="BP231" s="30" t="s">
        <v>766</v>
      </c>
      <c r="BQ231" s="52">
        <v>0</v>
      </c>
    </row>
    <row r="232" spans="1:69" x14ac:dyDescent="0.2">
      <c r="A232" s="1" t="s">
        <v>440</v>
      </c>
      <c r="B232" s="1" t="s">
        <v>441</v>
      </c>
      <c r="C232" s="1"/>
      <c r="D232" s="7">
        <v>0</v>
      </c>
      <c r="E232" s="8">
        <v>0</v>
      </c>
      <c r="F232" s="7">
        <v>0</v>
      </c>
      <c r="G232" s="7">
        <v>0</v>
      </c>
      <c r="H232" s="8">
        <v>3763400000</v>
      </c>
      <c r="I232" s="7">
        <v>3519500000</v>
      </c>
      <c r="J232" s="7">
        <v>2541400000</v>
      </c>
      <c r="K232" s="19">
        <f t="shared" si="108"/>
        <v>0</v>
      </c>
      <c r="L232" s="19">
        <f t="shared" si="108"/>
        <v>0</v>
      </c>
      <c r="M232" s="19">
        <f t="shared" si="108"/>
        <v>0</v>
      </c>
      <c r="N232" s="25">
        <v>0</v>
      </c>
      <c r="O232" s="26">
        <v>0</v>
      </c>
      <c r="P232" s="27">
        <v>0</v>
      </c>
      <c r="Q232" s="7">
        <v>0</v>
      </c>
      <c r="R232" s="8">
        <v>0</v>
      </c>
      <c r="S232" s="7">
        <v>0</v>
      </c>
      <c r="T232" s="7">
        <v>0</v>
      </c>
      <c r="U232" s="8">
        <v>1650500000</v>
      </c>
      <c r="V232" s="7">
        <v>1849700000</v>
      </c>
      <c r="W232" s="7">
        <v>3454200000</v>
      </c>
      <c r="X232" s="19">
        <f t="shared" si="109"/>
        <v>0</v>
      </c>
      <c r="Y232" s="19">
        <f t="shared" si="109"/>
        <v>0</v>
      </c>
      <c r="Z232" s="19">
        <f t="shared" si="109"/>
        <v>0</v>
      </c>
      <c r="AA232" s="28">
        <v>0</v>
      </c>
      <c r="AB232" s="29">
        <v>0</v>
      </c>
      <c r="AC232" s="30">
        <v>0</v>
      </c>
      <c r="AD232" s="7">
        <v>0</v>
      </c>
      <c r="AE232" s="8">
        <v>0</v>
      </c>
      <c r="AF232" s="7">
        <v>0</v>
      </c>
      <c r="AG232" s="7">
        <v>0</v>
      </c>
      <c r="AH232" s="8">
        <v>2634800000</v>
      </c>
      <c r="AI232" s="7">
        <v>1335600000</v>
      </c>
      <c r="AJ232" s="7">
        <v>1781200000</v>
      </c>
      <c r="AK232" s="19">
        <f t="shared" si="110"/>
        <v>0</v>
      </c>
      <c r="AL232" s="19">
        <f t="shared" si="110"/>
        <v>0</v>
      </c>
      <c r="AM232" s="19">
        <f t="shared" si="110"/>
        <v>0</v>
      </c>
      <c r="AN232" s="28">
        <v>0</v>
      </c>
      <c r="AO232" s="29">
        <v>0</v>
      </c>
      <c r="AP232" s="30">
        <v>0</v>
      </c>
      <c r="AQ232" s="7">
        <v>137870</v>
      </c>
      <c r="AR232" s="8">
        <v>0</v>
      </c>
      <c r="AS232" s="7">
        <v>0</v>
      </c>
      <c r="AT232" s="7">
        <v>74626</v>
      </c>
      <c r="AU232" s="8">
        <v>1584900000</v>
      </c>
      <c r="AV232" s="7">
        <v>2579400000</v>
      </c>
      <c r="AW232" s="7">
        <v>2056500000</v>
      </c>
      <c r="AX232" s="19">
        <f t="shared" si="111"/>
        <v>0</v>
      </c>
      <c r="AY232" s="19">
        <f t="shared" si="111"/>
        <v>0</v>
      </c>
      <c r="AZ232" s="19">
        <f t="shared" si="111"/>
        <v>3.6287867736445415E-5</v>
      </c>
      <c r="BA232" s="28" t="s">
        <v>766</v>
      </c>
      <c r="BB232" s="29">
        <v>0</v>
      </c>
      <c r="BC232" s="30">
        <f>AY232/AZ232</f>
        <v>0</v>
      </c>
      <c r="BD232" s="7">
        <v>34050</v>
      </c>
      <c r="BE232" s="8">
        <v>0</v>
      </c>
      <c r="BF232" s="7">
        <v>0</v>
      </c>
      <c r="BG232" s="7">
        <v>119120</v>
      </c>
      <c r="BH232" s="8">
        <v>2216600000</v>
      </c>
      <c r="BI232" s="7">
        <v>2843600000</v>
      </c>
      <c r="BJ232" s="7">
        <v>2441100000</v>
      </c>
      <c r="BK232" s="19">
        <f t="shared" si="113"/>
        <v>0</v>
      </c>
      <c r="BL232" s="19">
        <f t="shared" si="113"/>
        <v>0</v>
      </c>
      <c r="BM232" s="19">
        <f t="shared" si="113"/>
        <v>4.8797673180123713E-5</v>
      </c>
      <c r="BN232" s="28" t="s">
        <v>766</v>
      </c>
      <c r="BO232" s="29">
        <v>0</v>
      </c>
      <c r="BP232" s="30">
        <f t="shared" ref="BP232:BP295" si="123">BL232/BM232</f>
        <v>0</v>
      </c>
      <c r="BQ232" s="52">
        <v>0</v>
      </c>
    </row>
    <row r="233" spans="1:69" x14ac:dyDescent="0.2">
      <c r="A233" s="1" t="s">
        <v>442</v>
      </c>
      <c r="B233" s="1" t="s">
        <v>443</v>
      </c>
      <c r="C233" s="1"/>
      <c r="D233" s="7">
        <v>0</v>
      </c>
      <c r="E233" s="8">
        <v>0</v>
      </c>
      <c r="F233" s="7">
        <v>0</v>
      </c>
      <c r="G233" s="7">
        <v>0</v>
      </c>
      <c r="H233" s="8">
        <v>3763400000</v>
      </c>
      <c r="I233" s="7">
        <v>3519500000</v>
      </c>
      <c r="J233" s="7">
        <v>2541400000</v>
      </c>
      <c r="K233" s="19">
        <f t="shared" si="108"/>
        <v>0</v>
      </c>
      <c r="L233" s="19">
        <f t="shared" si="108"/>
        <v>0</v>
      </c>
      <c r="M233" s="19">
        <f t="shared" si="108"/>
        <v>0</v>
      </c>
      <c r="N233" s="25">
        <v>0</v>
      </c>
      <c r="O233" s="26">
        <v>0</v>
      </c>
      <c r="P233" s="27">
        <v>0</v>
      </c>
      <c r="Q233" s="7">
        <v>0</v>
      </c>
      <c r="R233" s="8">
        <v>0</v>
      </c>
      <c r="S233" s="7">
        <v>0</v>
      </c>
      <c r="T233" s="7">
        <v>0</v>
      </c>
      <c r="U233" s="8">
        <v>1650500000</v>
      </c>
      <c r="V233" s="7">
        <v>1849700000</v>
      </c>
      <c r="W233" s="7">
        <v>3454200000</v>
      </c>
      <c r="X233" s="19">
        <f t="shared" si="109"/>
        <v>0</v>
      </c>
      <c r="Y233" s="19">
        <f t="shared" si="109"/>
        <v>0</v>
      </c>
      <c r="Z233" s="19">
        <f t="shared" si="109"/>
        <v>0</v>
      </c>
      <c r="AA233" s="28">
        <v>0</v>
      </c>
      <c r="AB233" s="29">
        <v>0</v>
      </c>
      <c r="AC233" s="30">
        <v>0</v>
      </c>
      <c r="AD233" s="7">
        <v>0</v>
      </c>
      <c r="AE233" s="8">
        <v>0</v>
      </c>
      <c r="AF233" s="7">
        <v>0</v>
      </c>
      <c r="AG233" s="7">
        <v>0</v>
      </c>
      <c r="AH233" s="8">
        <v>2634800000</v>
      </c>
      <c r="AI233" s="7">
        <v>1335600000</v>
      </c>
      <c r="AJ233" s="7">
        <v>1781200000</v>
      </c>
      <c r="AK233" s="19">
        <f t="shared" si="110"/>
        <v>0</v>
      </c>
      <c r="AL233" s="19">
        <f t="shared" si="110"/>
        <v>0</v>
      </c>
      <c r="AM233" s="19">
        <f t="shared" si="110"/>
        <v>0</v>
      </c>
      <c r="AN233" s="28">
        <v>0</v>
      </c>
      <c r="AO233" s="29">
        <v>0</v>
      </c>
      <c r="AP233" s="30">
        <v>0</v>
      </c>
      <c r="AQ233" s="7">
        <v>0</v>
      </c>
      <c r="AR233" s="8">
        <v>0</v>
      </c>
      <c r="AS233" s="7">
        <v>0</v>
      </c>
      <c r="AT233" s="7">
        <v>0</v>
      </c>
      <c r="AU233" s="8">
        <v>1584900000</v>
      </c>
      <c r="AV233" s="7">
        <v>2579400000</v>
      </c>
      <c r="AW233" s="7">
        <v>2056500000</v>
      </c>
      <c r="AX233" s="19">
        <f t="shared" si="111"/>
        <v>0</v>
      </c>
      <c r="AY233" s="19">
        <f t="shared" si="111"/>
        <v>0</v>
      </c>
      <c r="AZ233" s="19">
        <f t="shared" si="111"/>
        <v>0</v>
      </c>
      <c r="BA233" s="28">
        <v>0</v>
      </c>
      <c r="BB233" s="29">
        <v>0</v>
      </c>
      <c r="BC233" s="30">
        <v>0</v>
      </c>
      <c r="BD233" s="7">
        <v>0</v>
      </c>
      <c r="BE233" s="8">
        <v>0</v>
      </c>
      <c r="BF233" s="7">
        <v>0</v>
      </c>
      <c r="BG233" s="7">
        <v>148650</v>
      </c>
      <c r="BH233" s="8">
        <v>2216600000</v>
      </c>
      <c r="BI233" s="7">
        <v>2843600000</v>
      </c>
      <c r="BJ233" s="7">
        <v>2441100000</v>
      </c>
      <c r="BK233" s="19">
        <f t="shared" si="113"/>
        <v>0</v>
      </c>
      <c r="BL233" s="19">
        <f t="shared" si="113"/>
        <v>0</v>
      </c>
      <c r="BM233" s="19">
        <f t="shared" si="113"/>
        <v>6.0894678628487156E-5</v>
      </c>
      <c r="BN233" s="28">
        <v>0</v>
      </c>
      <c r="BO233" s="29">
        <v>0</v>
      </c>
      <c r="BP233" s="30">
        <f t="shared" si="123"/>
        <v>0</v>
      </c>
      <c r="BQ233" s="52">
        <v>0</v>
      </c>
    </row>
    <row r="234" spans="1:69" x14ac:dyDescent="0.2">
      <c r="A234" s="1" t="s">
        <v>444</v>
      </c>
      <c r="B234" s="1" t="s">
        <v>445</v>
      </c>
      <c r="C234" s="1"/>
      <c r="D234" s="7">
        <v>0</v>
      </c>
      <c r="E234" s="8">
        <v>0</v>
      </c>
      <c r="F234" s="7">
        <v>0</v>
      </c>
      <c r="G234" s="7">
        <v>0</v>
      </c>
      <c r="H234" s="8">
        <v>3763400000</v>
      </c>
      <c r="I234" s="7">
        <v>3519500000</v>
      </c>
      <c r="J234" s="7">
        <v>2541400000</v>
      </c>
      <c r="K234" s="19">
        <f t="shared" si="108"/>
        <v>0</v>
      </c>
      <c r="L234" s="19">
        <f t="shared" si="108"/>
        <v>0</v>
      </c>
      <c r="M234" s="19">
        <f t="shared" si="108"/>
        <v>0</v>
      </c>
      <c r="N234" s="25">
        <v>0</v>
      </c>
      <c r="O234" s="26">
        <v>0</v>
      </c>
      <c r="P234" s="27">
        <v>0</v>
      </c>
      <c r="Q234" s="7">
        <v>0</v>
      </c>
      <c r="R234" s="8">
        <v>0</v>
      </c>
      <c r="S234" s="7">
        <v>0</v>
      </c>
      <c r="T234" s="7">
        <v>0</v>
      </c>
      <c r="U234" s="8">
        <v>1650500000</v>
      </c>
      <c r="V234" s="7">
        <v>1849700000</v>
      </c>
      <c r="W234" s="7">
        <v>3454200000</v>
      </c>
      <c r="X234" s="19">
        <f t="shared" si="109"/>
        <v>0</v>
      </c>
      <c r="Y234" s="19">
        <f t="shared" si="109"/>
        <v>0</v>
      </c>
      <c r="Z234" s="19">
        <f t="shared" si="109"/>
        <v>0</v>
      </c>
      <c r="AA234" s="28">
        <v>0</v>
      </c>
      <c r="AB234" s="29">
        <v>0</v>
      </c>
      <c r="AC234" s="30">
        <v>0</v>
      </c>
      <c r="AD234" s="7">
        <v>0</v>
      </c>
      <c r="AE234" s="8">
        <v>196940</v>
      </c>
      <c r="AF234" s="7">
        <v>0</v>
      </c>
      <c r="AG234" s="7">
        <v>0</v>
      </c>
      <c r="AH234" s="8">
        <v>2634800000</v>
      </c>
      <c r="AI234" s="7">
        <v>1335600000</v>
      </c>
      <c r="AJ234" s="7">
        <v>1781200000</v>
      </c>
      <c r="AK234" s="19">
        <f t="shared" si="110"/>
        <v>7.4745711249430693E-5</v>
      </c>
      <c r="AL234" s="19">
        <f t="shared" si="110"/>
        <v>0</v>
      </c>
      <c r="AM234" s="19">
        <f t="shared" si="110"/>
        <v>0</v>
      </c>
      <c r="AN234" s="28">
        <f t="shared" ref="AN234:AN239" si="124">AD234/AE234</f>
        <v>0</v>
      </c>
      <c r="AO234" s="29">
        <f t="shared" ref="AO234:AO239" si="125">AL234/AK234</f>
        <v>0</v>
      </c>
      <c r="AP234" s="30">
        <v>0</v>
      </c>
      <c r="AQ234" s="7">
        <v>341240</v>
      </c>
      <c r="AR234" s="8">
        <v>0</v>
      </c>
      <c r="AS234" s="7">
        <v>0</v>
      </c>
      <c r="AT234" s="7">
        <v>0</v>
      </c>
      <c r="AU234" s="8">
        <v>1584900000</v>
      </c>
      <c r="AV234" s="7">
        <v>2579400000</v>
      </c>
      <c r="AW234" s="7">
        <v>2056500000</v>
      </c>
      <c r="AX234" s="19">
        <f t="shared" si="111"/>
        <v>0</v>
      </c>
      <c r="AY234" s="19">
        <f t="shared" si="111"/>
        <v>0</v>
      </c>
      <c r="AZ234" s="19">
        <f t="shared" si="111"/>
        <v>0</v>
      </c>
      <c r="BA234" s="28" t="s">
        <v>766</v>
      </c>
      <c r="BB234" s="29">
        <v>0</v>
      </c>
      <c r="BC234" s="30">
        <v>0</v>
      </c>
      <c r="BD234" s="7">
        <v>80622</v>
      </c>
      <c r="BE234" s="8">
        <v>0</v>
      </c>
      <c r="BF234" s="7">
        <v>0</v>
      </c>
      <c r="BG234" s="7">
        <v>292920</v>
      </c>
      <c r="BH234" s="8">
        <v>2216600000</v>
      </c>
      <c r="BI234" s="7">
        <v>2843600000</v>
      </c>
      <c r="BJ234" s="7">
        <v>2441100000</v>
      </c>
      <c r="BK234" s="19">
        <f t="shared" si="113"/>
        <v>0</v>
      </c>
      <c r="BL234" s="19">
        <f t="shared" si="113"/>
        <v>0</v>
      </c>
      <c r="BM234" s="19">
        <f t="shared" si="113"/>
        <v>1.1999508418335995E-4</v>
      </c>
      <c r="BN234" s="28" t="s">
        <v>766</v>
      </c>
      <c r="BO234" s="29">
        <v>0</v>
      </c>
      <c r="BP234" s="30">
        <f t="shared" si="123"/>
        <v>0</v>
      </c>
      <c r="BQ234" s="52">
        <v>0</v>
      </c>
    </row>
    <row r="235" spans="1:69" x14ac:dyDescent="0.2">
      <c r="A235" s="1" t="s">
        <v>446</v>
      </c>
      <c r="B235" s="1" t="s">
        <v>447</v>
      </c>
      <c r="C235" s="1"/>
      <c r="D235" s="7">
        <v>0</v>
      </c>
      <c r="E235" s="8">
        <v>0</v>
      </c>
      <c r="F235" s="7">
        <v>0</v>
      </c>
      <c r="G235" s="7">
        <v>0</v>
      </c>
      <c r="H235" s="8">
        <v>3763400000</v>
      </c>
      <c r="I235" s="7">
        <v>3519500000</v>
      </c>
      <c r="J235" s="7">
        <v>2541400000</v>
      </c>
      <c r="K235" s="19">
        <f t="shared" si="108"/>
        <v>0</v>
      </c>
      <c r="L235" s="19">
        <f t="shared" si="108"/>
        <v>0</v>
      </c>
      <c r="M235" s="19">
        <f t="shared" si="108"/>
        <v>0</v>
      </c>
      <c r="N235" s="25">
        <v>0</v>
      </c>
      <c r="O235" s="26">
        <v>0</v>
      </c>
      <c r="P235" s="27">
        <v>0</v>
      </c>
      <c r="Q235" s="7">
        <v>0</v>
      </c>
      <c r="R235" s="8">
        <v>447300</v>
      </c>
      <c r="S235" s="7">
        <v>0</v>
      </c>
      <c r="T235" s="7">
        <v>0</v>
      </c>
      <c r="U235" s="8">
        <v>1650500000</v>
      </c>
      <c r="V235" s="7">
        <v>1849700000</v>
      </c>
      <c r="W235" s="7">
        <v>3454200000</v>
      </c>
      <c r="X235" s="19">
        <f t="shared" si="109"/>
        <v>2.7100878521660104E-4</v>
      </c>
      <c r="Y235" s="19">
        <f t="shared" si="109"/>
        <v>0</v>
      </c>
      <c r="Z235" s="19">
        <f t="shared" si="109"/>
        <v>0</v>
      </c>
      <c r="AA235" s="28">
        <f>Q235/R235</f>
        <v>0</v>
      </c>
      <c r="AB235" s="29">
        <f>Y235/X235</f>
        <v>0</v>
      </c>
      <c r="AC235" s="30">
        <v>0</v>
      </c>
      <c r="AD235" s="7">
        <v>0</v>
      </c>
      <c r="AE235" s="8">
        <v>76284</v>
      </c>
      <c r="AF235" s="7">
        <v>0</v>
      </c>
      <c r="AG235" s="7">
        <v>0</v>
      </c>
      <c r="AH235" s="8">
        <v>2634800000</v>
      </c>
      <c r="AI235" s="7">
        <v>1335600000</v>
      </c>
      <c r="AJ235" s="7">
        <v>1781200000</v>
      </c>
      <c r="AK235" s="19">
        <f t="shared" si="110"/>
        <v>2.8952482161833917E-5</v>
      </c>
      <c r="AL235" s="19">
        <f t="shared" si="110"/>
        <v>0</v>
      </c>
      <c r="AM235" s="19">
        <f t="shared" si="110"/>
        <v>0</v>
      </c>
      <c r="AN235" s="28">
        <f t="shared" si="124"/>
        <v>0</v>
      </c>
      <c r="AO235" s="29">
        <f t="shared" si="125"/>
        <v>0</v>
      </c>
      <c r="AP235" s="30">
        <v>0</v>
      </c>
      <c r="AQ235" s="7">
        <v>674570</v>
      </c>
      <c r="AR235" s="8">
        <v>0</v>
      </c>
      <c r="AS235" s="7">
        <v>0</v>
      </c>
      <c r="AT235" s="7">
        <v>160570</v>
      </c>
      <c r="AU235" s="8">
        <v>1584900000</v>
      </c>
      <c r="AV235" s="7">
        <v>2579400000</v>
      </c>
      <c r="AW235" s="7">
        <v>2056500000</v>
      </c>
      <c r="AX235" s="19">
        <f t="shared" si="111"/>
        <v>0</v>
      </c>
      <c r="AY235" s="19">
        <f t="shared" si="111"/>
        <v>0</v>
      </c>
      <c r="AZ235" s="19">
        <f t="shared" si="111"/>
        <v>7.8079260880136147E-5</v>
      </c>
      <c r="BA235" s="28" t="s">
        <v>766</v>
      </c>
      <c r="BB235" s="29">
        <v>0</v>
      </c>
      <c r="BC235" s="30">
        <f>AY235/AZ235</f>
        <v>0</v>
      </c>
      <c r="BD235" s="7">
        <v>0</v>
      </c>
      <c r="BE235" s="8">
        <v>0</v>
      </c>
      <c r="BF235" s="7">
        <v>235440</v>
      </c>
      <c r="BG235" s="7">
        <v>310240</v>
      </c>
      <c r="BH235" s="8">
        <v>2216600000</v>
      </c>
      <c r="BI235" s="7">
        <v>2843600000</v>
      </c>
      <c r="BJ235" s="7">
        <v>2441100000</v>
      </c>
      <c r="BK235" s="19">
        <f t="shared" si="113"/>
        <v>0</v>
      </c>
      <c r="BL235" s="19">
        <f t="shared" si="113"/>
        <v>8.2796455197636798E-5</v>
      </c>
      <c r="BM235" s="19">
        <f t="shared" si="113"/>
        <v>1.270902462004834E-4</v>
      </c>
      <c r="BN235" s="28">
        <v>0</v>
      </c>
      <c r="BO235" s="29" t="s">
        <v>766</v>
      </c>
      <c r="BP235" s="30">
        <f t="shared" si="123"/>
        <v>0.65147765208532482</v>
      </c>
      <c r="BQ235" s="52">
        <v>0</v>
      </c>
    </row>
    <row r="236" spans="1:69" x14ac:dyDescent="0.2">
      <c r="A236" s="1" t="s">
        <v>448</v>
      </c>
      <c r="B236" s="1" t="s">
        <v>449</v>
      </c>
      <c r="C236" s="1"/>
      <c r="D236" s="7">
        <v>0</v>
      </c>
      <c r="E236" s="8">
        <v>1269000</v>
      </c>
      <c r="F236" s="7">
        <v>0</v>
      </c>
      <c r="G236" s="7">
        <v>0</v>
      </c>
      <c r="H236" s="8">
        <v>3763400000</v>
      </c>
      <c r="I236" s="7">
        <v>3519500000</v>
      </c>
      <c r="J236" s="7">
        <v>2541400000</v>
      </c>
      <c r="K236" s="19">
        <f t="shared" si="108"/>
        <v>3.3719508954668651E-4</v>
      </c>
      <c r="L236" s="19">
        <f t="shared" si="108"/>
        <v>0</v>
      </c>
      <c r="M236" s="19">
        <f t="shared" si="108"/>
        <v>0</v>
      </c>
      <c r="N236" s="25">
        <f>D236/E236</f>
        <v>0</v>
      </c>
      <c r="O236" s="26">
        <f>L236/K236</f>
        <v>0</v>
      </c>
      <c r="P236" s="27">
        <v>0</v>
      </c>
      <c r="Q236" s="7">
        <v>0</v>
      </c>
      <c r="R236" s="8">
        <v>0</v>
      </c>
      <c r="S236" s="7">
        <v>0</v>
      </c>
      <c r="T236" s="7">
        <v>866980</v>
      </c>
      <c r="U236" s="8">
        <v>1650500000</v>
      </c>
      <c r="V236" s="7">
        <v>1849700000</v>
      </c>
      <c r="W236" s="7">
        <v>3454200000</v>
      </c>
      <c r="X236" s="19">
        <f t="shared" si="109"/>
        <v>0</v>
      </c>
      <c r="Y236" s="19">
        <f t="shared" si="109"/>
        <v>0</v>
      </c>
      <c r="Z236" s="19">
        <f t="shared" si="109"/>
        <v>2.5099299403624574E-4</v>
      </c>
      <c r="AA236" s="28">
        <v>0</v>
      </c>
      <c r="AB236" s="29">
        <v>0</v>
      </c>
      <c r="AC236" s="30">
        <f>Y236/Z236</f>
        <v>0</v>
      </c>
      <c r="AD236" s="7">
        <v>0</v>
      </c>
      <c r="AE236" s="8">
        <v>241520</v>
      </c>
      <c r="AF236" s="7">
        <v>0</v>
      </c>
      <c r="AG236" s="7">
        <v>0</v>
      </c>
      <c r="AH236" s="8">
        <v>2634800000</v>
      </c>
      <c r="AI236" s="7">
        <v>1335600000</v>
      </c>
      <c r="AJ236" s="7">
        <v>1781200000</v>
      </c>
      <c r="AK236" s="19">
        <f t="shared" si="110"/>
        <v>9.1665401548504636E-5</v>
      </c>
      <c r="AL236" s="19">
        <f t="shared" si="110"/>
        <v>0</v>
      </c>
      <c r="AM236" s="19">
        <f t="shared" si="110"/>
        <v>0</v>
      </c>
      <c r="AN236" s="28">
        <f t="shared" si="124"/>
        <v>0</v>
      </c>
      <c r="AO236" s="29">
        <f t="shared" si="125"/>
        <v>0</v>
      </c>
      <c r="AP236" s="30">
        <v>0</v>
      </c>
      <c r="AQ236" s="7">
        <v>0</v>
      </c>
      <c r="AR236" s="8">
        <v>513990</v>
      </c>
      <c r="AS236" s="7">
        <v>599970</v>
      </c>
      <c r="AT236" s="7">
        <v>545540</v>
      </c>
      <c r="AU236" s="8">
        <v>1584900000</v>
      </c>
      <c r="AV236" s="7">
        <v>2579400000</v>
      </c>
      <c r="AW236" s="7">
        <v>2056500000</v>
      </c>
      <c r="AX236" s="19">
        <f t="shared" si="111"/>
        <v>3.2430437251561615E-4</v>
      </c>
      <c r="AY236" s="19">
        <f t="shared" si="111"/>
        <v>2.3260060479181205E-4</v>
      </c>
      <c r="AZ236" s="19">
        <f t="shared" si="111"/>
        <v>2.6527595429127158E-4</v>
      </c>
      <c r="BA236" s="28">
        <f>AQ236/AR236</f>
        <v>0</v>
      </c>
      <c r="BB236" s="29">
        <f>AY236/AX236</f>
        <v>0.71722932067655576</v>
      </c>
      <c r="BC236" s="30">
        <f>AY236/AZ236</f>
        <v>0.87682506095677948</v>
      </c>
      <c r="BD236" s="7">
        <v>478940</v>
      </c>
      <c r="BE236" s="8">
        <v>615180</v>
      </c>
      <c r="BF236" s="7">
        <v>0</v>
      </c>
      <c r="BG236" s="7">
        <v>371730</v>
      </c>
      <c r="BH236" s="8">
        <v>2216600000</v>
      </c>
      <c r="BI236" s="7">
        <v>2843600000</v>
      </c>
      <c r="BJ236" s="7">
        <v>2441100000</v>
      </c>
      <c r="BK236" s="19">
        <f t="shared" si="113"/>
        <v>2.7753315889199673E-4</v>
      </c>
      <c r="BL236" s="19">
        <f t="shared" si="113"/>
        <v>0</v>
      </c>
      <c r="BM236" s="19">
        <f t="shared" si="113"/>
        <v>1.5227970996681823E-4</v>
      </c>
      <c r="BN236" s="28">
        <f>BD236/BE236</f>
        <v>0.77853636334081078</v>
      </c>
      <c r="BO236" s="29">
        <f>BL236/BK236</f>
        <v>0</v>
      </c>
      <c r="BP236" s="30">
        <f t="shared" si="123"/>
        <v>0</v>
      </c>
      <c r="BQ236" s="52">
        <v>0</v>
      </c>
    </row>
    <row r="237" spans="1:69" x14ac:dyDescent="0.2">
      <c r="A237" s="1" t="s">
        <v>450</v>
      </c>
      <c r="B237" s="1" t="s">
        <v>451</v>
      </c>
      <c r="C237" s="1"/>
      <c r="D237" s="7">
        <v>0</v>
      </c>
      <c r="E237" s="8">
        <v>0</v>
      </c>
      <c r="F237" s="7">
        <v>0</v>
      </c>
      <c r="G237" s="7">
        <v>0</v>
      </c>
      <c r="H237" s="8">
        <v>3763400000</v>
      </c>
      <c r="I237" s="7">
        <v>3519500000</v>
      </c>
      <c r="J237" s="7">
        <v>2541400000</v>
      </c>
      <c r="K237" s="19">
        <f t="shared" si="108"/>
        <v>0</v>
      </c>
      <c r="L237" s="19">
        <f t="shared" si="108"/>
        <v>0</v>
      </c>
      <c r="M237" s="19">
        <f t="shared" si="108"/>
        <v>0</v>
      </c>
      <c r="N237" s="25">
        <v>0</v>
      </c>
      <c r="O237" s="26">
        <v>0</v>
      </c>
      <c r="P237" s="27">
        <v>0</v>
      </c>
      <c r="Q237" s="7">
        <v>0</v>
      </c>
      <c r="R237" s="8">
        <v>0</v>
      </c>
      <c r="S237" s="7">
        <v>0</v>
      </c>
      <c r="T237" s="7">
        <v>1175600</v>
      </c>
      <c r="U237" s="8">
        <v>1650500000</v>
      </c>
      <c r="V237" s="7">
        <v>1849700000</v>
      </c>
      <c r="W237" s="7">
        <v>3454200000</v>
      </c>
      <c r="X237" s="19">
        <f t="shared" si="109"/>
        <v>0</v>
      </c>
      <c r="Y237" s="19">
        <f t="shared" si="109"/>
        <v>0</v>
      </c>
      <c r="Z237" s="19">
        <f t="shared" si="109"/>
        <v>3.4033929708760348E-4</v>
      </c>
      <c r="AA237" s="28">
        <v>0</v>
      </c>
      <c r="AB237" s="29">
        <v>0</v>
      </c>
      <c r="AC237" s="30">
        <f>Y237/Z237</f>
        <v>0</v>
      </c>
      <c r="AD237" s="7">
        <v>2500900</v>
      </c>
      <c r="AE237" s="8">
        <v>1456300</v>
      </c>
      <c r="AF237" s="7">
        <v>946560</v>
      </c>
      <c r="AG237" s="7">
        <v>0</v>
      </c>
      <c r="AH237" s="8">
        <v>2634800000</v>
      </c>
      <c r="AI237" s="7">
        <v>1335600000</v>
      </c>
      <c r="AJ237" s="7">
        <v>1781200000</v>
      </c>
      <c r="AK237" s="19">
        <f t="shared" si="110"/>
        <v>5.5271747381205403E-4</v>
      </c>
      <c r="AL237" s="19">
        <f t="shared" si="110"/>
        <v>7.0871518418688228E-4</v>
      </c>
      <c r="AM237" s="19">
        <f t="shared" si="110"/>
        <v>0</v>
      </c>
      <c r="AN237" s="28">
        <f t="shared" si="124"/>
        <v>1.7172972601799079</v>
      </c>
      <c r="AO237" s="29">
        <f t="shared" si="125"/>
        <v>1.2822377032861343</v>
      </c>
      <c r="AP237" s="30" t="s">
        <v>766</v>
      </c>
      <c r="AQ237" s="7">
        <v>1082900</v>
      </c>
      <c r="AR237" s="8">
        <v>785700</v>
      </c>
      <c r="AS237" s="7">
        <v>776070</v>
      </c>
      <c r="AT237" s="7">
        <v>418700</v>
      </c>
      <c r="AU237" s="8">
        <v>1584900000</v>
      </c>
      <c r="AV237" s="7">
        <v>2579400000</v>
      </c>
      <c r="AW237" s="7">
        <v>2056500000</v>
      </c>
      <c r="AX237" s="19">
        <f t="shared" si="111"/>
        <v>4.9574105621805794E-4</v>
      </c>
      <c r="AY237" s="19">
        <f t="shared" si="111"/>
        <v>3.0087229588276343E-4</v>
      </c>
      <c r="AZ237" s="19">
        <f t="shared" si="111"/>
        <v>2.0359834670556772E-4</v>
      </c>
      <c r="BA237" s="28">
        <f>AQ237/AR237</f>
        <v>1.3782614229349623</v>
      </c>
      <c r="BB237" s="29">
        <f>AY237/AX237</f>
        <v>0.60691421884255026</v>
      </c>
      <c r="BC237" s="30">
        <f>AY237/AZ237</f>
        <v>1.4777737675732099</v>
      </c>
      <c r="BD237" s="7">
        <v>948980</v>
      </c>
      <c r="BE237" s="8">
        <v>521060</v>
      </c>
      <c r="BF237" s="7">
        <v>797880</v>
      </c>
      <c r="BG237" s="7">
        <v>373690</v>
      </c>
      <c r="BH237" s="8">
        <v>2216600000</v>
      </c>
      <c r="BI237" s="7">
        <v>2843600000</v>
      </c>
      <c r="BJ237" s="7">
        <v>2441100000</v>
      </c>
      <c r="BK237" s="19">
        <f t="shared" si="113"/>
        <v>2.3507173148064605E-4</v>
      </c>
      <c r="BL237" s="19">
        <f t="shared" si="113"/>
        <v>2.8058798705865806E-4</v>
      </c>
      <c r="BM237" s="19">
        <f t="shared" si="113"/>
        <v>1.5308262668469133E-4</v>
      </c>
      <c r="BN237" s="28">
        <f>BD237/BE237</f>
        <v>1.8212489924384907</v>
      </c>
      <c r="BO237" s="29">
        <f>BL237/BK237</f>
        <v>1.193627091149237</v>
      </c>
      <c r="BP237" s="30">
        <f t="shared" si="123"/>
        <v>1.8329185560461618</v>
      </c>
      <c r="BQ237" s="52">
        <v>0</v>
      </c>
    </row>
    <row r="238" spans="1:69" x14ac:dyDescent="0.2">
      <c r="A238" s="1" t="s">
        <v>452</v>
      </c>
      <c r="B238" s="1" t="s">
        <v>453</v>
      </c>
      <c r="C238" s="1"/>
      <c r="D238" s="7">
        <v>0</v>
      </c>
      <c r="E238" s="8">
        <v>0</v>
      </c>
      <c r="F238" s="7">
        <v>0</v>
      </c>
      <c r="G238" s="7">
        <v>0</v>
      </c>
      <c r="H238" s="8">
        <v>3763400000</v>
      </c>
      <c r="I238" s="7">
        <v>3519500000</v>
      </c>
      <c r="J238" s="7">
        <v>2541400000</v>
      </c>
      <c r="K238" s="19">
        <f t="shared" si="108"/>
        <v>0</v>
      </c>
      <c r="L238" s="19">
        <f t="shared" si="108"/>
        <v>0</v>
      </c>
      <c r="M238" s="19">
        <f t="shared" si="108"/>
        <v>0</v>
      </c>
      <c r="N238" s="25">
        <v>0</v>
      </c>
      <c r="O238" s="26">
        <v>0</v>
      </c>
      <c r="P238" s="27">
        <v>0</v>
      </c>
      <c r="Q238" s="7">
        <v>0</v>
      </c>
      <c r="R238" s="8">
        <v>0</v>
      </c>
      <c r="S238" s="7">
        <v>0</v>
      </c>
      <c r="T238" s="7">
        <v>1630700</v>
      </c>
      <c r="U238" s="8">
        <v>1650500000</v>
      </c>
      <c r="V238" s="7">
        <v>1849700000</v>
      </c>
      <c r="W238" s="7">
        <v>3454200000</v>
      </c>
      <c r="X238" s="19">
        <f t="shared" si="109"/>
        <v>0</v>
      </c>
      <c r="Y238" s="19">
        <f t="shared" si="109"/>
        <v>0</v>
      </c>
      <c r="Z238" s="19">
        <f t="shared" si="109"/>
        <v>4.7209194603670894E-4</v>
      </c>
      <c r="AA238" s="28">
        <v>0</v>
      </c>
      <c r="AB238" s="29">
        <v>0</v>
      </c>
      <c r="AC238" s="30">
        <f>Y238/Z238</f>
        <v>0</v>
      </c>
      <c r="AD238" s="7">
        <v>840320</v>
      </c>
      <c r="AE238" s="8">
        <v>439800</v>
      </c>
      <c r="AF238" s="7">
        <v>501970</v>
      </c>
      <c r="AG238" s="7">
        <v>0</v>
      </c>
      <c r="AH238" s="8">
        <v>2634800000</v>
      </c>
      <c r="AI238" s="7">
        <v>1335600000</v>
      </c>
      <c r="AJ238" s="7">
        <v>1781200000</v>
      </c>
      <c r="AK238" s="19">
        <f t="shared" si="110"/>
        <v>1.6691969029907394E-4</v>
      </c>
      <c r="AL238" s="19">
        <f t="shared" si="110"/>
        <v>3.7583857442348006E-4</v>
      </c>
      <c r="AM238" s="19">
        <f t="shared" si="110"/>
        <v>0</v>
      </c>
      <c r="AN238" s="28">
        <f t="shared" si="124"/>
        <v>1.9106866757617098</v>
      </c>
      <c r="AO238" s="29">
        <f t="shared" si="125"/>
        <v>2.2516131784697255</v>
      </c>
      <c r="AP238" s="30" t="s">
        <v>766</v>
      </c>
      <c r="AQ238" s="7">
        <v>0</v>
      </c>
      <c r="AR238" s="8">
        <v>338410</v>
      </c>
      <c r="AS238" s="7">
        <v>0</v>
      </c>
      <c r="AT238" s="7">
        <v>223120</v>
      </c>
      <c r="AU238" s="8">
        <v>1584900000</v>
      </c>
      <c r="AV238" s="7">
        <v>2579400000</v>
      </c>
      <c r="AW238" s="7">
        <v>2056500000</v>
      </c>
      <c r="AX238" s="19">
        <f t="shared" si="111"/>
        <v>2.1352135781437315E-4</v>
      </c>
      <c r="AY238" s="19">
        <f t="shared" si="111"/>
        <v>0</v>
      </c>
      <c r="AZ238" s="19">
        <f t="shared" si="111"/>
        <v>1.0849501580354972E-4</v>
      </c>
      <c r="BA238" s="28">
        <f>AQ238/AR238</f>
        <v>0</v>
      </c>
      <c r="BB238" s="29">
        <f>AY238/AX238</f>
        <v>0</v>
      </c>
      <c r="BC238" s="30">
        <f>AY238/AZ238</f>
        <v>0</v>
      </c>
      <c r="BD238" s="7">
        <v>318030</v>
      </c>
      <c r="BE238" s="8">
        <v>378670</v>
      </c>
      <c r="BF238" s="7">
        <v>556760</v>
      </c>
      <c r="BG238" s="7">
        <v>489570</v>
      </c>
      <c r="BH238" s="8">
        <v>2216600000</v>
      </c>
      <c r="BI238" s="7">
        <v>2843600000</v>
      </c>
      <c r="BJ238" s="7">
        <v>2441100000</v>
      </c>
      <c r="BK238" s="19">
        <f t="shared" si="113"/>
        <v>1.7083370928448977E-4</v>
      </c>
      <c r="BL238" s="19">
        <f t="shared" si="113"/>
        <v>1.9579406386270923E-4</v>
      </c>
      <c r="BM238" s="19">
        <f t="shared" si="113"/>
        <v>2.0055302937200444E-4</v>
      </c>
      <c r="BN238" s="28">
        <f>BD238/BE238</f>
        <v>0.83986056460770597</v>
      </c>
      <c r="BO238" s="29">
        <f>BL238/BK238</f>
        <v>1.1461090711122646</v>
      </c>
      <c r="BP238" s="30">
        <f t="shared" si="123"/>
        <v>0.9762707872117562</v>
      </c>
      <c r="BQ238" s="52">
        <v>0</v>
      </c>
    </row>
    <row r="239" spans="1:69" x14ac:dyDescent="0.2">
      <c r="A239" s="1" t="s">
        <v>454</v>
      </c>
      <c r="B239" s="1" t="s">
        <v>455</v>
      </c>
      <c r="C239" s="1"/>
      <c r="D239" s="7">
        <v>0</v>
      </c>
      <c r="E239" s="8">
        <v>0</v>
      </c>
      <c r="F239" s="7">
        <v>0</v>
      </c>
      <c r="G239" s="7">
        <v>0</v>
      </c>
      <c r="H239" s="8">
        <v>3763400000</v>
      </c>
      <c r="I239" s="7">
        <v>3519500000</v>
      </c>
      <c r="J239" s="7">
        <v>2541400000</v>
      </c>
      <c r="K239" s="19">
        <f t="shared" si="108"/>
        <v>0</v>
      </c>
      <c r="L239" s="19">
        <f t="shared" si="108"/>
        <v>0</v>
      </c>
      <c r="M239" s="19">
        <f t="shared" si="108"/>
        <v>0</v>
      </c>
      <c r="N239" s="25">
        <v>0</v>
      </c>
      <c r="O239" s="26">
        <v>0</v>
      </c>
      <c r="P239" s="27">
        <v>0</v>
      </c>
      <c r="Q239" s="7">
        <v>0</v>
      </c>
      <c r="R239" s="8">
        <v>0</v>
      </c>
      <c r="S239" s="7">
        <v>0</v>
      </c>
      <c r="T239" s="7">
        <v>1168500</v>
      </c>
      <c r="U239" s="8">
        <v>1650500000</v>
      </c>
      <c r="V239" s="7">
        <v>1849700000</v>
      </c>
      <c r="W239" s="7">
        <v>3454200000</v>
      </c>
      <c r="X239" s="19">
        <f t="shared" si="109"/>
        <v>0</v>
      </c>
      <c r="Y239" s="19">
        <f t="shared" si="109"/>
        <v>0</v>
      </c>
      <c r="Z239" s="19">
        <f t="shared" si="109"/>
        <v>3.3828382838283828E-4</v>
      </c>
      <c r="AA239" s="28">
        <v>0</v>
      </c>
      <c r="AB239" s="29">
        <v>0</v>
      </c>
      <c r="AC239" s="30">
        <f>Y239/Z239</f>
        <v>0</v>
      </c>
      <c r="AD239" s="7">
        <v>821710</v>
      </c>
      <c r="AE239" s="8">
        <v>530280</v>
      </c>
      <c r="AF239" s="7">
        <v>0</v>
      </c>
      <c r="AG239" s="7">
        <v>0</v>
      </c>
      <c r="AH239" s="8">
        <v>2634800000</v>
      </c>
      <c r="AI239" s="7">
        <v>1335600000</v>
      </c>
      <c r="AJ239" s="7">
        <v>1781200000</v>
      </c>
      <c r="AK239" s="19">
        <f t="shared" si="110"/>
        <v>2.0126005768938819E-4</v>
      </c>
      <c r="AL239" s="19">
        <f t="shared" si="110"/>
        <v>0</v>
      </c>
      <c r="AM239" s="19">
        <f t="shared" si="110"/>
        <v>0</v>
      </c>
      <c r="AN239" s="28">
        <f t="shared" si="124"/>
        <v>1.5495775816549748</v>
      </c>
      <c r="AO239" s="29">
        <f t="shared" si="125"/>
        <v>0</v>
      </c>
      <c r="AP239" s="30">
        <v>0</v>
      </c>
      <c r="AQ239" s="7">
        <v>690310</v>
      </c>
      <c r="AR239" s="8">
        <v>439880</v>
      </c>
      <c r="AS239" s="7">
        <v>428950</v>
      </c>
      <c r="AT239" s="7">
        <v>209130</v>
      </c>
      <c r="AU239" s="8">
        <v>1584900000</v>
      </c>
      <c r="AV239" s="7">
        <v>2579400000</v>
      </c>
      <c r="AW239" s="7">
        <v>2056500000</v>
      </c>
      <c r="AX239" s="19">
        <f t="shared" si="111"/>
        <v>2.7754432456306394E-4</v>
      </c>
      <c r="AY239" s="19">
        <f t="shared" si="111"/>
        <v>1.66298363960611E-4</v>
      </c>
      <c r="AZ239" s="19">
        <f t="shared" si="111"/>
        <v>1.0169219547775347E-4</v>
      </c>
      <c r="BA239" s="28">
        <f>AQ239/AR239</f>
        <v>1.5693143584613987</v>
      </c>
      <c r="BB239" s="29">
        <f>AY239/AX239</f>
        <v>0.59917767809669076</v>
      </c>
      <c r="BC239" s="30">
        <f>AY239/AZ239</f>
        <v>1.6353109811361188</v>
      </c>
      <c r="BD239" s="7">
        <v>334460</v>
      </c>
      <c r="BE239" s="8">
        <v>366490</v>
      </c>
      <c r="BF239" s="7">
        <v>0</v>
      </c>
      <c r="BG239" s="7">
        <v>521270</v>
      </c>
      <c r="BH239" s="8">
        <v>2216600000</v>
      </c>
      <c r="BI239" s="7">
        <v>2843600000</v>
      </c>
      <c r="BJ239" s="7">
        <v>2441100000</v>
      </c>
      <c r="BK239" s="19">
        <f t="shared" si="113"/>
        <v>1.6533880718217088E-4</v>
      </c>
      <c r="BL239" s="19">
        <f t="shared" si="113"/>
        <v>0</v>
      </c>
      <c r="BM239" s="19">
        <f t="shared" si="113"/>
        <v>2.1353897832944164E-4</v>
      </c>
      <c r="BN239" s="28">
        <f>BD239/BE239</f>
        <v>0.912603345248165</v>
      </c>
      <c r="BO239" s="29">
        <f>BL239/BK239</f>
        <v>0</v>
      </c>
      <c r="BP239" s="30">
        <f t="shared" si="123"/>
        <v>0</v>
      </c>
      <c r="BQ239" s="52">
        <v>0</v>
      </c>
    </row>
    <row r="240" spans="1:69" x14ac:dyDescent="0.2">
      <c r="A240" s="1" t="s">
        <v>456</v>
      </c>
      <c r="B240" s="1" t="s">
        <v>457</v>
      </c>
      <c r="C240" s="1"/>
      <c r="D240" s="7">
        <v>0</v>
      </c>
      <c r="E240" s="8">
        <v>0</v>
      </c>
      <c r="F240" s="7">
        <v>0</v>
      </c>
      <c r="G240" s="7">
        <v>0</v>
      </c>
      <c r="H240" s="8">
        <v>3763400000</v>
      </c>
      <c r="I240" s="7">
        <v>3519500000</v>
      </c>
      <c r="J240" s="7">
        <v>2541400000</v>
      </c>
      <c r="K240" s="19">
        <f t="shared" si="108"/>
        <v>0</v>
      </c>
      <c r="L240" s="19">
        <f t="shared" si="108"/>
        <v>0</v>
      </c>
      <c r="M240" s="19">
        <f t="shared" si="108"/>
        <v>0</v>
      </c>
      <c r="N240" s="25">
        <v>0</v>
      </c>
      <c r="O240" s="26">
        <v>0</v>
      </c>
      <c r="P240" s="27">
        <v>0</v>
      </c>
      <c r="Q240" s="7">
        <v>0</v>
      </c>
      <c r="R240" s="8">
        <v>0</v>
      </c>
      <c r="S240" s="7">
        <v>0</v>
      </c>
      <c r="T240" s="7">
        <v>0</v>
      </c>
      <c r="U240" s="8">
        <v>1650500000</v>
      </c>
      <c r="V240" s="7">
        <v>1849700000</v>
      </c>
      <c r="W240" s="7">
        <v>3454200000</v>
      </c>
      <c r="X240" s="19">
        <f t="shared" si="109"/>
        <v>0</v>
      </c>
      <c r="Y240" s="19">
        <f t="shared" si="109"/>
        <v>0</v>
      </c>
      <c r="Z240" s="19">
        <f t="shared" si="109"/>
        <v>0</v>
      </c>
      <c r="AA240" s="28">
        <v>0</v>
      </c>
      <c r="AB240" s="29">
        <v>0</v>
      </c>
      <c r="AC240" s="30">
        <v>0</v>
      </c>
      <c r="AD240" s="7">
        <v>0</v>
      </c>
      <c r="AE240" s="8">
        <v>0</v>
      </c>
      <c r="AF240" s="7">
        <v>0</v>
      </c>
      <c r="AG240" s="7">
        <v>0</v>
      </c>
      <c r="AH240" s="8">
        <v>2634800000</v>
      </c>
      <c r="AI240" s="7">
        <v>1335600000</v>
      </c>
      <c r="AJ240" s="7">
        <v>1781200000</v>
      </c>
      <c r="AK240" s="19">
        <f t="shared" si="110"/>
        <v>0</v>
      </c>
      <c r="AL240" s="19">
        <f t="shared" si="110"/>
        <v>0</v>
      </c>
      <c r="AM240" s="19">
        <f t="shared" si="110"/>
        <v>0</v>
      </c>
      <c r="AN240" s="28">
        <v>0</v>
      </c>
      <c r="AO240" s="29">
        <v>0</v>
      </c>
      <c r="AP240" s="30">
        <v>0</v>
      </c>
      <c r="AQ240" s="7">
        <v>1705900</v>
      </c>
      <c r="AR240" s="8">
        <v>0</v>
      </c>
      <c r="AS240" s="7">
        <v>0</v>
      </c>
      <c r="AT240" s="7">
        <v>0</v>
      </c>
      <c r="AU240" s="8">
        <v>1584900000</v>
      </c>
      <c r="AV240" s="7">
        <v>2579400000</v>
      </c>
      <c r="AW240" s="7">
        <v>2056500000</v>
      </c>
      <c r="AX240" s="19">
        <f t="shared" si="111"/>
        <v>0</v>
      </c>
      <c r="AY240" s="19">
        <f t="shared" si="111"/>
        <v>0</v>
      </c>
      <c r="AZ240" s="19">
        <f t="shared" si="111"/>
        <v>0</v>
      </c>
      <c r="BA240" s="28" t="s">
        <v>766</v>
      </c>
      <c r="BB240" s="29">
        <v>0</v>
      </c>
      <c r="BC240" s="30">
        <v>0</v>
      </c>
      <c r="BD240" s="7">
        <v>823050</v>
      </c>
      <c r="BE240" s="8">
        <v>920780</v>
      </c>
      <c r="BF240" s="7">
        <v>879620</v>
      </c>
      <c r="BG240" s="7">
        <v>650070</v>
      </c>
      <c r="BH240" s="8">
        <v>2216600000</v>
      </c>
      <c r="BI240" s="7">
        <v>2843600000</v>
      </c>
      <c r="BJ240" s="7">
        <v>2441100000</v>
      </c>
      <c r="BK240" s="19">
        <f t="shared" si="113"/>
        <v>4.1540196697645044E-4</v>
      </c>
      <c r="BL240" s="19">
        <f t="shared" si="113"/>
        <v>3.0933323955549302E-4</v>
      </c>
      <c r="BM240" s="19">
        <f t="shared" si="113"/>
        <v>2.6630207693253044E-4</v>
      </c>
      <c r="BN240" s="28">
        <f>BD240/BE240</f>
        <v>0.8938617259280176</v>
      </c>
      <c r="BO240" s="29">
        <f>BL240/BK240</f>
        <v>0.7446600260634525</v>
      </c>
      <c r="BP240" s="30">
        <f t="shared" si="123"/>
        <v>1.1615877845138431</v>
      </c>
      <c r="BQ240" s="52">
        <v>0</v>
      </c>
    </row>
    <row r="241" spans="1:69" x14ac:dyDescent="0.2">
      <c r="A241" s="1" t="s">
        <v>458</v>
      </c>
      <c r="B241" s="1" t="s">
        <v>459</v>
      </c>
      <c r="C241" s="1"/>
      <c r="D241" s="7">
        <v>0</v>
      </c>
      <c r="E241" s="8">
        <v>0</v>
      </c>
      <c r="F241" s="7">
        <v>0</v>
      </c>
      <c r="G241" s="7">
        <v>0</v>
      </c>
      <c r="H241" s="8">
        <v>3763400000</v>
      </c>
      <c r="I241" s="7">
        <v>3519500000</v>
      </c>
      <c r="J241" s="7">
        <v>2541400000</v>
      </c>
      <c r="K241" s="19">
        <f t="shared" si="108"/>
        <v>0</v>
      </c>
      <c r="L241" s="19">
        <f t="shared" si="108"/>
        <v>0</v>
      </c>
      <c r="M241" s="19">
        <f t="shared" si="108"/>
        <v>0</v>
      </c>
      <c r="N241" s="25">
        <v>0</v>
      </c>
      <c r="O241" s="26">
        <v>0</v>
      </c>
      <c r="P241" s="27">
        <v>0</v>
      </c>
      <c r="Q241" s="7">
        <v>0</v>
      </c>
      <c r="R241" s="8">
        <v>0</v>
      </c>
      <c r="S241" s="7">
        <v>0</v>
      </c>
      <c r="T241" s="7">
        <v>1220300</v>
      </c>
      <c r="U241" s="8">
        <v>1650500000</v>
      </c>
      <c r="V241" s="7">
        <v>1849700000</v>
      </c>
      <c r="W241" s="7">
        <v>3454200000</v>
      </c>
      <c r="X241" s="19">
        <f t="shared" si="109"/>
        <v>0</v>
      </c>
      <c r="Y241" s="19">
        <f t="shared" si="109"/>
        <v>0</v>
      </c>
      <c r="Z241" s="19">
        <f t="shared" si="109"/>
        <v>3.5328006484859013E-4</v>
      </c>
      <c r="AA241" s="28">
        <v>0</v>
      </c>
      <c r="AB241" s="29">
        <v>0</v>
      </c>
      <c r="AC241" s="30">
        <f>Y241/Z241</f>
        <v>0</v>
      </c>
      <c r="AD241" s="7">
        <v>0</v>
      </c>
      <c r="AE241" s="8">
        <v>1077700</v>
      </c>
      <c r="AF241" s="7">
        <v>0</v>
      </c>
      <c r="AG241" s="7">
        <v>0</v>
      </c>
      <c r="AH241" s="8">
        <v>2634800000</v>
      </c>
      <c r="AI241" s="7">
        <v>1335600000</v>
      </c>
      <c r="AJ241" s="7">
        <v>1781200000</v>
      </c>
      <c r="AK241" s="19">
        <f t="shared" si="110"/>
        <v>4.0902535296796723E-4</v>
      </c>
      <c r="AL241" s="19">
        <f t="shared" si="110"/>
        <v>0</v>
      </c>
      <c r="AM241" s="19">
        <f t="shared" si="110"/>
        <v>0</v>
      </c>
      <c r="AN241" s="28">
        <f>AD241/AE241</f>
        <v>0</v>
      </c>
      <c r="AO241" s="29">
        <f>AL241/AK241</f>
        <v>0</v>
      </c>
      <c r="AP241" s="30">
        <v>0</v>
      </c>
      <c r="AQ241" s="7">
        <v>829560</v>
      </c>
      <c r="AR241" s="8">
        <v>0</v>
      </c>
      <c r="AS241" s="7">
        <v>185140</v>
      </c>
      <c r="AT241" s="7">
        <v>102050</v>
      </c>
      <c r="AU241" s="8">
        <v>1584900000</v>
      </c>
      <c r="AV241" s="7">
        <v>2579400000</v>
      </c>
      <c r="AW241" s="7">
        <v>2056500000</v>
      </c>
      <c r="AX241" s="19">
        <f t="shared" si="111"/>
        <v>0</v>
      </c>
      <c r="AY241" s="19">
        <f t="shared" si="111"/>
        <v>7.1776382104365359E-5</v>
      </c>
      <c r="AZ241" s="19">
        <f t="shared" si="111"/>
        <v>4.9623146122052029E-5</v>
      </c>
      <c r="BA241" s="28" t="s">
        <v>766</v>
      </c>
      <c r="BB241" s="29" t="s">
        <v>766</v>
      </c>
      <c r="BC241" s="30">
        <f>AY241/AZ241</f>
        <v>1.4464294933623456</v>
      </c>
      <c r="BD241" s="7">
        <v>0</v>
      </c>
      <c r="BE241" s="8">
        <v>0</v>
      </c>
      <c r="BF241" s="7">
        <v>0</v>
      </c>
      <c r="BG241" s="7">
        <v>654260</v>
      </c>
      <c r="BH241" s="8">
        <v>2216600000</v>
      </c>
      <c r="BI241" s="7">
        <v>2843600000</v>
      </c>
      <c r="BJ241" s="7">
        <v>2441100000</v>
      </c>
      <c r="BK241" s="19">
        <f t="shared" si="113"/>
        <v>0</v>
      </c>
      <c r="BL241" s="19">
        <f t="shared" si="113"/>
        <v>0</v>
      </c>
      <c r="BM241" s="19">
        <f t="shared" si="113"/>
        <v>2.6801851624267748E-4</v>
      </c>
      <c r="BN241" s="28">
        <v>0</v>
      </c>
      <c r="BO241" s="29">
        <v>0</v>
      </c>
      <c r="BP241" s="30">
        <f t="shared" si="123"/>
        <v>0</v>
      </c>
      <c r="BQ241" s="52">
        <v>0</v>
      </c>
    </row>
    <row r="242" spans="1:69" x14ac:dyDescent="0.2">
      <c r="A242" s="1" t="s">
        <v>460</v>
      </c>
      <c r="B242" s="1" t="s">
        <v>461</v>
      </c>
      <c r="C242" s="1"/>
      <c r="D242" s="7">
        <v>0</v>
      </c>
      <c r="E242" s="8">
        <v>0</v>
      </c>
      <c r="F242" s="7">
        <v>0</v>
      </c>
      <c r="G242" s="7">
        <v>0</v>
      </c>
      <c r="H242" s="8">
        <v>3763400000</v>
      </c>
      <c r="I242" s="7">
        <v>3519500000</v>
      </c>
      <c r="J242" s="7">
        <v>2541400000</v>
      </c>
      <c r="K242" s="19">
        <f t="shared" si="108"/>
        <v>0</v>
      </c>
      <c r="L242" s="19">
        <f t="shared" si="108"/>
        <v>0</v>
      </c>
      <c r="M242" s="19">
        <f t="shared" si="108"/>
        <v>0</v>
      </c>
      <c r="N242" s="25">
        <v>0</v>
      </c>
      <c r="O242" s="26">
        <v>0</v>
      </c>
      <c r="P242" s="27">
        <v>0</v>
      </c>
      <c r="Q242" s="7">
        <v>0</v>
      </c>
      <c r="R242" s="8">
        <v>0</v>
      </c>
      <c r="S242" s="7">
        <v>0</v>
      </c>
      <c r="T242" s="7">
        <v>725270</v>
      </c>
      <c r="U242" s="8">
        <v>1650500000</v>
      </c>
      <c r="V242" s="7">
        <v>1849700000</v>
      </c>
      <c r="W242" s="7">
        <v>3454200000</v>
      </c>
      <c r="X242" s="19">
        <f t="shared" si="109"/>
        <v>0</v>
      </c>
      <c r="Y242" s="19">
        <f t="shared" si="109"/>
        <v>0</v>
      </c>
      <c r="Z242" s="19">
        <f t="shared" si="109"/>
        <v>2.0996757570493891E-4</v>
      </c>
      <c r="AA242" s="28">
        <v>0</v>
      </c>
      <c r="AB242" s="29">
        <v>0</v>
      </c>
      <c r="AC242" s="30">
        <f>Y242/Z242</f>
        <v>0</v>
      </c>
      <c r="AD242" s="7">
        <v>2260600</v>
      </c>
      <c r="AE242" s="8">
        <v>3275100</v>
      </c>
      <c r="AF242" s="7">
        <v>1292700</v>
      </c>
      <c r="AG242" s="7">
        <v>0</v>
      </c>
      <c r="AH242" s="8">
        <v>2634800000</v>
      </c>
      <c r="AI242" s="7">
        <v>1335600000</v>
      </c>
      <c r="AJ242" s="7">
        <v>1781200000</v>
      </c>
      <c r="AK242" s="19">
        <f t="shared" si="110"/>
        <v>1.2430165477455594E-3</v>
      </c>
      <c r="AL242" s="19">
        <f t="shared" si="110"/>
        <v>9.6787960467205748E-4</v>
      </c>
      <c r="AM242" s="19">
        <f t="shared" si="110"/>
        <v>0</v>
      </c>
      <c r="AN242" s="28">
        <f>AD242/AE242</f>
        <v>0.69023846600103811</v>
      </c>
      <c r="AO242" s="29">
        <f>AL242/AK242</f>
        <v>0.7786538372538051</v>
      </c>
      <c r="AP242" s="30" t="s">
        <v>766</v>
      </c>
      <c r="AQ242" s="7">
        <v>0</v>
      </c>
      <c r="AR242" s="8">
        <v>785320</v>
      </c>
      <c r="AS242" s="7">
        <v>1534000</v>
      </c>
      <c r="AT242" s="7">
        <v>3574300</v>
      </c>
      <c r="AU242" s="8">
        <v>1584900000</v>
      </c>
      <c r="AV242" s="7">
        <v>2579400000</v>
      </c>
      <c r="AW242" s="7">
        <v>2056500000</v>
      </c>
      <c r="AX242" s="19">
        <f t="shared" si="111"/>
        <v>4.9550129345700042E-4</v>
      </c>
      <c r="AY242" s="19">
        <f t="shared" si="111"/>
        <v>5.9471194851515861E-4</v>
      </c>
      <c r="AZ242" s="19">
        <f t="shared" si="111"/>
        <v>1.7380500850960369E-3</v>
      </c>
      <c r="BA242" s="28">
        <f>AQ242/AR242</f>
        <v>0</v>
      </c>
      <c r="BB242" s="29">
        <f>AY242/AX242</f>
        <v>1.2002227973331572</v>
      </c>
      <c r="BC242" s="30">
        <f>AY242/AZ242</f>
        <v>0.34217192796391566</v>
      </c>
      <c r="BD242" s="7">
        <v>1284000</v>
      </c>
      <c r="BE242" s="8">
        <v>1021300</v>
      </c>
      <c r="BF242" s="7">
        <v>1695500</v>
      </c>
      <c r="BG242" s="7">
        <v>734430</v>
      </c>
      <c r="BH242" s="8">
        <v>2216600000</v>
      </c>
      <c r="BI242" s="7">
        <v>2843600000</v>
      </c>
      <c r="BJ242" s="7">
        <v>2441100000</v>
      </c>
      <c r="BK242" s="19">
        <f t="shared" si="113"/>
        <v>4.6075069926915094E-4</v>
      </c>
      <c r="BL242" s="19">
        <f t="shared" si="113"/>
        <v>5.9625123083415388E-4</v>
      </c>
      <c r="BM242" s="19">
        <f t="shared" si="113"/>
        <v>3.0086026791200689E-4</v>
      </c>
      <c r="BN242" s="28">
        <f>BD242/BE242</f>
        <v>1.2572211886810927</v>
      </c>
      <c r="BO242" s="29">
        <f>BL242/BK242</f>
        <v>1.2940864371555718</v>
      </c>
      <c r="BP242" s="30">
        <f t="shared" si="123"/>
        <v>1.9818211124126914</v>
      </c>
      <c r="BQ242" s="52">
        <v>0</v>
      </c>
    </row>
    <row r="243" spans="1:69" x14ac:dyDescent="0.2">
      <c r="A243" s="1" t="s">
        <v>462</v>
      </c>
      <c r="B243" s="1" t="s">
        <v>463</v>
      </c>
      <c r="C243" s="1"/>
      <c r="D243" s="7">
        <v>0</v>
      </c>
      <c r="E243" s="8">
        <v>0</v>
      </c>
      <c r="F243" s="7">
        <v>0</v>
      </c>
      <c r="G243" s="7">
        <v>0</v>
      </c>
      <c r="H243" s="8">
        <v>3763400000</v>
      </c>
      <c r="I243" s="7">
        <v>3519500000</v>
      </c>
      <c r="J243" s="7">
        <v>2541400000</v>
      </c>
      <c r="K243" s="19">
        <f t="shared" si="108"/>
        <v>0</v>
      </c>
      <c r="L243" s="19">
        <f t="shared" si="108"/>
        <v>0</v>
      </c>
      <c r="M243" s="19">
        <f t="shared" si="108"/>
        <v>0</v>
      </c>
      <c r="N243" s="25">
        <v>0</v>
      </c>
      <c r="O243" s="26">
        <v>0</v>
      </c>
      <c r="P243" s="27">
        <v>0</v>
      </c>
      <c r="Q243" s="7">
        <v>0</v>
      </c>
      <c r="R243" s="8">
        <v>0</v>
      </c>
      <c r="S243" s="7">
        <v>0</v>
      </c>
      <c r="T243" s="7">
        <v>0</v>
      </c>
      <c r="U243" s="8">
        <v>1650500000</v>
      </c>
      <c r="V243" s="7">
        <v>1849700000</v>
      </c>
      <c r="W243" s="7">
        <v>3454200000</v>
      </c>
      <c r="X243" s="19">
        <f t="shared" si="109"/>
        <v>0</v>
      </c>
      <c r="Y243" s="19">
        <f t="shared" si="109"/>
        <v>0</v>
      </c>
      <c r="Z243" s="19">
        <f t="shared" si="109"/>
        <v>0</v>
      </c>
      <c r="AA243" s="28">
        <v>0</v>
      </c>
      <c r="AB243" s="29">
        <v>0</v>
      </c>
      <c r="AC243" s="30">
        <v>0</v>
      </c>
      <c r="AD243" s="7">
        <v>0</v>
      </c>
      <c r="AE243" s="8">
        <v>0</v>
      </c>
      <c r="AF243" s="7">
        <v>0</v>
      </c>
      <c r="AG243" s="7">
        <v>0</v>
      </c>
      <c r="AH243" s="8">
        <v>2634800000</v>
      </c>
      <c r="AI243" s="7">
        <v>1335600000</v>
      </c>
      <c r="AJ243" s="7">
        <v>1781200000</v>
      </c>
      <c r="AK243" s="19">
        <f t="shared" si="110"/>
        <v>0</v>
      </c>
      <c r="AL243" s="19">
        <f t="shared" si="110"/>
        <v>0</v>
      </c>
      <c r="AM243" s="19">
        <f t="shared" si="110"/>
        <v>0</v>
      </c>
      <c r="AN243" s="28">
        <v>0</v>
      </c>
      <c r="AO243" s="29">
        <v>0</v>
      </c>
      <c r="AP243" s="30">
        <v>0</v>
      </c>
      <c r="AQ243" s="7">
        <v>180400</v>
      </c>
      <c r="AR243" s="8">
        <v>0</v>
      </c>
      <c r="AS243" s="7">
        <v>0</v>
      </c>
      <c r="AT243" s="7">
        <v>0</v>
      </c>
      <c r="AU243" s="8">
        <v>1584900000</v>
      </c>
      <c r="AV243" s="7">
        <v>2579400000</v>
      </c>
      <c r="AW243" s="7">
        <v>2056500000</v>
      </c>
      <c r="AX243" s="19">
        <f t="shared" si="111"/>
        <v>0</v>
      </c>
      <c r="AY243" s="19">
        <f t="shared" si="111"/>
        <v>0</v>
      </c>
      <c r="AZ243" s="19">
        <f t="shared" si="111"/>
        <v>0</v>
      </c>
      <c r="BA243" s="28" t="s">
        <v>766</v>
      </c>
      <c r="BB243" s="29">
        <v>0</v>
      </c>
      <c r="BC243" s="30">
        <v>0</v>
      </c>
      <c r="BD243" s="7">
        <v>134620</v>
      </c>
      <c r="BE243" s="8">
        <v>0</v>
      </c>
      <c r="BF243" s="7">
        <v>443990</v>
      </c>
      <c r="BG243" s="7">
        <v>814510</v>
      </c>
      <c r="BH243" s="8">
        <v>2216600000</v>
      </c>
      <c r="BI243" s="7">
        <v>2843600000</v>
      </c>
      <c r="BJ243" s="7">
        <v>2441100000</v>
      </c>
      <c r="BK243" s="19">
        <f t="shared" si="113"/>
        <v>0</v>
      </c>
      <c r="BL243" s="19">
        <f t="shared" si="113"/>
        <v>1.5613658742439162E-4</v>
      </c>
      <c r="BM243" s="19">
        <f t="shared" si="113"/>
        <v>3.3366515095653598E-4</v>
      </c>
      <c r="BN243" s="28" t="s">
        <v>766</v>
      </c>
      <c r="BO243" s="29" t="s">
        <v>766</v>
      </c>
      <c r="BP243" s="30">
        <f t="shared" si="123"/>
        <v>0.46794394612918494</v>
      </c>
      <c r="BQ243" s="52">
        <v>0</v>
      </c>
    </row>
    <row r="244" spans="1:69" x14ac:dyDescent="0.2">
      <c r="A244" s="1" t="s">
        <v>464</v>
      </c>
      <c r="B244" s="1" t="s">
        <v>465</v>
      </c>
      <c r="C244" s="1"/>
      <c r="D244" s="7">
        <v>0</v>
      </c>
      <c r="E244" s="8">
        <v>0</v>
      </c>
      <c r="F244" s="7">
        <v>0</v>
      </c>
      <c r="G244" s="7">
        <v>0</v>
      </c>
      <c r="H244" s="8">
        <v>3763400000</v>
      </c>
      <c r="I244" s="7">
        <v>3519500000</v>
      </c>
      <c r="J244" s="7">
        <v>2541400000</v>
      </c>
      <c r="K244" s="19">
        <f t="shared" si="108"/>
        <v>0</v>
      </c>
      <c r="L244" s="19">
        <f t="shared" si="108"/>
        <v>0</v>
      </c>
      <c r="M244" s="19">
        <f t="shared" si="108"/>
        <v>0</v>
      </c>
      <c r="N244" s="25">
        <v>0</v>
      </c>
      <c r="O244" s="26">
        <v>0</v>
      </c>
      <c r="P244" s="27">
        <v>0</v>
      </c>
      <c r="Q244" s="7">
        <v>0</v>
      </c>
      <c r="R244" s="8">
        <v>2753100</v>
      </c>
      <c r="S244" s="7">
        <v>0</v>
      </c>
      <c r="T244" s="7">
        <v>0</v>
      </c>
      <c r="U244" s="8">
        <v>1650500000</v>
      </c>
      <c r="V244" s="7">
        <v>1849700000</v>
      </c>
      <c r="W244" s="7">
        <v>3454200000</v>
      </c>
      <c r="X244" s="19">
        <f t="shared" si="109"/>
        <v>1.6680399878824599E-3</v>
      </c>
      <c r="Y244" s="19">
        <f t="shared" si="109"/>
        <v>0</v>
      </c>
      <c r="Z244" s="19">
        <f t="shared" si="109"/>
        <v>0</v>
      </c>
      <c r="AA244" s="28">
        <f>Q244/R244</f>
        <v>0</v>
      </c>
      <c r="AB244" s="29">
        <f>Y244/X244</f>
        <v>0</v>
      </c>
      <c r="AC244" s="30">
        <v>0</v>
      </c>
      <c r="AD244" s="7">
        <v>0</v>
      </c>
      <c r="AE244" s="8">
        <v>9737300</v>
      </c>
      <c r="AF244" s="7">
        <v>0</v>
      </c>
      <c r="AG244" s="7">
        <v>0</v>
      </c>
      <c r="AH244" s="8">
        <v>2634800000</v>
      </c>
      <c r="AI244" s="7">
        <v>1335600000</v>
      </c>
      <c r="AJ244" s="7">
        <v>1781200000</v>
      </c>
      <c r="AK244" s="19">
        <f t="shared" si="110"/>
        <v>3.695650523758919E-3</v>
      </c>
      <c r="AL244" s="19">
        <f t="shared" si="110"/>
        <v>0</v>
      </c>
      <c r="AM244" s="19">
        <f t="shared" si="110"/>
        <v>0</v>
      </c>
      <c r="AN244" s="28">
        <f>AD244/AE244</f>
        <v>0</v>
      </c>
      <c r="AO244" s="29">
        <f>AL244/AK244</f>
        <v>0</v>
      </c>
      <c r="AP244" s="30">
        <v>0</v>
      </c>
      <c r="AQ244" s="7">
        <v>524300</v>
      </c>
      <c r="AR244" s="8">
        <v>0</v>
      </c>
      <c r="AS244" s="7">
        <v>5234700</v>
      </c>
      <c r="AT244" s="7">
        <v>31206000</v>
      </c>
      <c r="AU244" s="8">
        <v>1584900000</v>
      </c>
      <c r="AV244" s="7">
        <v>2579400000</v>
      </c>
      <c r="AW244" s="7">
        <v>2056500000</v>
      </c>
      <c r="AX244" s="19">
        <f t="shared" si="111"/>
        <v>0</v>
      </c>
      <c r="AY244" s="19">
        <f t="shared" si="111"/>
        <v>2.029425447778553E-3</v>
      </c>
      <c r="AZ244" s="19">
        <f t="shared" si="111"/>
        <v>1.5174325309992706E-2</v>
      </c>
      <c r="BA244" s="28" t="s">
        <v>766</v>
      </c>
      <c r="BB244" s="29" t="s">
        <v>766</v>
      </c>
      <c r="BC244" s="30">
        <f t="shared" ref="BC244:BC252" si="126">AY244/AZ244</f>
        <v>0.13374073682486043</v>
      </c>
      <c r="BD244" s="7">
        <v>38747000</v>
      </c>
      <c r="BE244" s="8">
        <v>0</v>
      </c>
      <c r="BF244" s="7">
        <v>684600</v>
      </c>
      <c r="BG244" s="7">
        <v>824450</v>
      </c>
      <c r="BH244" s="8">
        <v>2216600000</v>
      </c>
      <c r="BI244" s="7">
        <v>2843600000</v>
      </c>
      <c r="BJ244" s="7">
        <v>2441100000</v>
      </c>
      <c r="BK244" s="19">
        <f t="shared" si="113"/>
        <v>0</v>
      </c>
      <c r="BL244" s="19">
        <f t="shared" si="113"/>
        <v>2.4075116050077365E-4</v>
      </c>
      <c r="BM244" s="19">
        <f t="shared" si="113"/>
        <v>3.3773708574003525E-4</v>
      </c>
      <c r="BN244" s="28" t="s">
        <v>766</v>
      </c>
      <c r="BO244" s="29" t="s">
        <v>766</v>
      </c>
      <c r="BP244" s="30">
        <f t="shared" si="123"/>
        <v>0.71283602146696412</v>
      </c>
      <c r="BQ244" s="52">
        <v>0</v>
      </c>
    </row>
    <row r="245" spans="1:69" x14ac:dyDescent="0.2">
      <c r="A245" s="1" t="s">
        <v>466</v>
      </c>
      <c r="B245" s="1" t="s">
        <v>467</v>
      </c>
      <c r="C245" s="1"/>
      <c r="D245" s="7">
        <v>0</v>
      </c>
      <c r="E245" s="8">
        <v>0</v>
      </c>
      <c r="F245" s="7">
        <v>0</v>
      </c>
      <c r="G245" s="7">
        <v>0</v>
      </c>
      <c r="H245" s="8">
        <v>3763400000</v>
      </c>
      <c r="I245" s="7">
        <v>3519500000</v>
      </c>
      <c r="J245" s="7">
        <v>2541400000</v>
      </c>
      <c r="K245" s="19">
        <f t="shared" si="108"/>
        <v>0</v>
      </c>
      <c r="L245" s="19">
        <f t="shared" si="108"/>
        <v>0</v>
      </c>
      <c r="M245" s="19">
        <f t="shared" si="108"/>
        <v>0</v>
      </c>
      <c r="N245" s="25">
        <v>0</v>
      </c>
      <c r="O245" s="26">
        <v>0</v>
      </c>
      <c r="P245" s="27">
        <v>0</v>
      </c>
      <c r="Q245" s="7">
        <v>0</v>
      </c>
      <c r="R245" s="8">
        <v>0</v>
      </c>
      <c r="S245" s="7">
        <v>0</v>
      </c>
      <c r="T245" s="7">
        <v>0</v>
      </c>
      <c r="U245" s="8">
        <v>1650500000</v>
      </c>
      <c r="V245" s="7">
        <v>1849700000</v>
      </c>
      <c r="W245" s="7">
        <v>3454200000</v>
      </c>
      <c r="X245" s="19">
        <f t="shared" si="109"/>
        <v>0</v>
      </c>
      <c r="Y245" s="19">
        <f t="shared" si="109"/>
        <v>0</v>
      </c>
      <c r="Z245" s="19">
        <f t="shared" si="109"/>
        <v>0</v>
      </c>
      <c r="AA245" s="28">
        <v>0</v>
      </c>
      <c r="AB245" s="29">
        <v>0</v>
      </c>
      <c r="AC245" s="30">
        <v>0</v>
      </c>
      <c r="AD245" s="7">
        <v>0</v>
      </c>
      <c r="AE245" s="8">
        <v>0</v>
      </c>
      <c r="AF245" s="7">
        <v>0</v>
      </c>
      <c r="AG245" s="7">
        <v>0</v>
      </c>
      <c r="AH245" s="8">
        <v>2634800000</v>
      </c>
      <c r="AI245" s="7">
        <v>1335600000</v>
      </c>
      <c r="AJ245" s="7">
        <v>1781200000</v>
      </c>
      <c r="AK245" s="19">
        <f t="shared" si="110"/>
        <v>0</v>
      </c>
      <c r="AL245" s="19">
        <f t="shared" si="110"/>
        <v>0</v>
      </c>
      <c r="AM245" s="19">
        <f t="shared" si="110"/>
        <v>0</v>
      </c>
      <c r="AN245" s="28">
        <v>0</v>
      </c>
      <c r="AO245" s="29">
        <v>0</v>
      </c>
      <c r="AP245" s="30">
        <v>0</v>
      </c>
      <c r="AQ245" s="7">
        <v>0</v>
      </c>
      <c r="AR245" s="8">
        <v>703320</v>
      </c>
      <c r="AS245" s="7">
        <v>954160</v>
      </c>
      <c r="AT245" s="7">
        <v>568770</v>
      </c>
      <c r="AU245" s="8">
        <v>1584900000</v>
      </c>
      <c r="AV245" s="7">
        <v>2579400000</v>
      </c>
      <c r="AW245" s="7">
        <v>2056500000</v>
      </c>
      <c r="AX245" s="19">
        <f t="shared" si="111"/>
        <v>4.437630134393337E-4</v>
      </c>
      <c r="AY245" s="19">
        <f t="shared" si="111"/>
        <v>3.6991548422113672E-4</v>
      </c>
      <c r="AZ245" s="19">
        <f t="shared" si="111"/>
        <v>2.7657184536834426E-4</v>
      </c>
      <c r="BA245" s="28">
        <f>AQ245/AR245</f>
        <v>0</v>
      </c>
      <c r="BB245" s="29">
        <f>AY245/AX245</f>
        <v>0.83358791295865264</v>
      </c>
      <c r="BC245" s="30">
        <f t="shared" si="126"/>
        <v>1.3375023178099543</v>
      </c>
      <c r="BD245" s="7">
        <v>886620</v>
      </c>
      <c r="BE245" s="8">
        <v>540490</v>
      </c>
      <c r="BF245" s="7">
        <v>693000</v>
      </c>
      <c r="BG245" s="7">
        <v>828800</v>
      </c>
      <c r="BH245" s="8">
        <v>2216600000</v>
      </c>
      <c r="BI245" s="7">
        <v>2843600000</v>
      </c>
      <c r="BJ245" s="7">
        <v>2441100000</v>
      </c>
      <c r="BK245" s="19">
        <f t="shared" si="113"/>
        <v>2.4383740864386899E-4</v>
      </c>
      <c r="BL245" s="19">
        <f t="shared" si="113"/>
        <v>2.4370516247010832E-4</v>
      </c>
      <c r="BM245" s="19">
        <f t="shared" si="113"/>
        <v>3.3951906927204951E-4</v>
      </c>
      <c r="BN245" s="28">
        <f>BD245/BE245</f>
        <v>1.6404003774352902</v>
      </c>
      <c r="BO245" s="29">
        <f>BL245/BK245</f>
        <v>0.9994576460827066</v>
      </c>
      <c r="BP245" s="30">
        <f t="shared" si="123"/>
        <v>0.71779521248284428</v>
      </c>
      <c r="BQ245" s="52">
        <v>0</v>
      </c>
    </row>
    <row r="246" spans="1:69" x14ac:dyDescent="0.2">
      <c r="A246" s="1" t="s">
        <v>468</v>
      </c>
      <c r="B246" s="1" t="s">
        <v>469</v>
      </c>
      <c r="C246" s="1"/>
      <c r="D246" s="7">
        <v>0</v>
      </c>
      <c r="E246" s="8">
        <v>0</v>
      </c>
      <c r="F246" s="7">
        <v>0</v>
      </c>
      <c r="G246" s="7">
        <v>0</v>
      </c>
      <c r="H246" s="8">
        <v>3763400000</v>
      </c>
      <c r="I246" s="7">
        <v>3519500000</v>
      </c>
      <c r="J246" s="7">
        <v>2541400000</v>
      </c>
      <c r="K246" s="19">
        <f t="shared" si="108"/>
        <v>0</v>
      </c>
      <c r="L246" s="19">
        <f t="shared" si="108"/>
        <v>0</v>
      </c>
      <c r="M246" s="19">
        <f t="shared" si="108"/>
        <v>0</v>
      </c>
      <c r="N246" s="25">
        <v>0</v>
      </c>
      <c r="O246" s="26">
        <v>0</v>
      </c>
      <c r="P246" s="27">
        <v>0</v>
      </c>
      <c r="Q246" s="7">
        <v>0</v>
      </c>
      <c r="R246" s="8">
        <v>0</v>
      </c>
      <c r="S246" s="7">
        <v>0</v>
      </c>
      <c r="T246" s="7">
        <v>0</v>
      </c>
      <c r="U246" s="8">
        <v>1650500000</v>
      </c>
      <c r="V246" s="7">
        <v>1849700000</v>
      </c>
      <c r="W246" s="7">
        <v>3454200000</v>
      </c>
      <c r="X246" s="19">
        <f t="shared" si="109"/>
        <v>0</v>
      </c>
      <c r="Y246" s="19">
        <f t="shared" si="109"/>
        <v>0</v>
      </c>
      <c r="Z246" s="19">
        <f t="shared" si="109"/>
        <v>0</v>
      </c>
      <c r="AA246" s="28">
        <v>0</v>
      </c>
      <c r="AB246" s="29">
        <v>0</v>
      </c>
      <c r="AC246" s="30">
        <v>0</v>
      </c>
      <c r="AD246" s="7">
        <v>0</v>
      </c>
      <c r="AE246" s="8">
        <v>4112300</v>
      </c>
      <c r="AF246" s="7">
        <v>1522900</v>
      </c>
      <c r="AG246" s="7">
        <v>0</v>
      </c>
      <c r="AH246" s="8">
        <v>2634800000</v>
      </c>
      <c r="AI246" s="7">
        <v>1335600000</v>
      </c>
      <c r="AJ246" s="7">
        <v>1781200000</v>
      </c>
      <c r="AK246" s="19">
        <f t="shared" si="110"/>
        <v>1.5607636253226051E-3</v>
      </c>
      <c r="AL246" s="19">
        <f t="shared" si="110"/>
        <v>1.1402365977837676E-3</v>
      </c>
      <c r="AM246" s="19">
        <f t="shared" si="110"/>
        <v>0</v>
      </c>
      <c r="AN246" s="28">
        <f>AD246/AE246</f>
        <v>0</v>
      </c>
      <c r="AO246" s="29">
        <f>AL246/AK246</f>
        <v>0.73056328279567906</v>
      </c>
      <c r="AP246" s="30" t="s">
        <v>766</v>
      </c>
      <c r="AQ246" s="7">
        <v>608660</v>
      </c>
      <c r="AR246" s="8">
        <v>0</v>
      </c>
      <c r="AS246" s="7">
        <v>0</v>
      </c>
      <c r="AT246" s="7">
        <v>4231900</v>
      </c>
      <c r="AU246" s="8">
        <v>1584900000</v>
      </c>
      <c r="AV246" s="7">
        <v>2579400000</v>
      </c>
      <c r="AW246" s="7">
        <v>2056500000</v>
      </c>
      <c r="AX246" s="19">
        <f t="shared" si="111"/>
        <v>0</v>
      </c>
      <c r="AY246" s="19">
        <f t="shared" si="111"/>
        <v>0</v>
      </c>
      <c r="AZ246" s="19">
        <f t="shared" si="111"/>
        <v>2.0578166788232433E-3</v>
      </c>
      <c r="BA246" s="28" t="s">
        <v>766</v>
      </c>
      <c r="BB246" s="29">
        <v>0</v>
      </c>
      <c r="BC246" s="30">
        <f t="shared" si="126"/>
        <v>0</v>
      </c>
      <c r="BD246" s="7">
        <v>5790000</v>
      </c>
      <c r="BE246" s="8">
        <v>3635100</v>
      </c>
      <c r="BF246" s="7">
        <v>0</v>
      </c>
      <c r="BG246" s="7">
        <v>1013300</v>
      </c>
      <c r="BH246" s="8">
        <v>2216600000</v>
      </c>
      <c r="BI246" s="7">
        <v>2843600000</v>
      </c>
      <c r="BJ246" s="7">
        <v>2441100000</v>
      </c>
      <c r="BK246" s="19">
        <f t="shared" si="113"/>
        <v>1.6399440584679238E-3</v>
      </c>
      <c r="BL246" s="19">
        <f t="shared" si="113"/>
        <v>0</v>
      </c>
      <c r="BM246" s="19">
        <f t="shared" si="113"/>
        <v>4.1509975011265411E-4</v>
      </c>
      <c r="BN246" s="28">
        <f>BD246/BE246</f>
        <v>1.5928034992159776</v>
      </c>
      <c r="BO246" s="29">
        <f>BL246/BK246</f>
        <v>0</v>
      </c>
      <c r="BP246" s="30">
        <f t="shared" si="123"/>
        <v>0</v>
      </c>
      <c r="BQ246" s="52">
        <v>0</v>
      </c>
    </row>
    <row r="247" spans="1:69" x14ac:dyDescent="0.2">
      <c r="A247" s="1" t="s">
        <v>470</v>
      </c>
      <c r="B247" s="1" t="s">
        <v>471</v>
      </c>
      <c r="C247" s="1"/>
      <c r="D247" s="7">
        <v>0</v>
      </c>
      <c r="E247" s="8">
        <v>0</v>
      </c>
      <c r="F247" s="7">
        <v>0</v>
      </c>
      <c r="G247" s="7">
        <v>0</v>
      </c>
      <c r="H247" s="8">
        <v>3763400000</v>
      </c>
      <c r="I247" s="7">
        <v>3519500000</v>
      </c>
      <c r="J247" s="7">
        <v>2541400000</v>
      </c>
      <c r="K247" s="19">
        <f t="shared" si="108"/>
        <v>0</v>
      </c>
      <c r="L247" s="19">
        <f t="shared" si="108"/>
        <v>0</v>
      </c>
      <c r="M247" s="19">
        <f t="shared" si="108"/>
        <v>0</v>
      </c>
      <c r="N247" s="25">
        <v>0</v>
      </c>
      <c r="O247" s="26">
        <v>0</v>
      </c>
      <c r="P247" s="27">
        <v>0</v>
      </c>
      <c r="Q247" s="7">
        <v>0</v>
      </c>
      <c r="R247" s="8">
        <v>104400000</v>
      </c>
      <c r="S247" s="7">
        <v>0</v>
      </c>
      <c r="T247" s="7">
        <v>0</v>
      </c>
      <c r="U247" s="8">
        <v>1650500000</v>
      </c>
      <c r="V247" s="7">
        <v>1849700000</v>
      </c>
      <c r="W247" s="7">
        <v>3454200000</v>
      </c>
      <c r="X247" s="19">
        <f t="shared" si="109"/>
        <v>6.3253559527415931E-2</v>
      </c>
      <c r="Y247" s="19">
        <f t="shared" si="109"/>
        <v>0</v>
      </c>
      <c r="Z247" s="19">
        <f t="shared" si="109"/>
        <v>0</v>
      </c>
      <c r="AA247" s="28">
        <f>Q247/R247</f>
        <v>0</v>
      </c>
      <c r="AB247" s="29">
        <f>Y247/X247</f>
        <v>0</v>
      </c>
      <c r="AC247" s="30">
        <v>0</v>
      </c>
      <c r="AD247" s="7">
        <v>0</v>
      </c>
      <c r="AE247" s="8">
        <v>6146300</v>
      </c>
      <c r="AF247" s="7">
        <v>0</v>
      </c>
      <c r="AG247" s="7">
        <v>0</v>
      </c>
      <c r="AH247" s="8">
        <v>2634800000</v>
      </c>
      <c r="AI247" s="7">
        <v>1335600000</v>
      </c>
      <c r="AJ247" s="7">
        <v>1781200000</v>
      </c>
      <c r="AK247" s="19">
        <f t="shared" si="110"/>
        <v>2.3327387277971763E-3</v>
      </c>
      <c r="AL247" s="19">
        <f t="shared" si="110"/>
        <v>0</v>
      </c>
      <c r="AM247" s="19">
        <f t="shared" si="110"/>
        <v>0</v>
      </c>
      <c r="AN247" s="28">
        <f>AD247/AE247</f>
        <v>0</v>
      </c>
      <c r="AO247" s="29">
        <f>AL247/AK247</f>
        <v>0</v>
      </c>
      <c r="AP247" s="30">
        <v>0</v>
      </c>
      <c r="AQ247" s="7">
        <v>1229400</v>
      </c>
      <c r="AR247" s="8">
        <v>1359900</v>
      </c>
      <c r="AS247" s="7">
        <v>1315700</v>
      </c>
      <c r="AT247" s="7">
        <v>2990200</v>
      </c>
      <c r="AU247" s="8">
        <v>1584900000</v>
      </c>
      <c r="AV247" s="7">
        <v>2579400000</v>
      </c>
      <c r="AW247" s="7">
        <v>2056500000</v>
      </c>
      <c r="AX247" s="19">
        <f t="shared" si="111"/>
        <v>8.5803520726859741E-4</v>
      </c>
      <c r="AY247" s="19">
        <f t="shared" si="111"/>
        <v>5.1007986353415519E-4</v>
      </c>
      <c r="AZ247" s="19">
        <f t="shared" si="111"/>
        <v>1.4540238268903477E-3</v>
      </c>
      <c r="BA247" s="28">
        <f>AQ247/AR247</f>
        <v>0.90403706154864327</v>
      </c>
      <c r="BB247" s="29">
        <f>AY247/AX247</f>
        <v>0.59447428172312855</v>
      </c>
      <c r="BC247" s="30">
        <f t="shared" si="126"/>
        <v>0.35080571177780423</v>
      </c>
      <c r="BD247" s="7">
        <v>7431100</v>
      </c>
      <c r="BE247" s="8">
        <v>1341100</v>
      </c>
      <c r="BF247" s="7">
        <v>2085800</v>
      </c>
      <c r="BG247" s="7">
        <v>1268000</v>
      </c>
      <c r="BH247" s="8">
        <v>2216600000</v>
      </c>
      <c r="BI247" s="7">
        <v>2843600000</v>
      </c>
      <c r="BJ247" s="7">
        <v>2441100000</v>
      </c>
      <c r="BK247" s="19">
        <f t="shared" si="113"/>
        <v>6.0502571505909953E-4</v>
      </c>
      <c r="BL247" s="19">
        <f t="shared" si="113"/>
        <v>7.3350682233788158E-4</v>
      </c>
      <c r="BM247" s="19">
        <f t="shared" si="113"/>
        <v>5.1943795829748887E-4</v>
      </c>
      <c r="BN247" s="28">
        <f>BD247/BE247</f>
        <v>5.5410483931101338</v>
      </c>
      <c r="BO247" s="29">
        <f>BL247/BK247</f>
        <v>1.2123564405295266</v>
      </c>
      <c r="BP247" s="30">
        <f t="shared" si="123"/>
        <v>1.4121163280828097</v>
      </c>
      <c r="BQ247" s="52">
        <v>0</v>
      </c>
    </row>
    <row r="248" spans="1:69" x14ac:dyDescent="0.2">
      <c r="A248" s="1" t="s">
        <v>472</v>
      </c>
      <c r="B248" s="1" t="s">
        <v>473</v>
      </c>
      <c r="C248" s="1"/>
      <c r="D248" s="7">
        <v>0</v>
      </c>
      <c r="E248" s="8">
        <v>0</v>
      </c>
      <c r="F248" s="7">
        <v>0</v>
      </c>
      <c r="G248" s="7">
        <v>0</v>
      </c>
      <c r="H248" s="8">
        <v>3763400000</v>
      </c>
      <c r="I248" s="7">
        <v>3519500000</v>
      </c>
      <c r="J248" s="7">
        <v>2541400000</v>
      </c>
      <c r="K248" s="19">
        <f t="shared" si="108"/>
        <v>0</v>
      </c>
      <c r="L248" s="19">
        <f t="shared" si="108"/>
        <v>0</v>
      </c>
      <c r="M248" s="19">
        <f t="shared" si="108"/>
        <v>0</v>
      </c>
      <c r="N248" s="25">
        <v>0</v>
      </c>
      <c r="O248" s="26">
        <v>0</v>
      </c>
      <c r="P248" s="27">
        <v>0</v>
      </c>
      <c r="Q248" s="7">
        <v>0</v>
      </c>
      <c r="R248" s="8">
        <v>68455000</v>
      </c>
      <c r="S248" s="7">
        <v>0</v>
      </c>
      <c r="T248" s="7">
        <v>0</v>
      </c>
      <c r="U248" s="8">
        <v>1650500000</v>
      </c>
      <c r="V248" s="7">
        <v>1849700000</v>
      </c>
      <c r="W248" s="7">
        <v>3454200000</v>
      </c>
      <c r="X248" s="19">
        <f t="shared" si="109"/>
        <v>4.1475310511966068E-2</v>
      </c>
      <c r="Y248" s="19">
        <f t="shared" si="109"/>
        <v>0</v>
      </c>
      <c r="Z248" s="19">
        <f t="shared" si="109"/>
        <v>0</v>
      </c>
      <c r="AA248" s="28">
        <f>Q248/R248</f>
        <v>0</v>
      </c>
      <c r="AB248" s="29">
        <f>Y248/X248</f>
        <v>0</v>
      </c>
      <c r="AC248" s="30">
        <v>0</v>
      </c>
      <c r="AD248" s="7">
        <v>0</v>
      </c>
      <c r="AE248" s="8">
        <v>12819000</v>
      </c>
      <c r="AF248" s="7">
        <v>2609500</v>
      </c>
      <c r="AG248" s="7">
        <v>0</v>
      </c>
      <c r="AH248" s="8">
        <v>2634800000</v>
      </c>
      <c r="AI248" s="7">
        <v>1335600000</v>
      </c>
      <c r="AJ248" s="7">
        <v>1781200000</v>
      </c>
      <c r="AK248" s="19">
        <f t="shared" si="110"/>
        <v>4.86526491574313E-3</v>
      </c>
      <c r="AL248" s="19">
        <f t="shared" si="110"/>
        <v>1.9538035339922133E-3</v>
      </c>
      <c r="AM248" s="19">
        <f t="shared" si="110"/>
        <v>0</v>
      </c>
      <c r="AN248" s="28">
        <f>AD248/AE248</f>
        <v>0</v>
      </c>
      <c r="AO248" s="29">
        <f>AL248/AK248</f>
        <v>0.40158214769971795</v>
      </c>
      <c r="AP248" s="30" t="s">
        <v>766</v>
      </c>
      <c r="AQ248" s="7">
        <v>670550</v>
      </c>
      <c r="AR248" s="8">
        <v>1078000</v>
      </c>
      <c r="AS248" s="7">
        <v>5569300</v>
      </c>
      <c r="AT248" s="7">
        <v>9418800</v>
      </c>
      <c r="AU248" s="8">
        <v>1584900000</v>
      </c>
      <c r="AV248" s="7">
        <v>2579400000</v>
      </c>
      <c r="AW248" s="7">
        <v>2056500000</v>
      </c>
      <c r="AX248" s="19">
        <f t="shared" si="111"/>
        <v>6.8016909584200892E-4</v>
      </c>
      <c r="AY248" s="19">
        <f t="shared" si="111"/>
        <v>2.1591455377219506E-3</v>
      </c>
      <c r="AZ248" s="19">
        <f t="shared" si="111"/>
        <v>4.5800145878920496E-3</v>
      </c>
      <c r="BA248" s="28">
        <f>AQ248/AR248</f>
        <v>0.62203153988868276</v>
      </c>
      <c r="BB248" s="29">
        <f>AY248/AX248</f>
        <v>3.174424640756512</v>
      </c>
      <c r="BC248" s="30">
        <f t="shared" si="126"/>
        <v>0.4714276551498271</v>
      </c>
      <c r="BD248" s="7">
        <v>24680000</v>
      </c>
      <c r="BE248" s="8">
        <v>503740</v>
      </c>
      <c r="BF248" s="7">
        <v>2104600</v>
      </c>
      <c r="BG248" s="7">
        <v>1376800</v>
      </c>
      <c r="BH248" s="8">
        <v>2216600000</v>
      </c>
      <c r="BI248" s="7">
        <v>2843600000</v>
      </c>
      <c r="BJ248" s="7">
        <v>2441100000</v>
      </c>
      <c r="BK248" s="19">
        <f t="shared" si="113"/>
        <v>2.272579626454931E-4</v>
      </c>
      <c r="BL248" s="19">
        <f t="shared" si="113"/>
        <v>7.4011816007877337E-4</v>
      </c>
      <c r="BM248" s="19">
        <f t="shared" si="113"/>
        <v>5.6400802916717872E-4</v>
      </c>
      <c r="BN248" s="28">
        <f>BD248/BE248</f>
        <v>48.99352840751181</v>
      </c>
      <c r="BO248" s="29">
        <f>BL248/BK248</f>
        <v>3.2567314758220691</v>
      </c>
      <c r="BP248" s="30">
        <f t="shared" si="123"/>
        <v>1.3122475599711605</v>
      </c>
      <c r="BQ248" s="52">
        <v>0</v>
      </c>
    </row>
    <row r="249" spans="1:69" x14ac:dyDescent="0.2">
      <c r="A249" s="1" t="s">
        <v>474</v>
      </c>
      <c r="B249" s="1" t="s">
        <v>475</v>
      </c>
      <c r="C249" s="1"/>
      <c r="D249" s="7">
        <v>0</v>
      </c>
      <c r="E249" s="8">
        <v>0</v>
      </c>
      <c r="F249" s="7">
        <v>0</v>
      </c>
      <c r="G249" s="7">
        <v>0</v>
      </c>
      <c r="H249" s="8">
        <v>3763400000</v>
      </c>
      <c r="I249" s="7">
        <v>3519500000</v>
      </c>
      <c r="J249" s="7">
        <v>2541400000</v>
      </c>
      <c r="K249" s="19">
        <f t="shared" si="108"/>
        <v>0</v>
      </c>
      <c r="L249" s="19">
        <f t="shared" si="108"/>
        <v>0</v>
      </c>
      <c r="M249" s="19">
        <f t="shared" si="108"/>
        <v>0</v>
      </c>
      <c r="N249" s="25">
        <v>0</v>
      </c>
      <c r="O249" s="26">
        <v>0</v>
      </c>
      <c r="P249" s="27">
        <v>0</v>
      </c>
      <c r="Q249" s="7">
        <v>0</v>
      </c>
      <c r="R249" s="8">
        <v>0</v>
      </c>
      <c r="S249" s="7">
        <v>0</v>
      </c>
      <c r="T249" s="7">
        <v>0</v>
      </c>
      <c r="U249" s="8">
        <v>1650500000</v>
      </c>
      <c r="V249" s="7">
        <v>1849700000</v>
      </c>
      <c r="W249" s="7">
        <v>3454200000</v>
      </c>
      <c r="X249" s="19">
        <f t="shared" si="109"/>
        <v>0</v>
      </c>
      <c r="Y249" s="19">
        <f t="shared" si="109"/>
        <v>0</v>
      </c>
      <c r="Z249" s="19">
        <f t="shared" si="109"/>
        <v>0</v>
      </c>
      <c r="AA249" s="28">
        <v>0</v>
      </c>
      <c r="AB249" s="29">
        <v>0</v>
      </c>
      <c r="AC249" s="30">
        <v>0</v>
      </c>
      <c r="AD249" s="7">
        <v>0</v>
      </c>
      <c r="AE249" s="8">
        <v>6308800</v>
      </c>
      <c r="AF249" s="7">
        <v>0</v>
      </c>
      <c r="AG249" s="7">
        <v>0</v>
      </c>
      <c r="AH249" s="8">
        <v>2634800000</v>
      </c>
      <c r="AI249" s="7">
        <v>1335600000</v>
      </c>
      <c r="AJ249" s="7">
        <v>1781200000</v>
      </c>
      <c r="AK249" s="19">
        <f t="shared" si="110"/>
        <v>2.3944132381964476E-3</v>
      </c>
      <c r="AL249" s="19">
        <f t="shared" si="110"/>
        <v>0</v>
      </c>
      <c r="AM249" s="19">
        <f t="shared" si="110"/>
        <v>0</v>
      </c>
      <c r="AN249" s="28">
        <f>AD249/AE249</f>
        <v>0</v>
      </c>
      <c r="AO249" s="29">
        <f>AL249/AK249</f>
        <v>0</v>
      </c>
      <c r="AP249" s="30">
        <v>0</v>
      </c>
      <c r="AQ249" s="7">
        <v>1914400</v>
      </c>
      <c r="AR249" s="8">
        <v>0</v>
      </c>
      <c r="AS249" s="7">
        <v>583690</v>
      </c>
      <c r="AT249" s="7">
        <v>1587800</v>
      </c>
      <c r="AU249" s="8">
        <v>1584900000</v>
      </c>
      <c r="AV249" s="7">
        <v>2579400000</v>
      </c>
      <c r="AW249" s="7">
        <v>2056500000</v>
      </c>
      <c r="AX249" s="19">
        <f t="shared" si="111"/>
        <v>0</v>
      </c>
      <c r="AY249" s="19">
        <f t="shared" si="111"/>
        <v>2.2628905947119486E-4</v>
      </c>
      <c r="AZ249" s="19">
        <f t="shared" si="111"/>
        <v>7.720884998784342E-4</v>
      </c>
      <c r="BA249" s="28" t="s">
        <v>766</v>
      </c>
      <c r="BB249" s="29" t="s">
        <v>766</v>
      </c>
      <c r="BC249" s="30">
        <f t="shared" si="126"/>
        <v>0.29308694470494534</v>
      </c>
      <c r="BD249" s="7">
        <v>1215800</v>
      </c>
      <c r="BE249" s="8">
        <v>0</v>
      </c>
      <c r="BF249" s="7">
        <v>1748000</v>
      </c>
      <c r="BG249" s="7">
        <v>1387400</v>
      </c>
      <c r="BH249" s="8">
        <v>2216600000</v>
      </c>
      <c r="BI249" s="7">
        <v>2843600000</v>
      </c>
      <c r="BJ249" s="7">
        <v>2441100000</v>
      </c>
      <c r="BK249" s="19">
        <f t="shared" si="113"/>
        <v>0</v>
      </c>
      <c r="BL249" s="19">
        <f t="shared" si="113"/>
        <v>6.1471374314249548E-4</v>
      </c>
      <c r="BM249" s="19">
        <f t="shared" si="113"/>
        <v>5.6835033386588016E-4</v>
      </c>
      <c r="BN249" s="28" t="s">
        <v>766</v>
      </c>
      <c r="BO249" s="29" t="s">
        <v>766</v>
      </c>
      <c r="BP249" s="30">
        <f t="shared" si="123"/>
        <v>1.0815754060726146</v>
      </c>
      <c r="BQ249" s="52">
        <v>0</v>
      </c>
    </row>
    <row r="250" spans="1:69" x14ac:dyDescent="0.2">
      <c r="A250" s="1" t="s">
        <v>476</v>
      </c>
      <c r="B250" s="1" t="s">
        <v>477</v>
      </c>
      <c r="C250" s="1"/>
      <c r="D250" s="7">
        <v>0</v>
      </c>
      <c r="E250" s="8">
        <v>0</v>
      </c>
      <c r="F250" s="7">
        <v>0</v>
      </c>
      <c r="G250" s="7">
        <v>0</v>
      </c>
      <c r="H250" s="8">
        <v>3763400000</v>
      </c>
      <c r="I250" s="7">
        <v>3519500000</v>
      </c>
      <c r="J250" s="7">
        <v>2541400000</v>
      </c>
      <c r="K250" s="19">
        <f t="shared" si="108"/>
        <v>0</v>
      </c>
      <c r="L250" s="19">
        <f t="shared" si="108"/>
        <v>0</v>
      </c>
      <c r="M250" s="19">
        <f t="shared" si="108"/>
        <v>0</v>
      </c>
      <c r="N250" s="25">
        <v>0</v>
      </c>
      <c r="O250" s="26">
        <v>0</v>
      </c>
      <c r="P250" s="27">
        <v>0</v>
      </c>
      <c r="Q250" s="7">
        <v>0</v>
      </c>
      <c r="R250" s="8">
        <v>0</v>
      </c>
      <c r="S250" s="7">
        <v>0</v>
      </c>
      <c r="T250" s="7">
        <v>0</v>
      </c>
      <c r="U250" s="8">
        <v>1650500000</v>
      </c>
      <c r="V250" s="7">
        <v>1849700000</v>
      </c>
      <c r="W250" s="7">
        <v>3454200000</v>
      </c>
      <c r="X250" s="19">
        <f t="shared" si="109"/>
        <v>0</v>
      </c>
      <c r="Y250" s="19">
        <f t="shared" si="109"/>
        <v>0</v>
      </c>
      <c r="Z250" s="19">
        <f t="shared" si="109"/>
        <v>0</v>
      </c>
      <c r="AA250" s="28">
        <v>0</v>
      </c>
      <c r="AB250" s="29">
        <v>0</v>
      </c>
      <c r="AC250" s="30">
        <v>0</v>
      </c>
      <c r="AD250" s="7">
        <v>0</v>
      </c>
      <c r="AE250" s="8">
        <v>0</v>
      </c>
      <c r="AF250" s="7">
        <v>0</v>
      </c>
      <c r="AG250" s="7">
        <v>0</v>
      </c>
      <c r="AH250" s="8">
        <v>2634800000</v>
      </c>
      <c r="AI250" s="7">
        <v>1335600000</v>
      </c>
      <c r="AJ250" s="7">
        <v>1781200000</v>
      </c>
      <c r="AK250" s="19">
        <f t="shared" si="110"/>
        <v>0</v>
      </c>
      <c r="AL250" s="19">
        <f t="shared" si="110"/>
        <v>0</v>
      </c>
      <c r="AM250" s="19">
        <f t="shared" si="110"/>
        <v>0</v>
      </c>
      <c r="AN250" s="28">
        <v>0</v>
      </c>
      <c r="AO250" s="29">
        <v>0</v>
      </c>
      <c r="AP250" s="30">
        <v>0</v>
      </c>
      <c r="AQ250" s="7">
        <v>1457200</v>
      </c>
      <c r="AR250" s="8">
        <v>126050</v>
      </c>
      <c r="AS250" s="7">
        <v>70015</v>
      </c>
      <c r="AT250" s="7">
        <v>128580</v>
      </c>
      <c r="AU250" s="8">
        <v>1584900000</v>
      </c>
      <c r="AV250" s="7">
        <v>2579400000</v>
      </c>
      <c r="AW250" s="7">
        <v>2056500000</v>
      </c>
      <c r="AX250" s="19">
        <f t="shared" si="111"/>
        <v>7.9531831661303553E-5</v>
      </c>
      <c r="AY250" s="19">
        <f t="shared" si="111"/>
        <v>2.7143909436303016E-5</v>
      </c>
      <c r="AZ250" s="19">
        <f t="shared" si="111"/>
        <v>6.2523705324580599E-5</v>
      </c>
      <c r="BA250" s="28">
        <f>AQ250/AR250</f>
        <v>11.560491868306228</v>
      </c>
      <c r="BB250" s="29">
        <f>AY250/AX250</f>
        <v>0.34129616870762913</v>
      </c>
      <c r="BC250" s="30">
        <f t="shared" si="126"/>
        <v>0.43413788890773958</v>
      </c>
      <c r="BD250" s="7">
        <v>215290</v>
      </c>
      <c r="BE250" s="8">
        <v>153200</v>
      </c>
      <c r="BF250" s="7">
        <v>863000</v>
      </c>
      <c r="BG250" s="7">
        <v>1508000</v>
      </c>
      <c r="BH250" s="8">
        <v>2216600000</v>
      </c>
      <c r="BI250" s="7">
        <v>2843600000</v>
      </c>
      <c r="BJ250" s="7">
        <v>2441100000</v>
      </c>
      <c r="BK250" s="19">
        <f t="shared" si="113"/>
        <v>6.9114860597311204E-5</v>
      </c>
      <c r="BL250" s="19">
        <f t="shared" si="113"/>
        <v>3.0348853565902379E-4</v>
      </c>
      <c r="BM250" s="19">
        <f t="shared" si="113"/>
        <v>6.1775429109827535E-4</v>
      </c>
      <c r="BN250" s="28">
        <f>BD250/BE250</f>
        <v>1.4052872062663186</v>
      </c>
      <c r="BO250" s="29">
        <f>BL250/BK250</f>
        <v>4.3910749878707058</v>
      </c>
      <c r="BP250" s="30">
        <f t="shared" si="123"/>
        <v>0.49127709840665978</v>
      </c>
      <c r="BQ250" s="52">
        <v>0</v>
      </c>
    </row>
    <row r="251" spans="1:69" x14ac:dyDescent="0.2">
      <c r="A251" s="1" t="s">
        <v>478</v>
      </c>
      <c r="B251" s="1" t="s">
        <v>479</v>
      </c>
      <c r="C251" s="1"/>
      <c r="D251" s="7">
        <v>0</v>
      </c>
      <c r="E251" s="8">
        <v>0</v>
      </c>
      <c r="F251" s="7">
        <v>0</v>
      </c>
      <c r="G251" s="7">
        <v>0</v>
      </c>
      <c r="H251" s="8">
        <v>3763400000</v>
      </c>
      <c r="I251" s="7">
        <v>3519500000</v>
      </c>
      <c r="J251" s="7">
        <v>2541400000</v>
      </c>
      <c r="K251" s="19">
        <f t="shared" si="108"/>
        <v>0</v>
      </c>
      <c r="L251" s="19">
        <f t="shared" si="108"/>
        <v>0</v>
      </c>
      <c r="M251" s="19">
        <f t="shared" si="108"/>
        <v>0</v>
      </c>
      <c r="N251" s="25">
        <v>0</v>
      </c>
      <c r="O251" s="26">
        <v>0</v>
      </c>
      <c r="P251" s="27">
        <v>0</v>
      </c>
      <c r="Q251" s="7">
        <v>0</v>
      </c>
      <c r="R251" s="8">
        <v>0</v>
      </c>
      <c r="S251" s="7">
        <v>0</v>
      </c>
      <c r="T251" s="7">
        <v>0</v>
      </c>
      <c r="U251" s="8">
        <v>1650500000</v>
      </c>
      <c r="V251" s="7">
        <v>1849700000</v>
      </c>
      <c r="W251" s="7">
        <v>3454200000</v>
      </c>
      <c r="X251" s="19">
        <f t="shared" si="109"/>
        <v>0</v>
      </c>
      <c r="Y251" s="19">
        <f t="shared" si="109"/>
        <v>0</v>
      </c>
      <c r="Z251" s="19">
        <f t="shared" si="109"/>
        <v>0</v>
      </c>
      <c r="AA251" s="28">
        <v>0</v>
      </c>
      <c r="AB251" s="29">
        <v>0</v>
      </c>
      <c r="AC251" s="30">
        <v>0</v>
      </c>
      <c r="AD251" s="7">
        <v>0</v>
      </c>
      <c r="AE251" s="8">
        <v>0</v>
      </c>
      <c r="AF251" s="7">
        <v>0</v>
      </c>
      <c r="AG251" s="7">
        <v>1064900</v>
      </c>
      <c r="AH251" s="8">
        <v>2634800000</v>
      </c>
      <c r="AI251" s="7">
        <v>1335600000</v>
      </c>
      <c r="AJ251" s="7">
        <v>1781200000</v>
      </c>
      <c r="AK251" s="19">
        <f t="shared" si="110"/>
        <v>0</v>
      </c>
      <c r="AL251" s="19">
        <f t="shared" si="110"/>
        <v>0</v>
      </c>
      <c r="AM251" s="19">
        <f t="shared" si="110"/>
        <v>5.9785537839658653E-4</v>
      </c>
      <c r="AN251" s="28">
        <v>0</v>
      </c>
      <c r="AO251" s="29">
        <v>0</v>
      </c>
      <c r="AP251" s="30">
        <f>AL251/AM251</f>
        <v>0</v>
      </c>
      <c r="AQ251" s="7">
        <v>0</v>
      </c>
      <c r="AR251" s="8">
        <v>0</v>
      </c>
      <c r="AS251" s="7">
        <v>1607000</v>
      </c>
      <c r="AT251" s="7">
        <v>1370000</v>
      </c>
      <c r="AU251" s="8">
        <v>1584900000</v>
      </c>
      <c r="AV251" s="7">
        <v>2579400000</v>
      </c>
      <c r="AW251" s="7">
        <v>2056500000</v>
      </c>
      <c r="AX251" s="19">
        <f t="shared" si="111"/>
        <v>0</v>
      </c>
      <c r="AY251" s="19">
        <f t="shared" si="111"/>
        <v>6.2301310382259435E-4</v>
      </c>
      <c r="AZ251" s="19">
        <f t="shared" si="111"/>
        <v>6.6618040359834674E-4</v>
      </c>
      <c r="BA251" s="28">
        <v>0</v>
      </c>
      <c r="BB251" s="29" t="s">
        <v>766</v>
      </c>
      <c r="BC251" s="30">
        <f t="shared" si="126"/>
        <v>0.93520178686946365</v>
      </c>
      <c r="BD251" s="7">
        <v>0</v>
      </c>
      <c r="BE251" s="8">
        <v>0</v>
      </c>
      <c r="BF251" s="7">
        <v>1732200</v>
      </c>
      <c r="BG251" s="7">
        <v>1582000</v>
      </c>
      <c r="BH251" s="8">
        <v>2216600000</v>
      </c>
      <c r="BI251" s="7">
        <v>2843600000</v>
      </c>
      <c r="BJ251" s="7">
        <v>2441100000</v>
      </c>
      <c r="BK251" s="19">
        <f t="shared" si="113"/>
        <v>0</v>
      </c>
      <c r="BL251" s="19">
        <f t="shared" si="113"/>
        <v>6.0915740610493737E-4</v>
      </c>
      <c r="BM251" s="19">
        <f t="shared" si="113"/>
        <v>6.4806849371185126E-4</v>
      </c>
      <c r="BN251" s="28">
        <v>0</v>
      </c>
      <c r="BO251" s="29" t="s">
        <v>766</v>
      </c>
      <c r="BP251" s="30">
        <f t="shared" si="123"/>
        <v>0.93995837170844654</v>
      </c>
      <c r="BQ251" s="52">
        <v>0</v>
      </c>
    </row>
    <row r="252" spans="1:69" x14ac:dyDescent="0.2">
      <c r="A252" s="1" t="s">
        <v>480</v>
      </c>
      <c r="B252" s="1" t="s">
        <v>481</v>
      </c>
      <c r="C252" s="1"/>
      <c r="D252" s="7">
        <v>0</v>
      </c>
      <c r="E252" s="8">
        <v>0</v>
      </c>
      <c r="F252" s="7">
        <v>0</v>
      </c>
      <c r="G252" s="7">
        <v>0</v>
      </c>
      <c r="H252" s="8">
        <v>3763400000</v>
      </c>
      <c r="I252" s="7">
        <v>3519500000</v>
      </c>
      <c r="J252" s="7">
        <v>2541400000</v>
      </c>
      <c r="K252" s="19">
        <f t="shared" si="108"/>
        <v>0</v>
      </c>
      <c r="L252" s="19">
        <f t="shared" si="108"/>
        <v>0</v>
      </c>
      <c r="M252" s="19">
        <f t="shared" si="108"/>
        <v>0</v>
      </c>
      <c r="N252" s="25">
        <v>0</v>
      </c>
      <c r="O252" s="26">
        <v>0</v>
      </c>
      <c r="P252" s="27">
        <v>0</v>
      </c>
      <c r="Q252" s="7">
        <v>0</v>
      </c>
      <c r="R252" s="8">
        <v>590370</v>
      </c>
      <c r="S252" s="7">
        <v>0</v>
      </c>
      <c r="T252" s="7">
        <v>0</v>
      </c>
      <c r="U252" s="8">
        <v>1650500000</v>
      </c>
      <c r="V252" s="7">
        <v>1849700000</v>
      </c>
      <c r="W252" s="7">
        <v>3454200000</v>
      </c>
      <c r="X252" s="19">
        <f t="shared" si="109"/>
        <v>3.5769160860345348E-4</v>
      </c>
      <c r="Y252" s="19">
        <f t="shared" si="109"/>
        <v>0</v>
      </c>
      <c r="Z252" s="19">
        <f t="shared" si="109"/>
        <v>0</v>
      </c>
      <c r="AA252" s="28">
        <f>Q252/R252</f>
        <v>0</v>
      </c>
      <c r="AB252" s="29">
        <f>Y252/X252</f>
        <v>0</v>
      </c>
      <c r="AC252" s="30">
        <v>0</v>
      </c>
      <c r="AD252" s="7">
        <v>0</v>
      </c>
      <c r="AE252" s="8">
        <v>0</v>
      </c>
      <c r="AF252" s="7">
        <v>0</v>
      </c>
      <c r="AG252" s="7">
        <v>0</v>
      </c>
      <c r="AH252" s="8">
        <v>2634800000</v>
      </c>
      <c r="AI252" s="7">
        <v>1335600000</v>
      </c>
      <c r="AJ252" s="7">
        <v>1781200000</v>
      </c>
      <c r="AK252" s="19">
        <f t="shared" si="110"/>
        <v>0</v>
      </c>
      <c r="AL252" s="19">
        <f t="shared" si="110"/>
        <v>0</v>
      </c>
      <c r="AM252" s="19">
        <f t="shared" si="110"/>
        <v>0</v>
      </c>
      <c r="AN252" s="28">
        <v>0</v>
      </c>
      <c r="AO252" s="29">
        <v>0</v>
      </c>
      <c r="AP252" s="30">
        <v>0</v>
      </c>
      <c r="AQ252" s="7">
        <v>1439100</v>
      </c>
      <c r="AR252" s="8">
        <v>1730200</v>
      </c>
      <c r="AS252" s="7">
        <v>0</v>
      </c>
      <c r="AT252" s="7">
        <v>6886100</v>
      </c>
      <c r="AU252" s="8">
        <v>1584900000</v>
      </c>
      <c r="AV252" s="7">
        <v>2579400000</v>
      </c>
      <c r="AW252" s="7">
        <v>2056500000</v>
      </c>
      <c r="AX252" s="19">
        <f t="shared" si="111"/>
        <v>1.0916777083727681E-3</v>
      </c>
      <c r="AY252" s="19">
        <f t="shared" si="111"/>
        <v>0</v>
      </c>
      <c r="AZ252" s="19">
        <f t="shared" si="111"/>
        <v>3.3484561147580842E-3</v>
      </c>
      <c r="BA252" s="28">
        <f>AQ252/AR252</f>
        <v>0.83175355450236965</v>
      </c>
      <c r="BB252" s="29">
        <f>AY252/AX252</f>
        <v>0</v>
      </c>
      <c r="BC252" s="30">
        <f t="shared" si="126"/>
        <v>0</v>
      </c>
      <c r="BD252" s="7">
        <v>2408500</v>
      </c>
      <c r="BE252" s="8">
        <v>1963800</v>
      </c>
      <c r="BF252" s="7">
        <v>0</v>
      </c>
      <c r="BG252" s="7">
        <v>1797900</v>
      </c>
      <c r="BH252" s="8">
        <v>2216600000</v>
      </c>
      <c r="BI252" s="7">
        <v>2843600000</v>
      </c>
      <c r="BJ252" s="7">
        <v>2441100000</v>
      </c>
      <c r="BK252" s="19">
        <f t="shared" si="113"/>
        <v>8.8595145718668234E-4</v>
      </c>
      <c r="BL252" s="19">
        <f t="shared" si="113"/>
        <v>0</v>
      </c>
      <c r="BM252" s="19">
        <f t="shared" si="113"/>
        <v>7.3651222809389212E-4</v>
      </c>
      <c r="BN252" s="28">
        <f>BD252/BE252</f>
        <v>1.2264487218657705</v>
      </c>
      <c r="BO252" s="29">
        <f>BL252/BK252</f>
        <v>0</v>
      </c>
      <c r="BP252" s="30">
        <f t="shared" si="123"/>
        <v>0</v>
      </c>
      <c r="BQ252" s="52">
        <v>0</v>
      </c>
    </row>
    <row r="253" spans="1:69" x14ac:dyDescent="0.2">
      <c r="A253" s="1" t="s">
        <v>482</v>
      </c>
      <c r="B253" s="1" t="s">
        <v>483</v>
      </c>
      <c r="C253" s="1"/>
      <c r="D253" s="7">
        <v>0</v>
      </c>
      <c r="E253" s="8">
        <v>0</v>
      </c>
      <c r="F253" s="7">
        <v>0</v>
      </c>
      <c r="G253" s="7">
        <v>0</v>
      </c>
      <c r="H253" s="8">
        <v>3763400000</v>
      </c>
      <c r="I253" s="7">
        <v>3519500000</v>
      </c>
      <c r="J253" s="7">
        <v>2541400000</v>
      </c>
      <c r="K253" s="19">
        <f t="shared" si="108"/>
        <v>0</v>
      </c>
      <c r="L253" s="19">
        <f t="shared" si="108"/>
        <v>0</v>
      </c>
      <c r="M253" s="19">
        <f t="shared" si="108"/>
        <v>0</v>
      </c>
      <c r="N253" s="25">
        <v>0</v>
      </c>
      <c r="O253" s="26">
        <v>0</v>
      </c>
      <c r="P253" s="27">
        <v>0</v>
      </c>
      <c r="Q253" s="7">
        <v>0</v>
      </c>
      <c r="R253" s="8">
        <v>1150600</v>
      </c>
      <c r="S253" s="7">
        <v>0</v>
      </c>
      <c r="T253" s="7">
        <v>0</v>
      </c>
      <c r="U253" s="8">
        <v>1650500000</v>
      </c>
      <c r="V253" s="7">
        <v>1849700000</v>
      </c>
      <c r="W253" s="7">
        <v>3454200000</v>
      </c>
      <c r="X253" s="19">
        <f t="shared" si="109"/>
        <v>6.9712208421690396E-4</v>
      </c>
      <c r="Y253" s="19">
        <f t="shared" si="109"/>
        <v>0</v>
      </c>
      <c r="Z253" s="19">
        <f t="shared" si="109"/>
        <v>0</v>
      </c>
      <c r="AA253" s="28">
        <f>Q253/R253</f>
        <v>0</v>
      </c>
      <c r="AB253" s="29">
        <f>Y253/X253</f>
        <v>0</v>
      </c>
      <c r="AC253" s="30">
        <v>0</v>
      </c>
      <c r="AD253" s="7">
        <v>0</v>
      </c>
      <c r="AE253" s="8">
        <v>3673100</v>
      </c>
      <c r="AF253" s="7">
        <v>0</v>
      </c>
      <c r="AG253" s="7">
        <v>0</v>
      </c>
      <c r="AH253" s="8">
        <v>2634800000</v>
      </c>
      <c r="AI253" s="7">
        <v>1335600000</v>
      </c>
      <c r="AJ253" s="7">
        <v>1781200000</v>
      </c>
      <c r="AK253" s="19">
        <f t="shared" si="110"/>
        <v>1.3940716562926977E-3</v>
      </c>
      <c r="AL253" s="19">
        <f t="shared" si="110"/>
        <v>0</v>
      </c>
      <c r="AM253" s="19">
        <f t="shared" si="110"/>
        <v>0</v>
      </c>
      <c r="AN253" s="28">
        <f>AD253/AE253</f>
        <v>0</v>
      </c>
      <c r="AO253" s="29">
        <f>AL253/AK253</f>
        <v>0</v>
      </c>
      <c r="AP253" s="30">
        <v>0</v>
      </c>
      <c r="AQ253" s="7">
        <v>606240</v>
      </c>
      <c r="AR253" s="8">
        <v>0</v>
      </c>
      <c r="AS253" s="7">
        <v>595260</v>
      </c>
      <c r="AT253" s="7">
        <v>0</v>
      </c>
      <c r="AU253" s="8">
        <v>1584900000</v>
      </c>
      <c r="AV253" s="7">
        <v>2579400000</v>
      </c>
      <c r="AW253" s="7">
        <v>2056500000</v>
      </c>
      <c r="AX253" s="19">
        <f t="shared" si="111"/>
        <v>0</v>
      </c>
      <c r="AY253" s="19">
        <f t="shared" si="111"/>
        <v>2.3077459874389393E-4</v>
      </c>
      <c r="AZ253" s="19">
        <f t="shared" si="111"/>
        <v>0</v>
      </c>
      <c r="BA253" s="28" t="s">
        <v>766</v>
      </c>
      <c r="BB253" s="29" t="s">
        <v>766</v>
      </c>
      <c r="BC253" s="30" t="s">
        <v>766</v>
      </c>
      <c r="BD253" s="7">
        <v>0</v>
      </c>
      <c r="BE253" s="8">
        <v>0</v>
      </c>
      <c r="BF253" s="7">
        <v>1648700</v>
      </c>
      <c r="BG253" s="7">
        <v>1810900</v>
      </c>
      <c r="BH253" s="8">
        <v>2216600000</v>
      </c>
      <c r="BI253" s="7">
        <v>2843600000</v>
      </c>
      <c r="BJ253" s="7">
        <v>2441100000</v>
      </c>
      <c r="BK253" s="19">
        <f t="shared" si="113"/>
        <v>0</v>
      </c>
      <c r="BL253" s="19">
        <f t="shared" si="113"/>
        <v>5.7979321986214661E-4</v>
      </c>
      <c r="BM253" s="19">
        <f t="shared" si="113"/>
        <v>7.4183769612060134E-4</v>
      </c>
      <c r="BN253" s="28">
        <v>0</v>
      </c>
      <c r="BO253" s="29" t="s">
        <v>766</v>
      </c>
      <c r="BP253" s="30">
        <f t="shared" si="123"/>
        <v>0.78156343752028612</v>
      </c>
      <c r="BQ253" s="52">
        <v>0</v>
      </c>
    </row>
    <row r="254" spans="1:69" x14ac:dyDescent="0.2">
      <c r="A254" s="1" t="s">
        <v>484</v>
      </c>
      <c r="B254" s="1" t="s">
        <v>485</v>
      </c>
      <c r="C254" s="1"/>
      <c r="D254" s="7">
        <v>0</v>
      </c>
      <c r="E254" s="8">
        <v>0</v>
      </c>
      <c r="F254" s="7">
        <v>0</v>
      </c>
      <c r="G254" s="7">
        <v>0</v>
      </c>
      <c r="H254" s="8">
        <v>3763400000</v>
      </c>
      <c r="I254" s="7">
        <v>3519500000</v>
      </c>
      <c r="J254" s="7">
        <v>2541400000</v>
      </c>
      <c r="K254" s="19">
        <f t="shared" si="108"/>
        <v>0</v>
      </c>
      <c r="L254" s="19">
        <f t="shared" si="108"/>
        <v>0</v>
      </c>
      <c r="M254" s="19">
        <f t="shared" si="108"/>
        <v>0</v>
      </c>
      <c r="N254" s="25">
        <v>0</v>
      </c>
      <c r="O254" s="26">
        <v>0</v>
      </c>
      <c r="P254" s="27">
        <v>0</v>
      </c>
      <c r="Q254" s="7">
        <v>0</v>
      </c>
      <c r="R254" s="8">
        <v>1924700</v>
      </c>
      <c r="S254" s="7">
        <v>0</v>
      </c>
      <c r="T254" s="7">
        <v>0</v>
      </c>
      <c r="U254" s="8">
        <v>1650500000</v>
      </c>
      <c r="V254" s="7">
        <v>1849700000</v>
      </c>
      <c r="W254" s="7">
        <v>3454200000</v>
      </c>
      <c r="X254" s="19">
        <f t="shared" si="109"/>
        <v>1.166131475310512E-3</v>
      </c>
      <c r="Y254" s="19">
        <f t="shared" si="109"/>
        <v>0</v>
      </c>
      <c r="Z254" s="19">
        <f t="shared" si="109"/>
        <v>0</v>
      </c>
      <c r="AA254" s="28">
        <f>Q254/R254</f>
        <v>0</v>
      </c>
      <c r="AB254" s="29">
        <f>Y254/X254</f>
        <v>0</v>
      </c>
      <c r="AC254" s="30">
        <v>0</v>
      </c>
      <c r="AD254" s="7">
        <v>0</v>
      </c>
      <c r="AE254" s="8">
        <v>3724400</v>
      </c>
      <c r="AF254" s="7">
        <v>0</v>
      </c>
      <c r="AG254" s="7">
        <v>0</v>
      </c>
      <c r="AH254" s="8">
        <v>2634800000</v>
      </c>
      <c r="AI254" s="7">
        <v>1335600000</v>
      </c>
      <c r="AJ254" s="7">
        <v>1781200000</v>
      </c>
      <c r="AK254" s="19">
        <f t="shared" si="110"/>
        <v>1.4135418248064368E-3</v>
      </c>
      <c r="AL254" s="19">
        <f t="shared" si="110"/>
        <v>0</v>
      </c>
      <c r="AM254" s="19">
        <f t="shared" si="110"/>
        <v>0</v>
      </c>
      <c r="AN254" s="28">
        <f>AD254/AE254</f>
        <v>0</v>
      </c>
      <c r="AO254" s="29">
        <f>AL254/AK254</f>
        <v>0</v>
      </c>
      <c r="AP254" s="30">
        <v>0</v>
      </c>
      <c r="AQ254" s="7">
        <v>0</v>
      </c>
      <c r="AR254" s="8">
        <v>0</v>
      </c>
      <c r="AS254" s="7">
        <v>0</v>
      </c>
      <c r="AT254" s="7">
        <v>0</v>
      </c>
      <c r="AU254" s="8">
        <v>1584900000</v>
      </c>
      <c r="AV254" s="7">
        <v>2579400000</v>
      </c>
      <c r="AW254" s="7">
        <v>2056500000</v>
      </c>
      <c r="AX254" s="19">
        <f t="shared" si="111"/>
        <v>0</v>
      </c>
      <c r="AY254" s="19">
        <f t="shared" si="111"/>
        <v>0</v>
      </c>
      <c r="AZ254" s="19">
        <f t="shared" si="111"/>
        <v>0</v>
      </c>
      <c r="BA254" s="28">
        <v>0</v>
      </c>
      <c r="BB254" s="29">
        <v>0</v>
      </c>
      <c r="BC254" s="30">
        <v>0</v>
      </c>
      <c r="BD254" s="7">
        <v>3303600</v>
      </c>
      <c r="BE254" s="8">
        <v>0</v>
      </c>
      <c r="BF254" s="7">
        <v>0</v>
      </c>
      <c r="BG254" s="7">
        <v>1936100</v>
      </c>
      <c r="BH254" s="8">
        <v>2216600000</v>
      </c>
      <c r="BI254" s="7">
        <v>2843600000</v>
      </c>
      <c r="BJ254" s="7">
        <v>2441100000</v>
      </c>
      <c r="BK254" s="19">
        <f t="shared" si="113"/>
        <v>0</v>
      </c>
      <c r="BL254" s="19">
        <f t="shared" si="113"/>
        <v>0</v>
      </c>
      <c r="BM254" s="19">
        <f t="shared" si="113"/>
        <v>7.9312604973167831E-4</v>
      </c>
      <c r="BN254" s="28" t="s">
        <v>766</v>
      </c>
      <c r="BO254" s="29">
        <v>0</v>
      </c>
      <c r="BP254" s="30">
        <f t="shared" si="123"/>
        <v>0</v>
      </c>
      <c r="BQ254" s="52">
        <v>0</v>
      </c>
    </row>
    <row r="255" spans="1:69" x14ac:dyDescent="0.2">
      <c r="A255" s="1" t="s">
        <v>486</v>
      </c>
      <c r="B255" s="1" t="s">
        <v>487</v>
      </c>
      <c r="C255" s="1"/>
      <c r="D255" s="7">
        <v>0</v>
      </c>
      <c r="E255" s="8">
        <v>0</v>
      </c>
      <c r="F255" s="7">
        <v>0</v>
      </c>
      <c r="G255" s="7">
        <v>0</v>
      </c>
      <c r="H255" s="8">
        <v>3763400000</v>
      </c>
      <c r="I255" s="7">
        <v>3519500000</v>
      </c>
      <c r="J255" s="7">
        <v>2541400000</v>
      </c>
      <c r="K255" s="19">
        <f t="shared" si="108"/>
        <v>0</v>
      </c>
      <c r="L255" s="19">
        <f t="shared" si="108"/>
        <v>0</v>
      </c>
      <c r="M255" s="19">
        <f t="shared" si="108"/>
        <v>0</v>
      </c>
      <c r="N255" s="25">
        <v>0</v>
      </c>
      <c r="O255" s="26">
        <v>0</v>
      </c>
      <c r="P255" s="27">
        <v>0</v>
      </c>
      <c r="Q255" s="7">
        <v>0</v>
      </c>
      <c r="R255" s="8">
        <v>0</v>
      </c>
      <c r="S255" s="7">
        <v>0</v>
      </c>
      <c r="T255" s="7">
        <v>0</v>
      </c>
      <c r="U255" s="8">
        <v>1650500000</v>
      </c>
      <c r="V255" s="7">
        <v>1849700000</v>
      </c>
      <c r="W255" s="7">
        <v>3454200000</v>
      </c>
      <c r="X255" s="19">
        <f t="shared" si="109"/>
        <v>0</v>
      </c>
      <c r="Y255" s="19">
        <f t="shared" si="109"/>
        <v>0</v>
      </c>
      <c r="Z255" s="19">
        <f t="shared" si="109"/>
        <v>0</v>
      </c>
      <c r="AA255" s="28">
        <v>0</v>
      </c>
      <c r="AB255" s="29">
        <v>0</v>
      </c>
      <c r="AC255" s="30">
        <v>0</v>
      </c>
      <c r="AD255" s="7">
        <v>0</v>
      </c>
      <c r="AE255" s="8">
        <v>876380</v>
      </c>
      <c r="AF255" s="7">
        <v>0</v>
      </c>
      <c r="AG255" s="7">
        <v>0</v>
      </c>
      <c r="AH255" s="8">
        <v>2634800000</v>
      </c>
      <c r="AI255" s="7">
        <v>1335600000</v>
      </c>
      <c r="AJ255" s="7">
        <v>1781200000</v>
      </c>
      <c r="AK255" s="19">
        <f t="shared" si="110"/>
        <v>3.3261727645362074E-4</v>
      </c>
      <c r="AL255" s="19">
        <f t="shared" si="110"/>
        <v>0</v>
      </c>
      <c r="AM255" s="19">
        <f t="shared" si="110"/>
        <v>0</v>
      </c>
      <c r="AN255" s="28">
        <f>AD255/AE255</f>
        <v>0</v>
      </c>
      <c r="AO255" s="29">
        <f>AL255/AK255</f>
        <v>0</v>
      </c>
      <c r="AP255" s="30">
        <v>0</v>
      </c>
      <c r="AQ255" s="7">
        <v>0</v>
      </c>
      <c r="AR255" s="8">
        <v>0</v>
      </c>
      <c r="AS255" s="7">
        <v>0</v>
      </c>
      <c r="AT255" s="7">
        <v>0</v>
      </c>
      <c r="AU255" s="8">
        <v>1584900000</v>
      </c>
      <c r="AV255" s="7">
        <v>2579400000</v>
      </c>
      <c r="AW255" s="7">
        <v>2056500000</v>
      </c>
      <c r="AX255" s="19">
        <f t="shared" si="111"/>
        <v>0</v>
      </c>
      <c r="AY255" s="19">
        <f t="shared" si="111"/>
        <v>0</v>
      </c>
      <c r="AZ255" s="19">
        <f t="shared" si="111"/>
        <v>0</v>
      </c>
      <c r="BA255" s="28">
        <v>0</v>
      </c>
      <c r="BB255" s="29">
        <v>0</v>
      </c>
      <c r="BC255" s="30">
        <v>0</v>
      </c>
      <c r="BD255" s="7">
        <v>0</v>
      </c>
      <c r="BE255" s="8">
        <v>0</v>
      </c>
      <c r="BF255" s="7">
        <v>1396400</v>
      </c>
      <c r="BG255" s="7">
        <v>2111400</v>
      </c>
      <c r="BH255" s="8">
        <v>2216600000</v>
      </c>
      <c r="BI255" s="7">
        <v>2843600000</v>
      </c>
      <c r="BJ255" s="7">
        <v>2441100000</v>
      </c>
      <c r="BK255" s="19">
        <f t="shared" si="113"/>
        <v>0</v>
      </c>
      <c r="BL255" s="19">
        <f t="shared" si="113"/>
        <v>4.9106766071177379E-4</v>
      </c>
      <c r="BM255" s="19">
        <f t="shared" si="113"/>
        <v>8.6493793781491956E-4</v>
      </c>
      <c r="BN255" s="28">
        <v>0</v>
      </c>
      <c r="BO255" s="29" t="s">
        <v>766</v>
      </c>
      <c r="BP255" s="30">
        <f t="shared" si="123"/>
        <v>0.56774901324406124</v>
      </c>
      <c r="BQ255" s="52">
        <v>0</v>
      </c>
    </row>
    <row r="256" spans="1:69" x14ac:dyDescent="0.2">
      <c r="A256" s="1" t="s">
        <v>488</v>
      </c>
      <c r="B256" s="1" t="s">
        <v>489</v>
      </c>
      <c r="C256" s="1"/>
      <c r="D256" s="7">
        <v>0</v>
      </c>
      <c r="E256" s="8">
        <v>0</v>
      </c>
      <c r="F256" s="7">
        <v>0</v>
      </c>
      <c r="G256" s="7">
        <v>0</v>
      </c>
      <c r="H256" s="8">
        <v>3763400000</v>
      </c>
      <c r="I256" s="7">
        <v>3519500000</v>
      </c>
      <c r="J256" s="7">
        <v>2541400000</v>
      </c>
      <c r="K256" s="19">
        <f t="shared" si="108"/>
        <v>0</v>
      </c>
      <c r="L256" s="19">
        <f t="shared" si="108"/>
        <v>0</v>
      </c>
      <c r="M256" s="19">
        <f t="shared" si="108"/>
        <v>0</v>
      </c>
      <c r="N256" s="25">
        <v>0</v>
      </c>
      <c r="O256" s="26">
        <v>0</v>
      </c>
      <c r="P256" s="27">
        <v>0</v>
      </c>
      <c r="Q256" s="7">
        <v>0</v>
      </c>
      <c r="R256" s="8">
        <v>0</v>
      </c>
      <c r="S256" s="7">
        <v>0</v>
      </c>
      <c r="T256" s="7">
        <v>0</v>
      </c>
      <c r="U256" s="8">
        <v>1650500000</v>
      </c>
      <c r="V256" s="7">
        <v>1849700000</v>
      </c>
      <c r="W256" s="7">
        <v>3454200000</v>
      </c>
      <c r="X256" s="19">
        <f t="shared" si="109"/>
        <v>0</v>
      </c>
      <c r="Y256" s="19">
        <f t="shared" si="109"/>
        <v>0</v>
      </c>
      <c r="Z256" s="19">
        <f t="shared" si="109"/>
        <v>0</v>
      </c>
      <c r="AA256" s="28">
        <v>0</v>
      </c>
      <c r="AB256" s="29">
        <v>0</v>
      </c>
      <c r="AC256" s="30">
        <v>0</v>
      </c>
      <c r="AD256" s="7">
        <v>0</v>
      </c>
      <c r="AE256" s="8">
        <v>1152600</v>
      </c>
      <c r="AF256" s="7">
        <v>0</v>
      </c>
      <c r="AG256" s="7">
        <v>0</v>
      </c>
      <c r="AH256" s="8">
        <v>2634800000</v>
      </c>
      <c r="AI256" s="7">
        <v>1335600000</v>
      </c>
      <c r="AJ256" s="7">
        <v>1781200000</v>
      </c>
      <c r="AK256" s="19">
        <f t="shared" si="110"/>
        <v>4.3745255806892366E-4</v>
      </c>
      <c r="AL256" s="19">
        <f t="shared" si="110"/>
        <v>0</v>
      </c>
      <c r="AM256" s="19">
        <f t="shared" si="110"/>
        <v>0</v>
      </c>
      <c r="AN256" s="28">
        <f>AD256/AE256</f>
        <v>0</v>
      </c>
      <c r="AO256" s="29">
        <f>AL256/AK256</f>
        <v>0</v>
      </c>
      <c r="AP256" s="30">
        <v>0</v>
      </c>
      <c r="AQ256" s="7">
        <v>1067700</v>
      </c>
      <c r="AR256" s="8">
        <v>0</v>
      </c>
      <c r="AS256" s="7">
        <v>2490300</v>
      </c>
      <c r="AT256" s="7">
        <v>1631500</v>
      </c>
      <c r="AU256" s="8">
        <v>1584900000</v>
      </c>
      <c r="AV256" s="7">
        <v>2579400000</v>
      </c>
      <c r="AW256" s="7">
        <v>2056500000</v>
      </c>
      <c r="AX256" s="19">
        <f t="shared" si="111"/>
        <v>0</v>
      </c>
      <c r="AY256" s="19">
        <f t="shared" si="111"/>
        <v>9.6545708304256802E-4</v>
      </c>
      <c r="AZ256" s="19">
        <f t="shared" si="111"/>
        <v>7.9333819596401648E-4</v>
      </c>
      <c r="BA256" s="28" t="s">
        <v>766</v>
      </c>
      <c r="BB256" s="29" t="s">
        <v>766</v>
      </c>
      <c r="BC256" s="30">
        <f>AY256/AZ256</f>
        <v>1.2169552505528907</v>
      </c>
      <c r="BD256" s="7">
        <v>631950</v>
      </c>
      <c r="BE256" s="8">
        <v>0</v>
      </c>
      <c r="BF256" s="7">
        <v>2926400</v>
      </c>
      <c r="BG256" s="7">
        <v>2253500</v>
      </c>
      <c r="BH256" s="8">
        <v>2216600000</v>
      </c>
      <c r="BI256" s="7">
        <v>2843600000</v>
      </c>
      <c r="BJ256" s="7">
        <v>2441100000</v>
      </c>
      <c r="BK256" s="19">
        <f t="shared" si="113"/>
        <v>0</v>
      </c>
      <c r="BL256" s="19">
        <f t="shared" si="113"/>
        <v>1.0291180194120129E-3</v>
      </c>
      <c r="BM256" s="19">
        <f t="shared" si="113"/>
        <v>9.2314939986071849E-4</v>
      </c>
      <c r="BN256" s="28" t="s">
        <v>766</v>
      </c>
      <c r="BO256" s="29" t="s">
        <v>766</v>
      </c>
      <c r="BP256" s="30">
        <f t="shared" si="123"/>
        <v>1.1147903249108786</v>
      </c>
      <c r="BQ256" s="52">
        <v>0</v>
      </c>
    </row>
    <row r="257" spans="1:69" x14ac:dyDescent="0.2">
      <c r="A257" s="1" t="s">
        <v>490</v>
      </c>
      <c r="B257" s="1" t="s">
        <v>491</v>
      </c>
      <c r="C257" s="1"/>
      <c r="D257" s="7">
        <v>0</v>
      </c>
      <c r="E257" s="8">
        <v>0</v>
      </c>
      <c r="F257" s="7">
        <v>0</v>
      </c>
      <c r="G257" s="7">
        <v>0</v>
      </c>
      <c r="H257" s="8">
        <v>3763400000</v>
      </c>
      <c r="I257" s="7">
        <v>3519500000</v>
      </c>
      <c r="J257" s="7">
        <v>2541400000</v>
      </c>
      <c r="K257" s="19">
        <f t="shared" si="108"/>
        <v>0</v>
      </c>
      <c r="L257" s="19">
        <f t="shared" si="108"/>
        <v>0</v>
      </c>
      <c r="M257" s="19">
        <f t="shared" si="108"/>
        <v>0</v>
      </c>
      <c r="N257" s="25">
        <v>0</v>
      </c>
      <c r="O257" s="26">
        <v>0</v>
      </c>
      <c r="P257" s="27">
        <v>0</v>
      </c>
      <c r="Q257" s="7">
        <v>0</v>
      </c>
      <c r="R257" s="8">
        <v>0</v>
      </c>
      <c r="S257" s="7">
        <v>0</v>
      </c>
      <c r="T257" s="7">
        <v>0</v>
      </c>
      <c r="U257" s="8">
        <v>1650500000</v>
      </c>
      <c r="V257" s="7">
        <v>1849700000</v>
      </c>
      <c r="W257" s="7">
        <v>3454200000</v>
      </c>
      <c r="X257" s="19">
        <f t="shared" si="109"/>
        <v>0</v>
      </c>
      <c r="Y257" s="19">
        <f t="shared" si="109"/>
        <v>0</v>
      </c>
      <c r="Z257" s="19">
        <f t="shared" si="109"/>
        <v>0</v>
      </c>
      <c r="AA257" s="28">
        <v>0</v>
      </c>
      <c r="AB257" s="29">
        <v>0</v>
      </c>
      <c r="AC257" s="30">
        <v>0</v>
      </c>
      <c r="AD257" s="7">
        <v>0</v>
      </c>
      <c r="AE257" s="8">
        <v>0</v>
      </c>
      <c r="AF257" s="7">
        <v>0</v>
      </c>
      <c r="AG257" s="7">
        <v>0</v>
      </c>
      <c r="AH257" s="8">
        <v>2634800000</v>
      </c>
      <c r="AI257" s="7">
        <v>1335600000</v>
      </c>
      <c r="AJ257" s="7">
        <v>1781200000</v>
      </c>
      <c r="AK257" s="19">
        <f t="shared" si="110"/>
        <v>0</v>
      </c>
      <c r="AL257" s="19">
        <f t="shared" si="110"/>
        <v>0</v>
      </c>
      <c r="AM257" s="19">
        <f t="shared" si="110"/>
        <v>0</v>
      </c>
      <c r="AN257" s="28">
        <v>0</v>
      </c>
      <c r="AO257" s="29">
        <v>0</v>
      </c>
      <c r="AP257" s="30">
        <v>0</v>
      </c>
      <c r="AQ257" s="7">
        <v>1486500</v>
      </c>
      <c r="AR257" s="8">
        <v>0</v>
      </c>
      <c r="AS257" s="7">
        <v>0</v>
      </c>
      <c r="AT257" s="7">
        <v>2505700</v>
      </c>
      <c r="AU257" s="8">
        <v>1584900000</v>
      </c>
      <c r="AV257" s="7">
        <v>2579400000</v>
      </c>
      <c r="AW257" s="7">
        <v>2056500000</v>
      </c>
      <c r="AX257" s="19">
        <f t="shared" si="111"/>
        <v>0</v>
      </c>
      <c r="AY257" s="19">
        <f t="shared" si="111"/>
        <v>0</v>
      </c>
      <c r="AZ257" s="19">
        <f t="shared" si="111"/>
        <v>1.2184293702893266E-3</v>
      </c>
      <c r="BA257" s="28" t="s">
        <v>766</v>
      </c>
      <c r="BB257" s="29">
        <v>0</v>
      </c>
      <c r="BC257" s="30">
        <f>AY257/AZ257</f>
        <v>0</v>
      </c>
      <c r="BD257" s="7">
        <v>2518400</v>
      </c>
      <c r="BE257" s="8">
        <v>0</v>
      </c>
      <c r="BF257" s="7">
        <v>1308000</v>
      </c>
      <c r="BG257" s="7">
        <v>2258300</v>
      </c>
      <c r="BH257" s="8">
        <v>2216600000</v>
      </c>
      <c r="BI257" s="7">
        <v>2843600000</v>
      </c>
      <c r="BJ257" s="7">
        <v>2441100000</v>
      </c>
      <c r="BK257" s="19">
        <f t="shared" si="113"/>
        <v>0</v>
      </c>
      <c r="BL257" s="19">
        <f t="shared" si="113"/>
        <v>4.5998030665353776E-4</v>
      </c>
      <c r="BM257" s="19">
        <f t="shared" si="113"/>
        <v>9.2511572651673426E-4</v>
      </c>
      <c r="BN257" s="28" t="s">
        <v>766</v>
      </c>
      <c r="BO257" s="29" t="s">
        <v>766</v>
      </c>
      <c r="BP257" s="30">
        <f t="shared" si="123"/>
        <v>0.49721380089977019</v>
      </c>
      <c r="BQ257" s="52">
        <v>0</v>
      </c>
    </row>
    <row r="258" spans="1:69" x14ac:dyDescent="0.2">
      <c r="A258" s="1" t="s">
        <v>492</v>
      </c>
      <c r="B258" s="1" t="s">
        <v>493</v>
      </c>
      <c r="C258" s="1"/>
      <c r="D258" s="7">
        <v>0</v>
      </c>
      <c r="E258" s="8">
        <v>0</v>
      </c>
      <c r="F258" s="7">
        <v>0</v>
      </c>
      <c r="G258" s="7">
        <v>0</v>
      </c>
      <c r="H258" s="8">
        <v>3763400000</v>
      </c>
      <c r="I258" s="7">
        <v>3519500000</v>
      </c>
      <c r="J258" s="7">
        <v>2541400000</v>
      </c>
      <c r="K258" s="19">
        <f t="shared" si="108"/>
        <v>0</v>
      </c>
      <c r="L258" s="19">
        <f t="shared" si="108"/>
        <v>0</v>
      </c>
      <c r="M258" s="19">
        <f t="shared" si="108"/>
        <v>0</v>
      </c>
      <c r="N258" s="25">
        <v>0</v>
      </c>
      <c r="O258" s="26">
        <v>0</v>
      </c>
      <c r="P258" s="27">
        <v>0</v>
      </c>
      <c r="Q258" s="7">
        <v>0</v>
      </c>
      <c r="R258" s="8">
        <v>0</v>
      </c>
      <c r="S258" s="7">
        <v>0</v>
      </c>
      <c r="T258" s="7">
        <v>0</v>
      </c>
      <c r="U258" s="8">
        <v>1650500000</v>
      </c>
      <c r="V258" s="7">
        <v>1849700000</v>
      </c>
      <c r="W258" s="7">
        <v>3454200000</v>
      </c>
      <c r="X258" s="19">
        <f t="shared" si="109"/>
        <v>0</v>
      </c>
      <c r="Y258" s="19">
        <f t="shared" si="109"/>
        <v>0</v>
      </c>
      <c r="Z258" s="19">
        <f t="shared" si="109"/>
        <v>0</v>
      </c>
      <c r="AA258" s="28">
        <v>0</v>
      </c>
      <c r="AB258" s="29">
        <v>0</v>
      </c>
      <c r="AC258" s="30">
        <v>0</v>
      </c>
      <c r="AD258" s="7">
        <v>0</v>
      </c>
      <c r="AE258" s="8">
        <v>1312500</v>
      </c>
      <c r="AF258" s="7">
        <v>0</v>
      </c>
      <c r="AG258" s="7">
        <v>0</v>
      </c>
      <c r="AH258" s="8">
        <v>2634800000</v>
      </c>
      <c r="AI258" s="7">
        <v>1335600000</v>
      </c>
      <c r="AJ258" s="7">
        <v>1781200000</v>
      </c>
      <c r="AK258" s="19">
        <f t="shared" si="110"/>
        <v>4.9814027630180663E-4</v>
      </c>
      <c r="AL258" s="19">
        <f t="shared" si="110"/>
        <v>0</v>
      </c>
      <c r="AM258" s="19">
        <f t="shared" si="110"/>
        <v>0</v>
      </c>
      <c r="AN258" s="28">
        <f>AD258/AE258</f>
        <v>0</v>
      </c>
      <c r="AO258" s="29">
        <f>AL258/AK258</f>
        <v>0</v>
      </c>
      <c r="AP258" s="30">
        <v>0</v>
      </c>
      <c r="AQ258" s="7">
        <v>995770</v>
      </c>
      <c r="AR258" s="8">
        <v>1662100</v>
      </c>
      <c r="AS258" s="7">
        <v>0</v>
      </c>
      <c r="AT258" s="7">
        <v>112160</v>
      </c>
      <c r="AU258" s="8">
        <v>1584900000</v>
      </c>
      <c r="AV258" s="7">
        <v>2579400000</v>
      </c>
      <c r="AW258" s="7">
        <v>2056500000</v>
      </c>
      <c r="AX258" s="19">
        <f t="shared" si="111"/>
        <v>1.0487096977727301E-3</v>
      </c>
      <c r="AY258" s="19">
        <f t="shared" si="111"/>
        <v>0</v>
      </c>
      <c r="AZ258" s="19">
        <f t="shared" si="111"/>
        <v>5.4539265742766836E-5</v>
      </c>
      <c r="BA258" s="28">
        <f>AQ258/AR258</f>
        <v>0.59910354370976471</v>
      </c>
      <c r="BB258" s="29">
        <f>AY258/AX258</f>
        <v>0</v>
      </c>
      <c r="BC258" s="30">
        <f>AY258/AZ258</f>
        <v>0</v>
      </c>
      <c r="BD258" s="7">
        <v>1210600</v>
      </c>
      <c r="BE258" s="8">
        <v>0</v>
      </c>
      <c r="BF258" s="7">
        <v>0</v>
      </c>
      <c r="BG258" s="7">
        <v>2356300</v>
      </c>
      <c r="BH258" s="8">
        <v>2216600000</v>
      </c>
      <c r="BI258" s="7">
        <v>2843600000</v>
      </c>
      <c r="BJ258" s="7">
        <v>2441100000</v>
      </c>
      <c r="BK258" s="19">
        <f t="shared" si="113"/>
        <v>0</v>
      </c>
      <c r="BL258" s="19">
        <f t="shared" si="113"/>
        <v>0</v>
      </c>
      <c r="BM258" s="19">
        <f t="shared" si="113"/>
        <v>9.652615624103888E-4</v>
      </c>
      <c r="BN258" s="28" t="s">
        <v>766</v>
      </c>
      <c r="BO258" s="29">
        <v>0</v>
      </c>
      <c r="BP258" s="30">
        <f t="shared" si="123"/>
        <v>0</v>
      </c>
      <c r="BQ258" s="52">
        <v>0</v>
      </c>
    </row>
    <row r="259" spans="1:69" x14ac:dyDescent="0.2">
      <c r="A259" s="1" t="s">
        <v>494</v>
      </c>
      <c r="B259" s="1" t="s">
        <v>495</v>
      </c>
      <c r="C259" s="1"/>
      <c r="D259" s="7">
        <v>0</v>
      </c>
      <c r="E259" s="8">
        <v>0</v>
      </c>
      <c r="F259" s="7">
        <v>0</v>
      </c>
      <c r="G259" s="7">
        <v>0</v>
      </c>
      <c r="H259" s="8">
        <v>3763400000</v>
      </c>
      <c r="I259" s="7">
        <v>3519500000</v>
      </c>
      <c r="J259" s="7">
        <v>2541400000</v>
      </c>
      <c r="K259" s="19">
        <f t="shared" si="108"/>
        <v>0</v>
      </c>
      <c r="L259" s="19">
        <f t="shared" si="108"/>
        <v>0</v>
      </c>
      <c r="M259" s="19">
        <f t="shared" si="108"/>
        <v>0</v>
      </c>
      <c r="N259" s="25">
        <v>0</v>
      </c>
      <c r="O259" s="26">
        <v>0</v>
      </c>
      <c r="P259" s="27">
        <v>0</v>
      </c>
      <c r="Q259" s="7">
        <v>0</v>
      </c>
      <c r="R259" s="8">
        <v>1949900</v>
      </c>
      <c r="S259" s="7">
        <v>0</v>
      </c>
      <c r="T259" s="7">
        <v>0</v>
      </c>
      <c r="U259" s="8">
        <v>1650500000</v>
      </c>
      <c r="V259" s="7">
        <v>1849700000</v>
      </c>
      <c r="W259" s="7">
        <v>3454200000</v>
      </c>
      <c r="X259" s="19">
        <f t="shared" si="109"/>
        <v>1.1813995758860952E-3</v>
      </c>
      <c r="Y259" s="19">
        <f t="shared" si="109"/>
        <v>0</v>
      </c>
      <c r="Z259" s="19">
        <f t="shared" si="109"/>
        <v>0</v>
      </c>
      <c r="AA259" s="28">
        <f>Q259/R259</f>
        <v>0</v>
      </c>
      <c r="AB259" s="29">
        <f>Y259/X259</f>
        <v>0</v>
      </c>
      <c r="AC259" s="30">
        <v>0</v>
      </c>
      <c r="AD259" s="7">
        <v>0</v>
      </c>
      <c r="AE259" s="8">
        <v>1819100</v>
      </c>
      <c r="AF259" s="7">
        <v>0</v>
      </c>
      <c r="AG259" s="7">
        <v>588450</v>
      </c>
      <c r="AH259" s="8">
        <v>2634800000</v>
      </c>
      <c r="AI259" s="7">
        <v>1335600000</v>
      </c>
      <c r="AJ259" s="7">
        <v>1781200000</v>
      </c>
      <c r="AK259" s="19">
        <f t="shared" si="110"/>
        <v>6.9041293456808866E-4</v>
      </c>
      <c r="AL259" s="19">
        <f t="shared" si="110"/>
        <v>0</v>
      </c>
      <c r="AM259" s="19">
        <f t="shared" si="110"/>
        <v>3.3036716820121265E-4</v>
      </c>
      <c r="AN259" s="28">
        <f>AD259/AE259</f>
        <v>0</v>
      </c>
      <c r="AO259" s="29">
        <f>AL259/AK259</f>
        <v>0</v>
      </c>
      <c r="AP259" s="30">
        <f>AL259/AM259</f>
        <v>0</v>
      </c>
      <c r="AQ259" s="7">
        <v>0</v>
      </c>
      <c r="AR259" s="8">
        <v>1041400</v>
      </c>
      <c r="AS259" s="7">
        <v>1620100</v>
      </c>
      <c r="AT259" s="7">
        <v>1915200</v>
      </c>
      <c r="AU259" s="8">
        <v>1584900000</v>
      </c>
      <c r="AV259" s="7">
        <v>2579400000</v>
      </c>
      <c r="AW259" s="7">
        <v>2056500000</v>
      </c>
      <c r="AX259" s="19">
        <f t="shared" si="111"/>
        <v>6.5707615622436746E-4</v>
      </c>
      <c r="AY259" s="19">
        <f t="shared" si="111"/>
        <v>6.2809180429557264E-4</v>
      </c>
      <c r="AZ259" s="19">
        <f t="shared" si="111"/>
        <v>9.3129102844638945E-4</v>
      </c>
      <c r="BA259" s="28">
        <f>AQ259/AR259</f>
        <v>0</v>
      </c>
      <c r="BB259" s="29">
        <f>AY259/AX259</f>
        <v>0.95588890016137229</v>
      </c>
      <c r="BC259" s="30">
        <f>AY259/AZ259</f>
        <v>0.67443128421775544</v>
      </c>
      <c r="BD259" s="7">
        <v>1215100</v>
      </c>
      <c r="BE259" s="8">
        <v>0</v>
      </c>
      <c r="BF259" s="7">
        <v>3594900</v>
      </c>
      <c r="BG259" s="7">
        <v>2575300</v>
      </c>
      <c r="BH259" s="8">
        <v>2216600000</v>
      </c>
      <c r="BI259" s="7">
        <v>2843600000</v>
      </c>
      <c r="BJ259" s="7">
        <v>2441100000</v>
      </c>
      <c r="BK259" s="19">
        <f t="shared" si="113"/>
        <v>0</v>
      </c>
      <c r="BL259" s="19">
        <f t="shared" si="113"/>
        <v>1.2642073428048952E-3</v>
      </c>
      <c r="BM259" s="19">
        <f t="shared" si="113"/>
        <v>1.0549752160911065E-3</v>
      </c>
      <c r="BN259" s="28" t="s">
        <v>766</v>
      </c>
      <c r="BO259" s="29" t="s">
        <v>766</v>
      </c>
      <c r="BP259" s="30">
        <f t="shared" si="123"/>
        <v>1.1983289498392535</v>
      </c>
      <c r="BQ259" s="52">
        <v>0</v>
      </c>
    </row>
    <row r="260" spans="1:69" x14ac:dyDescent="0.2">
      <c r="A260" s="1" t="s">
        <v>496</v>
      </c>
      <c r="B260" s="1" t="s">
        <v>497</v>
      </c>
      <c r="C260" s="1"/>
      <c r="D260" s="7">
        <v>0</v>
      </c>
      <c r="E260" s="8">
        <v>0</v>
      </c>
      <c r="F260" s="7">
        <v>0</v>
      </c>
      <c r="G260" s="7">
        <v>0</v>
      </c>
      <c r="H260" s="8">
        <v>3763400000</v>
      </c>
      <c r="I260" s="7">
        <v>3519500000</v>
      </c>
      <c r="J260" s="7">
        <v>2541400000</v>
      </c>
      <c r="K260" s="19">
        <f t="shared" si="108"/>
        <v>0</v>
      </c>
      <c r="L260" s="19">
        <f t="shared" si="108"/>
        <v>0</v>
      </c>
      <c r="M260" s="19">
        <f t="shared" si="108"/>
        <v>0</v>
      </c>
      <c r="N260" s="25">
        <v>0</v>
      </c>
      <c r="O260" s="26">
        <v>0</v>
      </c>
      <c r="P260" s="27">
        <v>0</v>
      </c>
      <c r="Q260" s="7">
        <v>0</v>
      </c>
      <c r="R260" s="8">
        <v>0</v>
      </c>
      <c r="S260" s="7">
        <v>0</v>
      </c>
      <c r="T260" s="7">
        <v>0</v>
      </c>
      <c r="U260" s="8">
        <v>1650500000</v>
      </c>
      <c r="V260" s="7">
        <v>1849700000</v>
      </c>
      <c r="W260" s="7">
        <v>3454200000</v>
      </c>
      <c r="X260" s="19">
        <f t="shared" si="109"/>
        <v>0</v>
      </c>
      <c r="Y260" s="19">
        <f t="shared" si="109"/>
        <v>0</v>
      </c>
      <c r="Z260" s="19">
        <f t="shared" si="109"/>
        <v>0</v>
      </c>
      <c r="AA260" s="28">
        <v>0</v>
      </c>
      <c r="AB260" s="29">
        <v>0</v>
      </c>
      <c r="AC260" s="30">
        <v>0</v>
      </c>
      <c r="AD260" s="7">
        <v>0</v>
      </c>
      <c r="AE260" s="8">
        <v>0</v>
      </c>
      <c r="AF260" s="7">
        <v>0</v>
      </c>
      <c r="AG260" s="7">
        <v>0</v>
      </c>
      <c r="AH260" s="8">
        <v>2634800000</v>
      </c>
      <c r="AI260" s="7">
        <v>1335600000</v>
      </c>
      <c r="AJ260" s="7">
        <v>1781200000</v>
      </c>
      <c r="AK260" s="19">
        <f t="shared" si="110"/>
        <v>0</v>
      </c>
      <c r="AL260" s="19">
        <f t="shared" si="110"/>
        <v>0</v>
      </c>
      <c r="AM260" s="19">
        <f t="shared" si="110"/>
        <v>0</v>
      </c>
      <c r="AN260" s="28">
        <v>0</v>
      </c>
      <c r="AO260" s="29">
        <v>0</v>
      </c>
      <c r="AP260" s="30">
        <v>0</v>
      </c>
      <c r="AQ260" s="7">
        <v>0</v>
      </c>
      <c r="AR260" s="8">
        <v>0</v>
      </c>
      <c r="AS260" s="7">
        <v>0</v>
      </c>
      <c r="AT260" s="7">
        <v>0</v>
      </c>
      <c r="AU260" s="8">
        <v>1584900000</v>
      </c>
      <c r="AV260" s="7">
        <v>2579400000</v>
      </c>
      <c r="AW260" s="7">
        <v>2056500000</v>
      </c>
      <c r="AX260" s="19">
        <f t="shared" si="111"/>
        <v>0</v>
      </c>
      <c r="AY260" s="19">
        <f t="shared" si="111"/>
        <v>0</v>
      </c>
      <c r="AZ260" s="19">
        <f t="shared" si="111"/>
        <v>0</v>
      </c>
      <c r="BA260" s="28">
        <v>0</v>
      </c>
      <c r="BB260" s="29">
        <v>0</v>
      </c>
      <c r="BC260" s="30">
        <v>0</v>
      </c>
      <c r="BD260" s="7">
        <v>332380</v>
      </c>
      <c r="BE260" s="8">
        <v>0</v>
      </c>
      <c r="BF260" s="7">
        <v>0</v>
      </c>
      <c r="BG260" s="7">
        <v>2674700</v>
      </c>
      <c r="BH260" s="8">
        <v>2216600000</v>
      </c>
      <c r="BI260" s="7">
        <v>2843600000</v>
      </c>
      <c r="BJ260" s="7">
        <v>2441100000</v>
      </c>
      <c r="BK260" s="19">
        <f t="shared" si="113"/>
        <v>0</v>
      </c>
      <c r="BL260" s="19">
        <f t="shared" si="113"/>
        <v>0</v>
      </c>
      <c r="BM260" s="19">
        <f t="shared" si="113"/>
        <v>1.0956945639260989E-3</v>
      </c>
      <c r="BN260" s="28" t="s">
        <v>766</v>
      </c>
      <c r="BO260" s="29">
        <v>0</v>
      </c>
      <c r="BP260" s="30">
        <f t="shared" si="123"/>
        <v>0</v>
      </c>
      <c r="BQ260" s="52">
        <v>0</v>
      </c>
    </row>
    <row r="261" spans="1:69" x14ac:dyDescent="0.2">
      <c r="A261" s="1" t="s">
        <v>498</v>
      </c>
      <c r="B261" s="1" t="s">
        <v>499</v>
      </c>
      <c r="C261" s="1"/>
      <c r="D261" s="7">
        <v>768380</v>
      </c>
      <c r="E261" s="8">
        <v>0</v>
      </c>
      <c r="F261" s="7">
        <v>0</v>
      </c>
      <c r="G261" s="7">
        <v>0</v>
      </c>
      <c r="H261" s="8">
        <v>3763400000</v>
      </c>
      <c r="I261" s="7">
        <v>3519500000</v>
      </c>
      <c r="J261" s="7">
        <v>2541400000</v>
      </c>
      <c r="K261" s="19">
        <f t="shared" si="108"/>
        <v>0</v>
      </c>
      <c r="L261" s="19">
        <f t="shared" si="108"/>
        <v>0</v>
      </c>
      <c r="M261" s="19">
        <f t="shared" si="108"/>
        <v>0</v>
      </c>
      <c r="N261" s="25" t="s">
        <v>766</v>
      </c>
      <c r="O261" s="26">
        <v>0</v>
      </c>
      <c r="P261" s="27">
        <v>0</v>
      </c>
      <c r="Q261" s="7">
        <v>0</v>
      </c>
      <c r="R261" s="8">
        <v>0</v>
      </c>
      <c r="S261" s="7">
        <v>0</v>
      </c>
      <c r="T261" s="7">
        <v>0</v>
      </c>
      <c r="U261" s="8">
        <v>1650500000</v>
      </c>
      <c r="V261" s="7">
        <v>1849700000</v>
      </c>
      <c r="W261" s="7">
        <v>3454200000</v>
      </c>
      <c r="X261" s="19">
        <f t="shared" si="109"/>
        <v>0</v>
      </c>
      <c r="Y261" s="19">
        <f t="shared" si="109"/>
        <v>0</v>
      </c>
      <c r="Z261" s="19">
        <f t="shared" si="109"/>
        <v>0</v>
      </c>
      <c r="AA261" s="28">
        <v>0</v>
      </c>
      <c r="AB261" s="29">
        <v>0</v>
      </c>
      <c r="AC261" s="30">
        <v>0</v>
      </c>
      <c r="AD261" s="7">
        <v>0</v>
      </c>
      <c r="AE261" s="8">
        <v>2289600</v>
      </c>
      <c r="AF261" s="7">
        <v>0</v>
      </c>
      <c r="AG261" s="7">
        <v>935540</v>
      </c>
      <c r="AH261" s="8">
        <v>2634800000</v>
      </c>
      <c r="AI261" s="7">
        <v>1335600000</v>
      </c>
      <c r="AJ261" s="7">
        <v>1781200000</v>
      </c>
      <c r="AK261" s="19">
        <f t="shared" si="110"/>
        <v>8.6898436313951721E-4</v>
      </c>
      <c r="AL261" s="19">
        <f t="shared" si="110"/>
        <v>0</v>
      </c>
      <c r="AM261" s="19">
        <f t="shared" si="110"/>
        <v>5.2523018189984286E-4</v>
      </c>
      <c r="AN261" s="28">
        <f>AD261/AE261</f>
        <v>0</v>
      </c>
      <c r="AO261" s="29">
        <f>AL261/AK261</f>
        <v>0</v>
      </c>
      <c r="AP261" s="30">
        <f>AL261/AM261</f>
        <v>0</v>
      </c>
      <c r="AQ261" s="7">
        <v>1455300</v>
      </c>
      <c r="AR261" s="8">
        <v>999800</v>
      </c>
      <c r="AS261" s="7">
        <v>1792000</v>
      </c>
      <c r="AT261" s="7">
        <v>2438400</v>
      </c>
      <c r="AU261" s="8">
        <v>1584900000</v>
      </c>
      <c r="AV261" s="7">
        <v>2579400000</v>
      </c>
      <c r="AW261" s="7">
        <v>2056500000</v>
      </c>
      <c r="AX261" s="19">
        <f t="shared" si="111"/>
        <v>6.3082844343491699E-4</v>
      </c>
      <c r="AY261" s="19">
        <f t="shared" si="111"/>
        <v>6.9473520973869888E-4</v>
      </c>
      <c r="AZ261" s="19">
        <f t="shared" si="111"/>
        <v>1.1857038657913932E-3</v>
      </c>
      <c r="BA261" s="28">
        <f>AQ261/AR261</f>
        <v>1.4555911182236447</v>
      </c>
      <c r="BB261" s="29">
        <f>AY261/AX261</f>
        <v>1.1013060951338907</v>
      </c>
      <c r="BC261" s="30">
        <f>AY261/AZ261</f>
        <v>0.58592641028036174</v>
      </c>
      <c r="BD261" s="7">
        <v>0</v>
      </c>
      <c r="BE261" s="8">
        <v>1361900</v>
      </c>
      <c r="BF261" s="7">
        <v>3112600</v>
      </c>
      <c r="BG261" s="7">
        <v>2739000</v>
      </c>
      <c r="BH261" s="8">
        <v>2216600000</v>
      </c>
      <c r="BI261" s="7">
        <v>2843600000</v>
      </c>
      <c r="BJ261" s="7">
        <v>2441100000</v>
      </c>
      <c r="BK261" s="19">
        <f t="shared" si="113"/>
        <v>6.1440945592348647E-4</v>
      </c>
      <c r="BL261" s="19">
        <f t="shared" si="113"/>
        <v>1.0945983963989308E-3</v>
      </c>
      <c r="BM261" s="19">
        <f t="shared" si="113"/>
        <v>1.1220351480889764E-3</v>
      </c>
      <c r="BN261" s="28">
        <f>BD261/BE261</f>
        <v>0</v>
      </c>
      <c r="BO261" s="29">
        <f>BL261/BK261</f>
        <v>1.7815454919288274</v>
      </c>
      <c r="BP261" s="30">
        <f t="shared" si="123"/>
        <v>0.975547333132322</v>
      </c>
      <c r="BQ261" s="52">
        <v>0</v>
      </c>
    </row>
    <row r="262" spans="1:69" x14ac:dyDescent="0.2">
      <c r="A262" s="1" t="s">
        <v>500</v>
      </c>
      <c r="B262" s="1" t="s">
        <v>501</v>
      </c>
      <c r="C262" s="1"/>
      <c r="D262" s="7">
        <v>0</v>
      </c>
      <c r="E262" s="8">
        <v>0</v>
      </c>
      <c r="F262" s="7">
        <v>0</v>
      </c>
      <c r="G262" s="7">
        <v>0</v>
      </c>
      <c r="H262" s="8">
        <v>3763400000</v>
      </c>
      <c r="I262" s="7">
        <v>3519500000</v>
      </c>
      <c r="J262" s="7">
        <v>2541400000</v>
      </c>
      <c r="K262" s="19">
        <f t="shared" si="108"/>
        <v>0</v>
      </c>
      <c r="L262" s="19">
        <f t="shared" si="108"/>
        <v>0</v>
      </c>
      <c r="M262" s="19">
        <f t="shared" si="108"/>
        <v>0</v>
      </c>
      <c r="N262" s="25">
        <v>0</v>
      </c>
      <c r="O262" s="26">
        <v>0</v>
      </c>
      <c r="P262" s="27">
        <v>0</v>
      </c>
      <c r="Q262" s="7">
        <v>0</v>
      </c>
      <c r="R262" s="8">
        <v>0</v>
      </c>
      <c r="S262" s="7">
        <v>0</v>
      </c>
      <c r="T262" s="7">
        <v>0</v>
      </c>
      <c r="U262" s="8">
        <v>1650500000</v>
      </c>
      <c r="V262" s="7">
        <v>1849700000</v>
      </c>
      <c r="W262" s="7">
        <v>3454200000</v>
      </c>
      <c r="X262" s="19">
        <f t="shared" si="109"/>
        <v>0</v>
      </c>
      <c r="Y262" s="19">
        <f t="shared" si="109"/>
        <v>0</v>
      </c>
      <c r="Z262" s="19">
        <f t="shared" si="109"/>
        <v>0</v>
      </c>
      <c r="AA262" s="28">
        <v>0</v>
      </c>
      <c r="AB262" s="29">
        <v>0</v>
      </c>
      <c r="AC262" s="30">
        <v>0</v>
      </c>
      <c r="AD262" s="7">
        <v>15141000</v>
      </c>
      <c r="AE262" s="8">
        <v>8607100</v>
      </c>
      <c r="AF262" s="7">
        <v>8172700</v>
      </c>
      <c r="AG262" s="7">
        <v>0</v>
      </c>
      <c r="AH262" s="8">
        <v>2634800000</v>
      </c>
      <c r="AI262" s="7">
        <v>1335600000</v>
      </c>
      <c r="AJ262" s="7">
        <v>1781200000</v>
      </c>
      <c r="AK262" s="19">
        <f t="shared" si="110"/>
        <v>3.2666995597388795E-3</v>
      </c>
      <c r="AL262" s="19">
        <f t="shared" si="110"/>
        <v>6.1191224917640013E-3</v>
      </c>
      <c r="AM262" s="19">
        <f t="shared" si="110"/>
        <v>0</v>
      </c>
      <c r="AN262" s="28">
        <f>AD262/AE262</f>
        <v>1.7591290910992088</v>
      </c>
      <c r="AO262" s="29">
        <f>AL262/AK262</f>
        <v>1.8731819011397324</v>
      </c>
      <c r="AP262" s="30" t="s">
        <v>766</v>
      </c>
      <c r="AQ262" s="7">
        <v>2578900</v>
      </c>
      <c r="AR262" s="8">
        <v>7316900</v>
      </c>
      <c r="AS262" s="7">
        <v>2424300</v>
      </c>
      <c r="AT262" s="7">
        <v>5206100</v>
      </c>
      <c r="AU262" s="8">
        <v>1584900000</v>
      </c>
      <c r="AV262" s="7">
        <v>2579400000</v>
      </c>
      <c r="AW262" s="7">
        <v>2056500000</v>
      </c>
      <c r="AX262" s="19">
        <f t="shared" si="111"/>
        <v>4.6166319641617768E-3</v>
      </c>
      <c r="AY262" s="19">
        <f t="shared" si="111"/>
        <v>9.3986973714817396E-4</v>
      </c>
      <c r="AZ262" s="19">
        <f t="shared" si="111"/>
        <v>2.5315341599805494E-3</v>
      </c>
      <c r="BA262" s="28">
        <f>AQ262/AR262</f>
        <v>0.3524580081728601</v>
      </c>
      <c r="BB262" s="29">
        <f>AY262/AX262</f>
        <v>0.20358342281651257</v>
      </c>
      <c r="BC262" s="30">
        <f>AY262/AZ262</f>
        <v>0.371264884355894</v>
      </c>
      <c r="BD262" s="7">
        <v>0</v>
      </c>
      <c r="BE262" s="8">
        <v>1536500</v>
      </c>
      <c r="BF262" s="7">
        <v>2018600</v>
      </c>
      <c r="BG262" s="7">
        <v>2860700</v>
      </c>
      <c r="BH262" s="8">
        <v>2216600000</v>
      </c>
      <c r="BI262" s="7">
        <v>2843600000</v>
      </c>
      <c r="BJ262" s="7">
        <v>2441100000</v>
      </c>
      <c r="BK262" s="19">
        <f t="shared" si="113"/>
        <v>6.9317874221781111E-4</v>
      </c>
      <c r="BL262" s="19">
        <f t="shared" si="113"/>
        <v>7.098748065832044E-4</v>
      </c>
      <c r="BM262" s="19">
        <f t="shared" si="113"/>
        <v>1.1718897218467085E-3</v>
      </c>
      <c r="BN262" s="28">
        <f>BD262/BE262</f>
        <v>0</v>
      </c>
      <c r="BO262" s="29">
        <f>BL262/BK262</f>
        <v>1.0240862325234825</v>
      </c>
      <c r="BP262" s="30">
        <f t="shared" si="123"/>
        <v>0.60575222510233873</v>
      </c>
      <c r="BQ262" s="52">
        <v>0</v>
      </c>
    </row>
    <row r="263" spans="1:69" x14ac:dyDescent="0.2">
      <c r="A263" s="1" t="s">
        <v>502</v>
      </c>
      <c r="B263" s="1" t="s">
        <v>503</v>
      </c>
      <c r="C263" s="1"/>
      <c r="D263" s="7">
        <v>3968200</v>
      </c>
      <c r="E263" s="8">
        <v>1042200</v>
      </c>
      <c r="F263" s="7">
        <v>0</v>
      </c>
      <c r="G263" s="7">
        <v>0</v>
      </c>
      <c r="H263" s="8">
        <v>3763400000</v>
      </c>
      <c r="I263" s="7">
        <v>3519500000</v>
      </c>
      <c r="J263" s="7">
        <v>2541400000</v>
      </c>
      <c r="K263" s="19">
        <f t="shared" si="108"/>
        <v>2.7693043524472551E-4</v>
      </c>
      <c r="L263" s="19">
        <f t="shared" si="108"/>
        <v>0</v>
      </c>
      <c r="M263" s="19">
        <f t="shared" si="108"/>
        <v>0</v>
      </c>
      <c r="N263" s="25">
        <f>D263/E263</f>
        <v>3.8075225484551911</v>
      </c>
      <c r="O263" s="26">
        <f>L263/K263</f>
        <v>0</v>
      </c>
      <c r="P263" s="27">
        <v>0</v>
      </c>
      <c r="Q263" s="7">
        <v>0</v>
      </c>
      <c r="R263" s="8">
        <v>7004400</v>
      </c>
      <c r="S263" s="7">
        <v>3255800</v>
      </c>
      <c r="T263" s="7">
        <v>2581600</v>
      </c>
      <c r="U263" s="8">
        <v>1650500000</v>
      </c>
      <c r="V263" s="7">
        <v>1849700000</v>
      </c>
      <c r="W263" s="7">
        <v>3454200000</v>
      </c>
      <c r="X263" s="19">
        <f t="shared" si="109"/>
        <v>4.2438049076037564E-3</v>
      </c>
      <c r="Y263" s="19">
        <f t="shared" si="109"/>
        <v>1.7601773260528734E-3</v>
      </c>
      <c r="Z263" s="19">
        <f t="shared" si="109"/>
        <v>7.473800011580105E-4</v>
      </c>
      <c r="AA263" s="28">
        <f>Q263/R263</f>
        <v>0</v>
      </c>
      <c r="AB263" s="29">
        <f>Y263/X263</f>
        <v>0.4147639593184666</v>
      </c>
      <c r="AC263" s="30">
        <f>Y263/Z263</f>
        <v>2.3551303531344265</v>
      </c>
      <c r="AD263" s="7">
        <v>2708500</v>
      </c>
      <c r="AE263" s="8">
        <v>5373500</v>
      </c>
      <c r="AF263" s="7">
        <v>1944400</v>
      </c>
      <c r="AG263" s="7">
        <v>2628500</v>
      </c>
      <c r="AH263" s="8">
        <v>2634800000</v>
      </c>
      <c r="AI263" s="7">
        <v>1335600000</v>
      </c>
      <c r="AJ263" s="7">
        <v>1781200000</v>
      </c>
      <c r="AK263" s="19">
        <f t="shared" si="110"/>
        <v>2.0394337331106726E-3</v>
      </c>
      <c r="AL263" s="19">
        <f t="shared" si="110"/>
        <v>1.4558250973345313E-3</v>
      </c>
      <c r="AM263" s="19">
        <f t="shared" si="110"/>
        <v>1.4756905456995283E-3</v>
      </c>
      <c r="AN263" s="28">
        <f>AD263/AE263</f>
        <v>0.50404764120219592</v>
      </c>
      <c r="AO263" s="29">
        <f>AL263/AK263</f>
        <v>0.71383790201117014</v>
      </c>
      <c r="AP263" s="30">
        <f>AL263/AM263</f>
        <v>0.98653820177754126</v>
      </c>
      <c r="AQ263" s="7">
        <v>2707400</v>
      </c>
      <c r="AR263" s="8">
        <v>2215100</v>
      </c>
      <c r="AS263" s="7">
        <v>3618700</v>
      </c>
      <c r="AT263" s="7">
        <v>3448400</v>
      </c>
      <c r="AU263" s="8">
        <v>1584900000</v>
      </c>
      <c r="AV263" s="7">
        <v>2579400000</v>
      </c>
      <c r="AW263" s="7">
        <v>2056500000</v>
      </c>
      <c r="AX263" s="19">
        <f t="shared" si="111"/>
        <v>1.3976276105747997E-3</v>
      </c>
      <c r="AY263" s="19">
        <f t="shared" si="111"/>
        <v>1.4029231604249051E-3</v>
      </c>
      <c r="AZ263" s="19">
        <f t="shared" si="111"/>
        <v>1.6768295647945539E-3</v>
      </c>
      <c r="BA263" s="28">
        <f>AQ263/AR263</f>
        <v>1.2222473026048486</v>
      </c>
      <c r="BB263" s="29">
        <f>AY263/AX263</f>
        <v>1.0037889562355795</v>
      </c>
      <c r="BC263" s="30">
        <f>AY263/AZ263</f>
        <v>0.83665220955046316</v>
      </c>
      <c r="BD263" s="7">
        <v>3686400</v>
      </c>
      <c r="BE263" s="8">
        <v>2236900</v>
      </c>
      <c r="BF263" s="7">
        <v>4321000</v>
      </c>
      <c r="BG263" s="7">
        <v>3113200</v>
      </c>
      <c r="BH263" s="8">
        <v>2216600000</v>
      </c>
      <c r="BI263" s="7">
        <v>2843600000</v>
      </c>
      <c r="BJ263" s="7">
        <v>2441100000</v>
      </c>
      <c r="BK263" s="19">
        <f t="shared" si="113"/>
        <v>1.0091581701705315E-3</v>
      </c>
      <c r="BL263" s="19">
        <f t="shared" si="113"/>
        <v>1.5195526797017864E-3</v>
      </c>
      <c r="BM263" s="19">
        <f t="shared" si="113"/>
        <v>1.2753266969808693E-3</v>
      </c>
      <c r="BN263" s="28">
        <f>BD263/BE263</f>
        <v>1.6479949930707676</v>
      </c>
      <c r="BO263" s="29">
        <f>BL263/BK263</f>
        <v>1.5057626491246723</v>
      </c>
      <c r="BP263" s="30">
        <f t="shared" si="123"/>
        <v>1.1915007215790925</v>
      </c>
      <c r="BQ263" s="52">
        <v>0</v>
      </c>
    </row>
    <row r="264" spans="1:69" x14ac:dyDescent="0.2">
      <c r="A264" s="1" t="s">
        <v>504</v>
      </c>
      <c r="B264" s="1" t="s">
        <v>505</v>
      </c>
      <c r="C264" s="1"/>
      <c r="D264" s="7">
        <v>949860</v>
      </c>
      <c r="E264" s="8">
        <v>0</v>
      </c>
      <c r="F264" s="7">
        <v>0</v>
      </c>
      <c r="G264" s="7">
        <v>0</v>
      </c>
      <c r="H264" s="8">
        <v>3763400000</v>
      </c>
      <c r="I264" s="7">
        <v>3519500000</v>
      </c>
      <c r="J264" s="7">
        <v>2541400000</v>
      </c>
      <c r="K264" s="19">
        <f t="shared" si="108"/>
        <v>0</v>
      </c>
      <c r="L264" s="19">
        <f t="shared" si="108"/>
        <v>0</v>
      </c>
      <c r="M264" s="19">
        <f t="shared" si="108"/>
        <v>0</v>
      </c>
      <c r="N264" s="25" t="s">
        <v>766</v>
      </c>
      <c r="O264" s="26">
        <v>0</v>
      </c>
      <c r="P264" s="27">
        <v>0</v>
      </c>
      <c r="Q264" s="7">
        <v>1049900</v>
      </c>
      <c r="R264" s="8">
        <v>2224600</v>
      </c>
      <c r="S264" s="7">
        <v>1136200</v>
      </c>
      <c r="T264" s="7">
        <v>2401200</v>
      </c>
      <c r="U264" s="8">
        <v>1650500000</v>
      </c>
      <c r="V264" s="7">
        <v>1849700000</v>
      </c>
      <c r="W264" s="7">
        <v>3454200000</v>
      </c>
      <c r="X264" s="19">
        <f t="shared" si="109"/>
        <v>1.3478339897000909E-3</v>
      </c>
      <c r="Y264" s="19">
        <f t="shared" si="109"/>
        <v>6.142617721792723E-4</v>
      </c>
      <c r="Z264" s="19">
        <f t="shared" si="109"/>
        <v>6.9515372589890566E-4</v>
      </c>
      <c r="AA264" s="28">
        <f>Q264/R264</f>
        <v>0.47195001348557042</v>
      </c>
      <c r="AB264" s="29">
        <f>Y264/X264</f>
        <v>0.45573993301352556</v>
      </c>
      <c r="AC264" s="30">
        <f>Y264/Z264</f>
        <v>0.88363443838982281</v>
      </c>
      <c r="AD264" s="7">
        <v>0</v>
      </c>
      <c r="AE264" s="8">
        <v>4008900</v>
      </c>
      <c r="AF264" s="7">
        <v>2391400</v>
      </c>
      <c r="AG264" s="7">
        <v>1296000</v>
      </c>
      <c r="AH264" s="8">
        <v>2634800000</v>
      </c>
      <c r="AI264" s="7">
        <v>1335600000</v>
      </c>
      <c r="AJ264" s="7">
        <v>1781200000</v>
      </c>
      <c r="AK264" s="19">
        <f t="shared" si="110"/>
        <v>1.5215196599362381E-3</v>
      </c>
      <c r="AL264" s="19">
        <f t="shared" si="110"/>
        <v>1.7905061395627434E-3</v>
      </c>
      <c r="AM264" s="19">
        <f t="shared" si="110"/>
        <v>7.2759937121041993E-4</v>
      </c>
      <c r="AN264" s="28">
        <f>AD264/AE264</f>
        <v>0</v>
      </c>
      <c r="AO264" s="29">
        <f>AL264/AK264</f>
        <v>1.1767880407393341</v>
      </c>
      <c r="AP264" s="30">
        <f>AL264/AM264</f>
        <v>2.4608406911953384</v>
      </c>
      <c r="AQ264" s="7">
        <v>1757600</v>
      </c>
      <c r="AR264" s="8">
        <v>0</v>
      </c>
      <c r="AS264" s="7">
        <v>2256700</v>
      </c>
      <c r="AT264" s="7">
        <v>2289100</v>
      </c>
      <c r="AU264" s="8">
        <v>1584900000</v>
      </c>
      <c r="AV264" s="7">
        <v>2579400000</v>
      </c>
      <c r="AW264" s="7">
        <v>2056500000</v>
      </c>
      <c r="AX264" s="19">
        <f t="shared" si="111"/>
        <v>0</v>
      </c>
      <c r="AY264" s="19">
        <f t="shared" si="111"/>
        <v>8.7489338605877334E-4</v>
      </c>
      <c r="AZ264" s="19">
        <f t="shared" si="111"/>
        <v>1.113104789691223E-3</v>
      </c>
      <c r="BA264" s="28" t="s">
        <v>766</v>
      </c>
      <c r="BB264" s="29" t="s">
        <v>766</v>
      </c>
      <c r="BC264" s="30">
        <f>AY264/AZ264</f>
        <v>0.78599373047480114</v>
      </c>
      <c r="BD264" s="7">
        <v>1287200</v>
      </c>
      <c r="BE264" s="8">
        <v>1496700</v>
      </c>
      <c r="BF264" s="7">
        <v>3561600</v>
      </c>
      <c r="BG264" s="7">
        <v>3349100</v>
      </c>
      <c r="BH264" s="8">
        <v>2216600000</v>
      </c>
      <c r="BI264" s="7">
        <v>2843600000</v>
      </c>
      <c r="BJ264" s="7">
        <v>2441100000</v>
      </c>
      <c r="BK264" s="19">
        <f t="shared" si="113"/>
        <v>6.7522331498691694E-4</v>
      </c>
      <c r="BL264" s="19">
        <f t="shared" si="113"/>
        <v>1.2524968349978899E-3</v>
      </c>
      <c r="BM264" s="19">
        <f t="shared" si="113"/>
        <v>1.3719634590963091E-3</v>
      </c>
      <c r="BN264" s="28">
        <f>BD264/BE264</f>
        <v>0.86002538918955029</v>
      </c>
      <c r="BO264" s="29">
        <f>BL264/BK264</f>
        <v>1.8549371847773921</v>
      </c>
      <c r="BP264" s="30">
        <f t="shared" si="123"/>
        <v>0.91292288194241711</v>
      </c>
      <c r="BQ264" s="52">
        <v>0</v>
      </c>
    </row>
    <row r="265" spans="1:69" x14ac:dyDescent="0.2">
      <c r="A265" s="1" t="s">
        <v>506</v>
      </c>
      <c r="B265" s="1" t="s">
        <v>507</v>
      </c>
      <c r="C265" s="1"/>
      <c r="D265" s="7">
        <v>0</v>
      </c>
      <c r="E265" s="8">
        <v>0</v>
      </c>
      <c r="F265" s="7">
        <v>0</v>
      </c>
      <c r="G265" s="7">
        <v>0</v>
      </c>
      <c r="H265" s="8">
        <v>3763400000</v>
      </c>
      <c r="I265" s="7">
        <v>3519500000</v>
      </c>
      <c r="J265" s="7">
        <v>2541400000</v>
      </c>
      <c r="K265" s="19">
        <f t="shared" si="108"/>
        <v>0</v>
      </c>
      <c r="L265" s="19">
        <f t="shared" si="108"/>
        <v>0</v>
      </c>
      <c r="M265" s="19">
        <f t="shared" si="108"/>
        <v>0</v>
      </c>
      <c r="N265" s="25">
        <v>0</v>
      </c>
      <c r="O265" s="26">
        <v>0</v>
      </c>
      <c r="P265" s="27">
        <v>0</v>
      </c>
      <c r="Q265" s="7">
        <v>0</v>
      </c>
      <c r="R265" s="8">
        <v>0</v>
      </c>
      <c r="S265" s="7">
        <v>0</v>
      </c>
      <c r="T265" s="7">
        <v>0</v>
      </c>
      <c r="U265" s="8">
        <v>1650500000</v>
      </c>
      <c r="V265" s="7">
        <v>1849700000</v>
      </c>
      <c r="W265" s="7">
        <v>3454200000</v>
      </c>
      <c r="X265" s="19">
        <f t="shared" si="109"/>
        <v>0</v>
      </c>
      <c r="Y265" s="19">
        <f t="shared" si="109"/>
        <v>0</v>
      </c>
      <c r="Z265" s="19">
        <f t="shared" si="109"/>
        <v>0</v>
      </c>
      <c r="AA265" s="28">
        <v>0</v>
      </c>
      <c r="AB265" s="29">
        <v>0</v>
      </c>
      <c r="AC265" s="30">
        <v>0</v>
      </c>
      <c r="AD265" s="7">
        <v>0</v>
      </c>
      <c r="AE265" s="8">
        <v>7334300</v>
      </c>
      <c r="AF265" s="7">
        <v>2169100</v>
      </c>
      <c r="AG265" s="7">
        <v>0</v>
      </c>
      <c r="AH265" s="8">
        <v>2634800000</v>
      </c>
      <c r="AI265" s="7">
        <v>1335600000</v>
      </c>
      <c r="AJ265" s="7">
        <v>1781200000</v>
      </c>
      <c r="AK265" s="19">
        <f t="shared" si="110"/>
        <v>2.7836268407469256E-3</v>
      </c>
      <c r="AL265" s="19">
        <f t="shared" si="110"/>
        <v>1.6240640910452232E-3</v>
      </c>
      <c r="AM265" s="19">
        <f t="shared" si="110"/>
        <v>0</v>
      </c>
      <c r="AN265" s="28">
        <f>AD265/AE265</f>
        <v>0</v>
      </c>
      <c r="AO265" s="29">
        <f>AL265/AK265</f>
        <v>0.5834345564111032</v>
      </c>
      <c r="AP265" s="30" t="s">
        <v>766</v>
      </c>
      <c r="AQ265" s="7">
        <v>4706200</v>
      </c>
      <c r="AR265" s="8">
        <v>685110</v>
      </c>
      <c r="AS265" s="7">
        <v>2201900</v>
      </c>
      <c r="AT265" s="7">
        <v>0</v>
      </c>
      <c r="AU265" s="8">
        <v>1584900000</v>
      </c>
      <c r="AV265" s="7">
        <v>2579400000</v>
      </c>
      <c r="AW265" s="7">
        <v>2056500000</v>
      </c>
      <c r="AX265" s="19">
        <f t="shared" si="111"/>
        <v>4.3227332954760551E-4</v>
      </c>
      <c r="AY265" s="19">
        <f t="shared" si="111"/>
        <v>8.5364813522524619E-4</v>
      </c>
      <c r="AZ265" s="19">
        <f t="shared" si="111"/>
        <v>0</v>
      </c>
      <c r="BA265" s="28">
        <f>AQ265/AR265</f>
        <v>6.8692618703565849</v>
      </c>
      <c r="BB265" s="29">
        <f>AY265/AX265</f>
        <v>1.9747878873735498</v>
      </c>
      <c r="BC265" s="30" t="s">
        <v>766</v>
      </c>
      <c r="BD265" s="7">
        <v>2631000</v>
      </c>
      <c r="BE265" s="8">
        <v>0</v>
      </c>
      <c r="BF265" s="7">
        <v>3331000</v>
      </c>
      <c r="BG265" s="7">
        <v>3378200</v>
      </c>
      <c r="BH265" s="8">
        <v>2216600000</v>
      </c>
      <c r="BI265" s="7">
        <v>2843600000</v>
      </c>
      <c r="BJ265" s="7">
        <v>2441100000</v>
      </c>
      <c r="BK265" s="19">
        <f t="shared" si="113"/>
        <v>0</v>
      </c>
      <c r="BL265" s="19">
        <f t="shared" si="113"/>
        <v>1.1714024476016317E-3</v>
      </c>
      <c r="BM265" s="19">
        <f t="shared" si="113"/>
        <v>1.3838843144484043E-3</v>
      </c>
      <c r="BN265" s="28" t="s">
        <v>766</v>
      </c>
      <c r="BO265" s="29" t="s">
        <v>766</v>
      </c>
      <c r="BP265" s="30">
        <f t="shared" si="123"/>
        <v>0.84645980547047051</v>
      </c>
      <c r="BQ265" s="52">
        <v>0</v>
      </c>
    </row>
    <row r="266" spans="1:69" x14ac:dyDescent="0.2">
      <c r="A266" s="1" t="s">
        <v>508</v>
      </c>
      <c r="B266" s="1" t="s">
        <v>509</v>
      </c>
      <c r="C266" s="1"/>
      <c r="D266" s="7">
        <v>0</v>
      </c>
      <c r="E266" s="8">
        <v>0</v>
      </c>
      <c r="F266" s="7">
        <v>0</v>
      </c>
      <c r="G266" s="7">
        <v>0</v>
      </c>
      <c r="H266" s="8">
        <v>3763400000</v>
      </c>
      <c r="I266" s="7">
        <v>3519500000</v>
      </c>
      <c r="J266" s="7">
        <v>2541400000</v>
      </c>
      <c r="K266" s="19">
        <f t="shared" si="108"/>
        <v>0</v>
      </c>
      <c r="L266" s="19">
        <f t="shared" si="108"/>
        <v>0</v>
      </c>
      <c r="M266" s="19">
        <f t="shared" si="108"/>
        <v>0</v>
      </c>
      <c r="N266" s="25">
        <v>0</v>
      </c>
      <c r="O266" s="26">
        <v>0</v>
      </c>
      <c r="P266" s="27">
        <v>0</v>
      </c>
      <c r="Q266" s="7">
        <v>0</v>
      </c>
      <c r="R266" s="8">
        <v>0</v>
      </c>
      <c r="S266" s="7">
        <v>0</v>
      </c>
      <c r="T266" s="7">
        <v>0</v>
      </c>
      <c r="U266" s="8">
        <v>1650500000</v>
      </c>
      <c r="V266" s="7">
        <v>1849700000</v>
      </c>
      <c r="W266" s="7">
        <v>3454200000</v>
      </c>
      <c r="X266" s="19">
        <f t="shared" si="109"/>
        <v>0</v>
      </c>
      <c r="Y266" s="19">
        <f t="shared" si="109"/>
        <v>0</v>
      </c>
      <c r="Z266" s="19">
        <f t="shared" si="109"/>
        <v>0</v>
      </c>
      <c r="AA266" s="28">
        <v>0</v>
      </c>
      <c r="AB266" s="29">
        <v>0</v>
      </c>
      <c r="AC266" s="30">
        <v>0</v>
      </c>
      <c r="AD266" s="7">
        <v>0</v>
      </c>
      <c r="AE266" s="8">
        <v>0</v>
      </c>
      <c r="AF266" s="7">
        <v>0</v>
      </c>
      <c r="AG266" s="7">
        <v>0</v>
      </c>
      <c r="AH266" s="8">
        <v>2634800000</v>
      </c>
      <c r="AI266" s="7">
        <v>1335600000</v>
      </c>
      <c r="AJ266" s="7">
        <v>1781200000</v>
      </c>
      <c r="AK266" s="19">
        <f t="shared" si="110"/>
        <v>0</v>
      </c>
      <c r="AL266" s="19">
        <f t="shared" si="110"/>
        <v>0</v>
      </c>
      <c r="AM266" s="19">
        <f t="shared" si="110"/>
        <v>0</v>
      </c>
      <c r="AN266" s="28">
        <v>0</v>
      </c>
      <c r="AO266" s="29">
        <v>0</v>
      </c>
      <c r="AP266" s="30">
        <v>0</v>
      </c>
      <c r="AQ266" s="7">
        <v>5894500</v>
      </c>
      <c r="AR266" s="8">
        <v>3584800</v>
      </c>
      <c r="AS266" s="7">
        <v>3236300</v>
      </c>
      <c r="AT266" s="7">
        <v>1652600</v>
      </c>
      <c r="AU266" s="8">
        <v>1584900000</v>
      </c>
      <c r="AV266" s="7">
        <v>2579400000</v>
      </c>
      <c r="AW266" s="7">
        <v>2056500000</v>
      </c>
      <c r="AX266" s="19">
        <f t="shared" si="111"/>
        <v>2.2618461732601424E-3</v>
      </c>
      <c r="AY266" s="19">
        <f t="shared" si="111"/>
        <v>1.254671629061022E-3</v>
      </c>
      <c r="AZ266" s="19">
        <f t="shared" si="111"/>
        <v>8.0359834670556767E-4</v>
      </c>
      <c r="BA266" s="28">
        <f>AQ266/AR266</f>
        <v>1.644303726846686</v>
      </c>
      <c r="BB266" s="29">
        <f>AY266/AX266</f>
        <v>0.55471129906795746</v>
      </c>
      <c r="BC266" s="30">
        <f>AY266/AZ266</f>
        <v>1.5613168372044002</v>
      </c>
      <c r="BD266" s="7">
        <v>2764800</v>
      </c>
      <c r="BE266" s="8">
        <v>2935300</v>
      </c>
      <c r="BF266" s="7">
        <v>3556900</v>
      </c>
      <c r="BG266" s="7">
        <v>3447700</v>
      </c>
      <c r="BH266" s="8">
        <v>2216600000</v>
      </c>
      <c r="BI266" s="7">
        <v>2843600000</v>
      </c>
      <c r="BJ266" s="7">
        <v>2441100000</v>
      </c>
      <c r="BK266" s="19">
        <f t="shared" si="113"/>
        <v>1.3242353153478301E-3</v>
      </c>
      <c r="BL266" s="19">
        <f t="shared" si="113"/>
        <v>1.250844000562667E-3</v>
      </c>
      <c r="BM266" s="19">
        <f t="shared" si="113"/>
        <v>1.4123550858219655E-3</v>
      </c>
      <c r="BN266" s="28">
        <f>BD266/BE266</f>
        <v>0.94191394406023232</v>
      </c>
      <c r="BO266" s="29">
        <f>BL266/BK266</f>
        <v>0.9445783434903442</v>
      </c>
      <c r="BP266" s="30">
        <f t="shared" si="123"/>
        <v>0.88564413660513563</v>
      </c>
      <c r="BQ266" s="52">
        <v>0</v>
      </c>
    </row>
    <row r="267" spans="1:69" x14ac:dyDescent="0.2">
      <c r="A267" s="1" t="s">
        <v>510</v>
      </c>
      <c r="B267" s="1" t="s">
        <v>511</v>
      </c>
      <c r="C267" s="1"/>
      <c r="D267" s="7">
        <v>0</v>
      </c>
      <c r="E267" s="8">
        <v>0</v>
      </c>
      <c r="F267" s="7">
        <v>0</v>
      </c>
      <c r="G267" s="7">
        <v>0</v>
      </c>
      <c r="H267" s="8">
        <v>3763400000</v>
      </c>
      <c r="I267" s="7">
        <v>3519500000</v>
      </c>
      <c r="J267" s="7">
        <v>2541400000</v>
      </c>
      <c r="K267" s="19">
        <f t="shared" ref="K267:M330" si="127">E267/H267</f>
        <v>0</v>
      </c>
      <c r="L267" s="19">
        <f t="shared" si="127"/>
        <v>0</v>
      </c>
      <c r="M267" s="19">
        <f t="shared" si="127"/>
        <v>0</v>
      </c>
      <c r="N267" s="25">
        <v>0</v>
      </c>
      <c r="O267" s="26">
        <v>0</v>
      </c>
      <c r="P267" s="27">
        <v>0</v>
      </c>
      <c r="Q267" s="7">
        <v>0</v>
      </c>
      <c r="R267" s="8">
        <v>1834800</v>
      </c>
      <c r="S267" s="7">
        <v>0</v>
      </c>
      <c r="T267" s="7">
        <v>0</v>
      </c>
      <c r="U267" s="8">
        <v>1650500000</v>
      </c>
      <c r="V267" s="7">
        <v>1849700000</v>
      </c>
      <c r="W267" s="7">
        <v>3454200000</v>
      </c>
      <c r="X267" s="19">
        <f t="shared" ref="X267:Z330" si="128">R267/U267</f>
        <v>1.1116631323841259E-3</v>
      </c>
      <c r="Y267" s="19">
        <f t="shared" si="128"/>
        <v>0</v>
      </c>
      <c r="Z267" s="19">
        <f t="shared" si="128"/>
        <v>0</v>
      </c>
      <c r="AA267" s="28">
        <f>Q267/R267</f>
        <v>0</v>
      </c>
      <c r="AB267" s="29">
        <f>Y267/X267</f>
        <v>0</v>
      </c>
      <c r="AC267" s="30">
        <v>0</v>
      </c>
      <c r="AD267" s="7">
        <v>0</v>
      </c>
      <c r="AE267" s="8">
        <v>2114700</v>
      </c>
      <c r="AF267" s="7">
        <v>0</v>
      </c>
      <c r="AG267" s="7">
        <v>1025300</v>
      </c>
      <c r="AH267" s="8">
        <v>2634800000</v>
      </c>
      <c r="AI267" s="7">
        <v>1335600000</v>
      </c>
      <c r="AJ267" s="7">
        <v>1781200000</v>
      </c>
      <c r="AK267" s="19">
        <f t="shared" ref="AK267:AM330" si="129">AE267/AH267</f>
        <v>8.0260361317747075E-4</v>
      </c>
      <c r="AL267" s="19">
        <f t="shared" si="129"/>
        <v>0</v>
      </c>
      <c r="AM267" s="19">
        <f t="shared" si="129"/>
        <v>5.7562317538737925E-4</v>
      </c>
      <c r="AN267" s="28">
        <f>AD267/AE267</f>
        <v>0</v>
      </c>
      <c r="AO267" s="29">
        <f>AL267/AK267</f>
        <v>0</v>
      </c>
      <c r="AP267" s="30">
        <f>AL267/AM267</f>
        <v>0</v>
      </c>
      <c r="AQ267" s="7">
        <v>1169400</v>
      </c>
      <c r="AR267" s="8">
        <v>0</v>
      </c>
      <c r="AS267" s="7">
        <v>1337100</v>
      </c>
      <c r="AT267" s="7">
        <v>1623000</v>
      </c>
      <c r="AU267" s="8">
        <v>1584900000</v>
      </c>
      <c r="AV267" s="7">
        <v>2579400000</v>
      </c>
      <c r="AW267" s="7">
        <v>2056500000</v>
      </c>
      <c r="AX267" s="19">
        <f t="shared" ref="AX267:AZ330" si="130">AR267/AU267</f>
        <v>0</v>
      </c>
      <c r="AY267" s="19">
        <f t="shared" si="130"/>
        <v>5.1837636659688303E-4</v>
      </c>
      <c r="AZ267" s="19">
        <f t="shared" si="130"/>
        <v>7.8920495988329682E-4</v>
      </c>
      <c r="BA267" s="28" t="s">
        <v>766</v>
      </c>
      <c r="BB267" s="29" t="s">
        <v>766</v>
      </c>
      <c r="BC267" s="30">
        <f>AY267/AZ267</f>
        <v>0.65683364011490453</v>
      </c>
      <c r="BD267" s="7">
        <v>802250</v>
      </c>
      <c r="BE267" s="8">
        <v>1056900</v>
      </c>
      <c r="BF267" s="7">
        <v>2910000</v>
      </c>
      <c r="BG267" s="7">
        <v>3512200</v>
      </c>
      <c r="BH267" s="8">
        <v>2216600000</v>
      </c>
      <c r="BI267" s="7">
        <v>2843600000</v>
      </c>
      <c r="BJ267" s="7">
        <v>2441100000</v>
      </c>
      <c r="BK267" s="19">
        <f t="shared" ref="BK267:BM330" si="131">BE267/BH267</f>
        <v>4.7681133267165932E-4</v>
      </c>
      <c r="BL267" s="19">
        <f t="shared" si="131"/>
        <v>1.0233506822337883E-3</v>
      </c>
      <c r="BM267" s="19">
        <f t="shared" si="131"/>
        <v>1.4387776002621768E-3</v>
      </c>
      <c r="BN267" s="28">
        <f>BD267/BE267</f>
        <v>0.75905951367205982</v>
      </c>
      <c r="BO267" s="29">
        <f>BL267/BK267</f>
        <v>2.1462381703466882</v>
      </c>
      <c r="BP267" s="30">
        <f t="shared" si="123"/>
        <v>0.71126397995583979</v>
      </c>
      <c r="BQ267" s="52">
        <v>0</v>
      </c>
    </row>
    <row r="268" spans="1:69" x14ac:dyDescent="0.2">
      <c r="A268" s="1" t="s">
        <v>512</v>
      </c>
      <c r="B268" s="1" t="s">
        <v>513</v>
      </c>
      <c r="C268" s="1"/>
      <c r="D268" s="7">
        <v>0</v>
      </c>
      <c r="E268" s="8">
        <v>0</v>
      </c>
      <c r="F268" s="7">
        <v>0</v>
      </c>
      <c r="G268" s="7">
        <v>0</v>
      </c>
      <c r="H268" s="8">
        <v>3763400000</v>
      </c>
      <c r="I268" s="7">
        <v>3519500000</v>
      </c>
      <c r="J268" s="7">
        <v>2541400000</v>
      </c>
      <c r="K268" s="19">
        <f t="shared" si="127"/>
        <v>0</v>
      </c>
      <c r="L268" s="19">
        <f t="shared" si="127"/>
        <v>0</v>
      </c>
      <c r="M268" s="19">
        <f t="shared" si="127"/>
        <v>0</v>
      </c>
      <c r="N268" s="25">
        <v>0</v>
      </c>
      <c r="O268" s="26">
        <v>0</v>
      </c>
      <c r="P268" s="27">
        <v>0</v>
      </c>
      <c r="Q268" s="7">
        <v>0</v>
      </c>
      <c r="R268" s="8">
        <v>349290</v>
      </c>
      <c r="S268" s="7">
        <v>0</v>
      </c>
      <c r="T268" s="7">
        <v>0</v>
      </c>
      <c r="U268" s="8">
        <v>1650500000</v>
      </c>
      <c r="V268" s="7">
        <v>1849700000</v>
      </c>
      <c r="W268" s="7">
        <v>3454200000</v>
      </c>
      <c r="X268" s="19">
        <f t="shared" si="128"/>
        <v>2.1162677976370797E-4</v>
      </c>
      <c r="Y268" s="19">
        <f t="shared" si="128"/>
        <v>0</v>
      </c>
      <c r="Z268" s="19">
        <f t="shared" si="128"/>
        <v>0</v>
      </c>
      <c r="AA268" s="28">
        <f>Q268/R268</f>
        <v>0</v>
      </c>
      <c r="AB268" s="29">
        <f>Y268/X268</f>
        <v>0</v>
      </c>
      <c r="AC268" s="30">
        <v>0</v>
      </c>
      <c r="AD268" s="7">
        <v>0</v>
      </c>
      <c r="AE268" s="8">
        <v>2529500</v>
      </c>
      <c r="AF268" s="7">
        <v>1266900</v>
      </c>
      <c r="AG268" s="7">
        <v>0</v>
      </c>
      <c r="AH268" s="8">
        <v>2634800000</v>
      </c>
      <c r="AI268" s="7">
        <v>1335600000</v>
      </c>
      <c r="AJ268" s="7">
        <v>1781200000</v>
      </c>
      <c r="AK268" s="19">
        <f t="shared" si="129"/>
        <v>9.6003491726127216E-4</v>
      </c>
      <c r="AL268" s="19">
        <f t="shared" si="129"/>
        <v>9.4856244384546268E-4</v>
      </c>
      <c r="AM268" s="19">
        <f t="shared" si="129"/>
        <v>0</v>
      </c>
      <c r="AN268" s="28">
        <f>AD268/AE268</f>
        <v>0</v>
      </c>
      <c r="AO268" s="29">
        <f>AL268/AK268</f>
        <v>0.98804994150781777</v>
      </c>
      <c r="AP268" s="30" t="s">
        <v>766</v>
      </c>
      <c r="AQ268" s="7">
        <v>0</v>
      </c>
      <c r="AR268" s="8">
        <v>0</v>
      </c>
      <c r="AS268" s="7">
        <v>983750</v>
      </c>
      <c r="AT268" s="7">
        <v>967220</v>
      </c>
      <c r="AU268" s="8">
        <v>1584900000</v>
      </c>
      <c r="AV268" s="7">
        <v>2579400000</v>
      </c>
      <c r="AW268" s="7">
        <v>2056500000</v>
      </c>
      <c r="AX268" s="19">
        <f t="shared" si="130"/>
        <v>0</v>
      </c>
      <c r="AY268" s="19">
        <f t="shared" si="130"/>
        <v>3.8138714429712336E-4</v>
      </c>
      <c r="AZ268" s="19">
        <f t="shared" si="130"/>
        <v>4.7032336494043278E-4</v>
      </c>
      <c r="BA268" s="28">
        <v>0</v>
      </c>
      <c r="BB268" s="29" t="s">
        <v>766</v>
      </c>
      <c r="BC268" s="30">
        <f>AY268/AZ268</f>
        <v>0.81090409859911317</v>
      </c>
      <c r="BD268" s="7">
        <v>0</v>
      </c>
      <c r="BE268" s="8">
        <v>0</v>
      </c>
      <c r="BF268" s="7">
        <v>2862900</v>
      </c>
      <c r="BG268" s="7">
        <v>3688800</v>
      </c>
      <c r="BH268" s="8">
        <v>2216600000</v>
      </c>
      <c r="BI268" s="7">
        <v>2843600000</v>
      </c>
      <c r="BJ268" s="7">
        <v>2441100000</v>
      </c>
      <c r="BK268" s="19">
        <f t="shared" si="131"/>
        <v>0</v>
      </c>
      <c r="BL268" s="19">
        <f t="shared" si="131"/>
        <v>1.0067871711914474E-3</v>
      </c>
      <c r="BM268" s="19">
        <f t="shared" si="131"/>
        <v>1.511122035148089E-3</v>
      </c>
      <c r="BN268" s="28">
        <v>0</v>
      </c>
      <c r="BO268" s="29" t="s">
        <v>766</v>
      </c>
      <c r="BP268" s="30">
        <f t="shared" si="123"/>
        <v>0.66625139980357895</v>
      </c>
      <c r="BQ268" s="52">
        <v>0</v>
      </c>
    </row>
    <row r="269" spans="1:69" x14ac:dyDescent="0.2">
      <c r="A269" s="1" t="s">
        <v>514</v>
      </c>
      <c r="B269" s="1" t="s">
        <v>515</v>
      </c>
      <c r="C269" s="1"/>
      <c r="D269" s="7">
        <v>867590</v>
      </c>
      <c r="E269" s="8">
        <v>0</v>
      </c>
      <c r="F269" s="7">
        <v>0</v>
      </c>
      <c r="G269" s="7">
        <v>0</v>
      </c>
      <c r="H269" s="8">
        <v>3763400000</v>
      </c>
      <c r="I269" s="7">
        <v>3519500000</v>
      </c>
      <c r="J269" s="7">
        <v>2541400000</v>
      </c>
      <c r="K269" s="19">
        <f t="shared" si="127"/>
        <v>0</v>
      </c>
      <c r="L269" s="19">
        <f t="shared" si="127"/>
        <v>0</v>
      </c>
      <c r="M269" s="19">
        <f t="shared" si="127"/>
        <v>0</v>
      </c>
      <c r="N269" s="25" t="s">
        <v>766</v>
      </c>
      <c r="O269" s="26">
        <v>0</v>
      </c>
      <c r="P269" s="27">
        <v>0</v>
      </c>
      <c r="Q269" s="7">
        <v>0</v>
      </c>
      <c r="R269" s="8">
        <v>0</v>
      </c>
      <c r="S269" s="7">
        <v>0</v>
      </c>
      <c r="T269" s="7">
        <v>0</v>
      </c>
      <c r="U269" s="8">
        <v>1650500000</v>
      </c>
      <c r="V269" s="7">
        <v>1849700000</v>
      </c>
      <c r="W269" s="7">
        <v>3454200000</v>
      </c>
      <c r="X269" s="19">
        <f t="shared" si="128"/>
        <v>0</v>
      </c>
      <c r="Y269" s="19">
        <f t="shared" si="128"/>
        <v>0</v>
      </c>
      <c r="Z269" s="19">
        <f t="shared" si="128"/>
        <v>0</v>
      </c>
      <c r="AA269" s="28">
        <v>0</v>
      </c>
      <c r="AB269" s="29">
        <v>0</v>
      </c>
      <c r="AC269" s="30">
        <v>0</v>
      </c>
      <c r="AD269" s="7">
        <v>0</v>
      </c>
      <c r="AE269" s="8">
        <v>2649800</v>
      </c>
      <c r="AF269" s="7">
        <v>1231500</v>
      </c>
      <c r="AG269" s="7">
        <v>1029600</v>
      </c>
      <c r="AH269" s="8">
        <v>2634800000</v>
      </c>
      <c r="AI269" s="7">
        <v>1335600000</v>
      </c>
      <c r="AJ269" s="7">
        <v>1781200000</v>
      </c>
      <c r="AK269" s="19">
        <f t="shared" si="129"/>
        <v>1.0056930317291636E-3</v>
      </c>
      <c r="AL269" s="19">
        <f t="shared" si="129"/>
        <v>9.2205750224618149E-4</v>
      </c>
      <c r="AM269" s="19">
        <f t="shared" si="129"/>
        <v>5.7803727823938921E-4</v>
      </c>
      <c r="AN269" s="28">
        <f>AD269/AE269</f>
        <v>0</v>
      </c>
      <c r="AO269" s="29">
        <f>AL269/AK269</f>
        <v>0.91683791490612077</v>
      </c>
      <c r="AP269" s="30">
        <f>AL269/AM269</f>
        <v>1.5951523144919371</v>
      </c>
      <c r="AQ269" s="7">
        <v>2959400</v>
      </c>
      <c r="AR269" s="8">
        <v>509420</v>
      </c>
      <c r="AS269" s="7">
        <v>0</v>
      </c>
      <c r="AT269" s="7">
        <v>1101300</v>
      </c>
      <c r="AU269" s="8">
        <v>1584900000</v>
      </c>
      <c r="AV269" s="7">
        <v>2579400000</v>
      </c>
      <c r="AW269" s="7">
        <v>2056500000</v>
      </c>
      <c r="AX269" s="19">
        <f t="shared" si="130"/>
        <v>3.2142090983658275E-4</v>
      </c>
      <c r="AY269" s="19">
        <f t="shared" si="130"/>
        <v>0</v>
      </c>
      <c r="AZ269" s="19">
        <f t="shared" si="130"/>
        <v>5.355215171407732E-4</v>
      </c>
      <c r="BA269" s="28">
        <f>AQ269/AR269</f>
        <v>5.8093518118644729</v>
      </c>
      <c r="BB269" s="29">
        <f>AY269/AX269</f>
        <v>0</v>
      </c>
      <c r="BC269" s="30">
        <f>AY269/AZ269</f>
        <v>0</v>
      </c>
      <c r="BD269" s="7">
        <v>1425900</v>
      </c>
      <c r="BE269" s="8">
        <v>0</v>
      </c>
      <c r="BF269" s="7">
        <v>4837100</v>
      </c>
      <c r="BG269" s="7">
        <v>4417700</v>
      </c>
      <c r="BH269" s="8">
        <v>2216600000</v>
      </c>
      <c r="BI269" s="7">
        <v>2843600000</v>
      </c>
      <c r="BJ269" s="7">
        <v>2441100000</v>
      </c>
      <c r="BK269" s="19">
        <f t="shared" si="131"/>
        <v>0</v>
      </c>
      <c r="BL269" s="19">
        <f t="shared" si="131"/>
        <v>1.7010479673653116E-3</v>
      </c>
      <c r="BM269" s="19">
        <f t="shared" si="131"/>
        <v>1.8097169308918112E-3</v>
      </c>
      <c r="BN269" s="28" t="s">
        <v>766</v>
      </c>
      <c r="BO269" s="29" t="s">
        <v>766</v>
      </c>
      <c r="BP269" s="30">
        <f t="shared" si="123"/>
        <v>0.93995250767038541</v>
      </c>
      <c r="BQ269" s="52">
        <v>0</v>
      </c>
    </row>
    <row r="270" spans="1:69" x14ac:dyDescent="0.2">
      <c r="A270" s="1" t="s">
        <v>516</v>
      </c>
      <c r="B270" s="1" t="s">
        <v>517</v>
      </c>
      <c r="C270" s="1"/>
      <c r="D270" s="7">
        <v>0</v>
      </c>
      <c r="E270" s="8">
        <v>0</v>
      </c>
      <c r="F270" s="7">
        <v>0</v>
      </c>
      <c r="G270" s="7">
        <v>0</v>
      </c>
      <c r="H270" s="8">
        <v>3763400000</v>
      </c>
      <c r="I270" s="7">
        <v>3519500000</v>
      </c>
      <c r="J270" s="7">
        <v>2541400000</v>
      </c>
      <c r="K270" s="19">
        <f t="shared" si="127"/>
        <v>0</v>
      </c>
      <c r="L270" s="19">
        <f t="shared" si="127"/>
        <v>0</v>
      </c>
      <c r="M270" s="19">
        <f t="shared" si="127"/>
        <v>0</v>
      </c>
      <c r="N270" s="25">
        <v>0</v>
      </c>
      <c r="O270" s="26">
        <v>0</v>
      </c>
      <c r="P270" s="27">
        <v>0</v>
      </c>
      <c r="Q270" s="7">
        <v>0</v>
      </c>
      <c r="R270" s="8">
        <v>0</v>
      </c>
      <c r="S270" s="7">
        <v>0</v>
      </c>
      <c r="T270" s="7">
        <v>0</v>
      </c>
      <c r="U270" s="8">
        <v>1650500000</v>
      </c>
      <c r="V270" s="7">
        <v>1849700000</v>
      </c>
      <c r="W270" s="7">
        <v>3454200000</v>
      </c>
      <c r="X270" s="19">
        <f t="shared" si="128"/>
        <v>0</v>
      </c>
      <c r="Y270" s="19">
        <f t="shared" si="128"/>
        <v>0</v>
      </c>
      <c r="Z270" s="19">
        <f t="shared" si="128"/>
        <v>0</v>
      </c>
      <c r="AA270" s="28">
        <v>0</v>
      </c>
      <c r="AB270" s="29">
        <v>0</v>
      </c>
      <c r="AC270" s="30">
        <v>0</v>
      </c>
      <c r="AD270" s="7">
        <v>0</v>
      </c>
      <c r="AE270" s="8">
        <v>0</v>
      </c>
      <c r="AF270" s="7">
        <v>0</v>
      </c>
      <c r="AG270" s="7">
        <v>0</v>
      </c>
      <c r="AH270" s="8">
        <v>2634800000</v>
      </c>
      <c r="AI270" s="7">
        <v>1335600000</v>
      </c>
      <c r="AJ270" s="7">
        <v>1781200000</v>
      </c>
      <c r="AK270" s="19">
        <f t="shared" si="129"/>
        <v>0</v>
      </c>
      <c r="AL270" s="19">
        <f t="shared" si="129"/>
        <v>0</v>
      </c>
      <c r="AM270" s="19">
        <f t="shared" si="129"/>
        <v>0</v>
      </c>
      <c r="AN270" s="28">
        <v>0</v>
      </c>
      <c r="AO270" s="29">
        <v>0</v>
      </c>
      <c r="AP270" s="30">
        <v>0</v>
      </c>
      <c r="AQ270" s="7">
        <v>1476800</v>
      </c>
      <c r="AR270" s="8">
        <v>0</v>
      </c>
      <c r="AS270" s="7">
        <v>0</v>
      </c>
      <c r="AT270" s="7">
        <v>0</v>
      </c>
      <c r="AU270" s="8">
        <v>1584900000</v>
      </c>
      <c r="AV270" s="7">
        <v>2579400000</v>
      </c>
      <c r="AW270" s="7">
        <v>2056500000</v>
      </c>
      <c r="AX270" s="19">
        <f t="shared" si="130"/>
        <v>0</v>
      </c>
      <c r="AY270" s="19">
        <f t="shared" si="130"/>
        <v>0</v>
      </c>
      <c r="AZ270" s="19">
        <f t="shared" si="130"/>
        <v>0</v>
      </c>
      <c r="BA270" s="28" t="s">
        <v>766</v>
      </c>
      <c r="BB270" s="29">
        <v>0</v>
      </c>
      <c r="BC270" s="30">
        <v>0</v>
      </c>
      <c r="BD270" s="7">
        <v>0</v>
      </c>
      <c r="BE270" s="8">
        <v>0</v>
      </c>
      <c r="BF270" s="7">
        <v>0</v>
      </c>
      <c r="BG270" s="7">
        <v>4560500</v>
      </c>
      <c r="BH270" s="8">
        <v>2216600000</v>
      </c>
      <c r="BI270" s="7">
        <v>2843600000</v>
      </c>
      <c r="BJ270" s="7">
        <v>2441100000</v>
      </c>
      <c r="BK270" s="19">
        <f t="shared" si="131"/>
        <v>0</v>
      </c>
      <c r="BL270" s="19">
        <f t="shared" si="131"/>
        <v>0</v>
      </c>
      <c r="BM270" s="19">
        <f t="shared" si="131"/>
        <v>1.868215148908279E-3</v>
      </c>
      <c r="BN270" s="28">
        <v>0</v>
      </c>
      <c r="BO270" s="29">
        <v>0</v>
      </c>
      <c r="BP270" s="30">
        <f t="shared" si="123"/>
        <v>0</v>
      </c>
      <c r="BQ270" s="52">
        <v>0</v>
      </c>
    </row>
    <row r="271" spans="1:69" x14ac:dyDescent="0.2">
      <c r="A271" s="1" t="s">
        <v>518</v>
      </c>
      <c r="B271" s="1" t="s">
        <v>519</v>
      </c>
      <c r="C271" s="1"/>
      <c r="D271" s="7">
        <v>0</v>
      </c>
      <c r="E271" s="8">
        <v>0</v>
      </c>
      <c r="F271" s="7">
        <v>0</v>
      </c>
      <c r="G271" s="7">
        <v>0</v>
      </c>
      <c r="H271" s="8">
        <v>3763400000</v>
      </c>
      <c r="I271" s="7">
        <v>3519500000</v>
      </c>
      <c r="J271" s="7">
        <v>2541400000</v>
      </c>
      <c r="K271" s="19">
        <f t="shared" si="127"/>
        <v>0</v>
      </c>
      <c r="L271" s="19">
        <f t="shared" si="127"/>
        <v>0</v>
      </c>
      <c r="M271" s="19">
        <f t="shared" si="127"/>
        <v>0</v>
      </c>
      <c r="N271" s="25">
        <v>0</v>
      </c>
      <c r="O271" s="26">
        <v>0</v>
      </c>
      <c r="P271" s="27">
        <v>0</v>
      </c>
      <c r="Q271" s="7">
        <v>0</v>
      </c>
      <c r="R271" s="8">
        <v>0</v>
      </c>
      <c r="S271" s="7">
        <v>0</v>
      </c>
      <c r="T271" s="7">
        <v>0</v>
      </c>
      <c r="U271" s="8">
        <v>1650500000</v>
      </c>
      <c r="V271" s="7">
        <v>1849700000</v>
      </c>
      <c r="W271" s="7">
        <v>3454200000</v>
      </c>
      <c r="X271" s="19">
        <f t="shared" si="128"/>
        <v>0</v>
      </c>
      <c r="Y271" s="19">
        <f t="shared" si="128"/>
        <v>0</v>
      </c>
      <c r="Z271" s="19">
        <f t="shared" si="128"/>
        <v>0</v>
      </c>
      <c r="AA271" s="28">
        <v>0</v>
      </c>
      <c r="AB271" s="29">
        <v>0</v>
      </c>
      <c r="AC271" s="30">
        <v>0</v>
      </c>
      <c r="AD271" s="7">
        <v>0</v>
      </c>
      <c r="AE271" s="8">
        <v>5400400</v>
      </c>
      <c r="AF271" s="7">
        <v>0</v>
      </c>
      <c r="AG271" s="7">
        <v>0</v>
      </c>
      <c r="AH271" s="8">
        <v>2634800000</v>
      </c>
      <c r="AI271" s="7">
        <v>1335600000</v>
      </c>
      <c r="AJ271" s="7">
        <v>1781200000</v>
      </c>
      <c r="AK271" s="19">
        <f t="shared" si="129"/>
        <v>2.0496432366783057E-3</v>
      </c>
      <c r="AL271" s="19">
        <f t="shared" si="129"/>
        <v>0</v>
      </c>
      <c r="AM271" s="19">
        <f t="shared" si="129"/>
        <v>0</v>
      </c>
      <c r="AN271" s="28">
        <f t="shared" ref="AN271:AN277" si="132">AD271/AE271</f>
        <v>0</v>
      </c>
      <c r="AO271" s="29">
        <f t="shared" ref="AO271:AO277" si="133">AL271/AK271</f>
        <v>0</v>
      </c>
      <c r="AP271" s="30">
        <v>0</v>
      </c>
      <c r="AQ271" s="7">
        <v>0</v>
      </c>
      <c r="AR271" s="8">
        <v>0</v>
      </c>
      <c r="AS271" s="7">
        <v>1146000</v>
      </c>
      <c r="AT271" s="7">
        <v>1827900</v>
      </c>
      <c r="AU271" s="8">
        <v>1584900000</v>
      </c>
      <c r="AV271" s="7">
        <v>2579400000</v>
      </c>
      <c r="AW271" s="7">
        <v>2056500000</v>
      </c>
      <c r="AX271" s="19">
        <f t="shared" si="130"/>
        <v>0</v>
      </c>
      <c r="AY271" s="19">
        <f t="shared" si="130"/>
        <v>4.4428936962084207E-4</v>
      </c>
      <c r="AZ271" s="19">
        <f t="shared" si="130"/>
        <v>8.8884026258205691E-4</v>
      </c>
      <c r="BA271" s="28">
        <v>0</v>
      </c>
      <c r="BB271" s="29" t="s">
        <v>766</v>
      </c>
      <c r="BC271" s="30">
        <f>AY271/AZ271</f>
        <v>0.49985288507317782</v>
      </c>
      <c r="BD271" s="7">
        <v>0</v>
      </c>
      <c r="BE271" s="8">
        <v>0</v>
      </c>
      <c r="BF271" s="7">
        <v>3600500</v>
      </c>
      <c r="BG271" s="7">
        <v>5056300</v>
      </c>
      <c r="BH271" s="8">
        <v>2216600000</v>
      </c>
      <c r="BI271" s="7">
        <v>2843600000</v>
      </c>
      <c r="BJ271" s="7">
        <v>2441100000</v>
      </c>
      <c r="BK271" s="19">
        <f t="shared" si="131"/>
        <v>0</v>
      </c>
      <c r="BL271" s="19">
        <f t="shared" si="131"/>
        <v>1.2661766774511184E-3</v>
      </c>
      <c r="BM271" s="19">
        <f t="shared" si="131"/>
        <v>2.0713203064192374E-3</v>
      </c>
      <c r="BN271" s="28">
        <v>0</v>
      </c>
      <c r="BO271" s="29" t="s">
        <v>766</v>
      </c>
      <c r="BP271" s="30">
        <f t="shared" si="123"/>
        <v>0.6112896559393084</v>
      </c>
      <c r="BQ271" s="52">
        <v>0</v>
      </c>
    </row>
    <row r="272" spans="1:69" x14ac:dyDescent="0.2">
      <c r="A272" s="1" t="s">
        <v>520</v>
      </c>
      <c r="B272" s="1" t="s">
        <v>521</v>
      </c>
      <c r="C272" s="1"/>
      <c r="D272" s="7">
        <v>0</v>
      </c>
      <c r="E272" s="8">
        <v>0</v>
      </c>
      <c r="F272" s="7">
        <v>0</v>
      </c>
      <c r="G272" s="7">
        <v>0</v>
      </c>
      <c r="H272" s="8">
        <v>3763400000</v>
      </c>
      <c r="I272" s="7">
        <v>3519500000</v>
      </c>
      <c r="J272" s="7">
        <v>2541400000</v>
      </c>
      <c r="K272" s="19">
        <f t="shared" si="127"/>
        <v>0</v>
      </c>
      <c r="L272" s="19">
        <f t="shared" si="127"/>
        <v>0</v>
      </c>
      <c r="M272" s="19">
        <f t="shared" si="127"/>
        <v>0</v>
      </c>
      <c r="N272" s="25">
        <v>0</v>
      </c>
      <c r="O272" s="26">
        <v>0</v>
      </c>
      <c r="P272" s="27">
        <v>0</v>
      </c>
      <c r="Q272" s="7">
        <v>0</v>
      </c>
      <c r="R272" s="8">
        <v>372060</v>
      </c>
      <c r="S272" s="7">
        <v>0</v>
      </c>
      <c r="T272" s="7">
        <v>0</v>
      </c>
      <c r="U272" s="8">
        <v>1650500000</v>
      </c>
      <c r="V272" s="7">
        <v>1849700000</v>
      </c>
      <c r="W272" s="7">
        <v>3454200000</v>
      </c>
      <c r="X272" s="19">
        <f t="shared" si="128"/>
        <v>2.254225992123599E-4</v>
      </c>
      <c r="Y272" s="19">
        <f t="shared" si="128"/>
        <v>0</v>
      </c>
      <c r="Z272" s="19">
        <f t="shared" si="128"/>
        <v>0</v>
      </c>
      <c r="AA272" s="28">
        <f>Q272/R272</f>
        <v>0</v>
      </c>
      <c r="AB272" s="29">
        <f>Y272/X272</f>
        <v>0</v>
      </c>
      <c r="AC272" s="30">
        <v>0</v>
      </c>
      <c r="AD272" s="7">
        <v>0</v>
      </c>
      <c r="AE272" s="8">
        <v>7189100</v>
      </c>
      <c r="AF272" s="7">
        <v>3711800</v>
      </c>
      <c r="AG272" s="7">
        <v>3230000</v>
      </c>
      <c r="AH272" s="8">
        <v>2634800000</v>
      </c>
      <c r="AI272" s="7">
        <v>1335600000</v>
      </c>
      <c r="AJ272" s="7">
        <v>1781200000</v>
      </c>
      <c r="AK272" s="19">
        <f t="shared" si="129"/>
        <v>2.7285182936086232E-3</v>
      </c>
      <c r="AL272" s="19">
        <f t="shared" si="129"/>
        <v>2.7791254866726565E-3</v>
      </c>
      <c r="AM272" s="19">
        <f t="shared" si="129"/>
        <v>1.8133842353469571E-3</v>
      </c>
      <c r="AN272" s="28">
        <f t="shared" si="132"/>
        <v>0</v>
      </c>
      <c r="AO272" s="29">
        <f t="shared" si="133"/>
        <v>1.0185475000048845</v>
      </c>
      <c r="AP272" s="30">
        <f>AL272/AM272</f>
        <v>1.5325629463966983</v>
      </c>
      <c r="AQ272" s="7">
        <v>2657300</v>
      </c>
      <c r="AR272" s="8">
        <v>1219500</v>
      </c>
      <c r="AS272" s="7">
        <v>0</v>
      </c>
      <c r="AT272" s="7">
        <v>0</v>
      </c>
      <c r="AU272" s="8">
        <v>1584900000</v>
      </c>
      <c r="AV272" s="7">
        <v>2579400000</v>
      </c>
      <c r="AW272" s="7">
        <v>2056500000</v>
      </c>
      <c r="AX272" s="19">
        <f t="shared" si="130"/>
        <v>7.6944917660420214E-4</v>
      </c>
      <c r="AY272" s="19">
        <f t="shared" si="130"/>
        <v>0</v>
      </c>
      <c r="AZ272" s="19">
        <f t="shared" si="130"/>
        <v>0</v>
      </c>
      <c r="BA272" s="28">
        <f>AQ272/AR272</f>
        <v>2.1790077900779008</v>
      </c>
      <c r="BB272" s="29">
        <f>AY272/AX272</f>
        <v>0</v>
      </c>
      <c r="BC272" s="30">
        <v>0</v>
      </c>
      <c r="BD272" s="7">
        <v>2090200</v>
      </c>
      <c r="BE272" s="8">
        <v>3346000</v>
      </c>
      <c r="BF272" s="7">
        <v>2218100</v>
      </c>
      <c r="BG272" s="7">
        <v>5168300</v>
      </c>
      <c r="BH272" s="8">
        <v>2216600000</v>
      </c>
      <c r="BI272" s="7">
        <v>2843600000</v>
      </c>
      <c r="BJ272" s="7">
        <v>2441100000</v>
      </c>
      <c r="BK272" s="19">
        <f t="shared" si="131"/>
        <v>1.5095190832807002E-3</v>
      </c>
      <c r="BL272" s="19">
        <f t="shared" si="131"/>
        <v>7.8003235335490225E-4</v>
      </c>
      <c r="BM272" s="19">
        <f t="shared" si="131"/>
        <v>2.1172012617262708E-3</v>
      </c>
      <c r="BN272" s="28">
        <f>BD272/BE272</f>
        <v>0.62468619246861923</v>
      </c>
      <c r="BO272" s="29">
        <f>BL272/BK272</f>
        <v>0.51674229361819379</v>
      </c>
      <c r="BP272" s="30">
        <f t="shared" si="123"/>
        <v>0.36842617065082367</v>
      </c>
      <c r="BQ272" s="52">
        <v>0</v>
      </c>
    </row>
    <row r="273" spans="1:69" x14ac:dyDescent="0.2">
      <c r="A273" s="1" t="s">
        <v>522</v>
      </c>
      <c r="B273" s="1" t="s">
        <v>523</v>
      </c>
      <c r="C273" s="1"/>
      <c r="D273" s="7">
        <v>0</v>
      </c>
      <c r="E273" s="8">
        <v>0</v>
      </c>
      <c r="F273" s="7">
        <v>0</v>
      </c>
      <c r="G273" s="7">
        <v>0</v>
      </c>
      <c r="H273" s="8">
        <v>3763400000</v>
      </c>
      <c r="I273" s="7">
        <v>3519500000</v>
      </c>
      <c r="J273" s="7">
        <v>2541400000</v>
      </c>
      <c r="K273" s="19">
        <f t="shared" si="127"/>
        <v>0</v>
      </c>
      <c r="L273" s="19">
        <f t="shared" si="127"/>
        <v>0</v>
      </c>
      <c r="M273" s="19">
        <f t="shared" si="127"/>
        <v>0</v>
      </c>
      <c r="N273" s="25">
        <v>0</v>
      </c>
      <c r="O273" s="26">
        <v>0</v>
      </c>
      <c r="P273" s="27">
        <v>0</v>
      </c>
      <c r="Q273" s="7">
        <v>2558300</v>
      </c>
      <c r="R273" s="8">
        <v>1181500</v>
      </c>
      <c r="S273" s="7">
        <v>0</v>
      </c>
      <c r="T273" s="7">
        <v>0</v>
      </c>
      <c r="U273" s="8">
        <v>1650500000</v>
      </c>
      <c r="V273" s="7">
        <v>1849700000</v>
      </c>
      <c r="W273" s="7">
        <v>3454200000</v>
      </c>
      <c r="X273" s="19">
        <f t="shared" si="128"/>
        <v>7.1584368373220234E-4</v>
      </c>
      <c r="Y273" s="19">
        <f t="shared" si="128"/>
        <v>0</v>
      </c>
      <c r="Z273" s="19">
        <f t="shared" si="128"/>
        <v>0</v>
      </c>
      <c r="AA273" s="28">
        <f>Q273/R273</f>
        <v>2.1652983495556497</v>
      </c>
      <c r="AB273" s="29">
        <f>Y273/X273</f>
        <v>0</v>
      </c>
      <c r="AC273" s="30">
        <v>0</v>
      </c>
      <c r="AD273" s="7">
        <v>0</v>
      </c>
      <c r="AE273" s="8">
        <v>3747900</v>
      </c>
      <c r="AF273" s="7">
        <v>1883700</v>
      </c>
      <c r="AG273" s="7">
        <v>0</v>
      </c>
      <c r="AH273" s="8">
        <v>2634800000</v>
      </c>
      <c r="AI273" s="7">
        <v>1335600000</v>
      </c>
      <c r="AJ273" s="7">
        <v>1781200000</v>
      </c>
      <c r="AK273" s="19">
        <f t="shared" si="129"/>
        <v>1.4224609078487931E-3</v>
      </c>
      <c r="AL273" s="19">
        <f t="shared" si="129"/>
        <v>1.410377358490566E-3</v>
      </c>
      <c r="AM273" s="19">
        <f t="shared" si="129"/>
        <v>0</v>
      </c>
      <c r="AN273" s="28">
        <f t="shared" si="132"/>
        <v>0</v>
      </c>
      <c r="AO273" s="29">
        <f t="shared" si="133"/>
        <v>0.99150518000772259</v>
      </c>
      <c r="AP273" s="30" t="s">
        <v>766</v>
      </c>
      <c r="AQ273" s="7">
        <v>5991400</v>
      </c>
      <c r="AR273" s="8">
        <v>2068600</v>
      </c>
      <c r="AS273" s="7">
        <v>3964400</v>
      </c>
      <c r="AT273" s="7">
        <v>3428200</v>
      </c>
      <c r="AU273" s="8">
        <v>1584900000</v>
      </c>
      <c r="AV273" s="7">
        <v>2579400000</v>
      </c>
      <c r="AW273" s="7">
        <v>2056500000</v>
      </c>
      <c r="AX273" s="19">
        <f t="shared" si="130"/>
        <v>1.3051927566407975E-3</v>
      </c>
      <c r="AY273" s="19">
        <f t="shared" si="130"/>
        <v>1.5369465767232689E-3</v>
      </c>
      <c r="AZ273" s="19">
        <f t="shared" si="130"/>
        <v>1.6670070508144907E-3</v>
      </c>
      <c r="BA273" s="28">
        <f>AQ273/AR273</f>
        <v>2.8963550227206807</v>
      </c>
      <c r="BB273" s="29">
        <f>AY273/AX273</f>
        <v>1.1775629070137819</v>
      </c>
      <c r="BC273" s="30">
        <f>AY273/AZ273</f>
        <v>0.92197964967954105</v>
      </c>
      <c r="BD273" s="7">
        <v>2232000</v>
      </c>
      <c r="BE273" s="8">
        <v>2467400</v>
      </c>
      <c r="BF273" s="7">
        <v>4523400</v>
      </c>
      <c r="BG273" s="7">
        <v>5344400</v>
      </c>
      <c r="BH273" s="8">
        <v>2216600000</v>
      </c>
      <c r="BI273" s="7">
        <v>2843600000</v>
      </c>
      <c r="BJ273" s="7">
        <v>2441100000</v>
      </c>
      <c r="BK273" s="19">
        <f t="shared" si="131"/>
        <v>1.1131462600378959E-3</v>
      </c>
      <c r="BL273" s="19">
        <f t="shared" si="131"/>
        <v>1.5907300604867071E-3</v>
      </c>
      <c r="BM273" s="19">
        <f t="shared" si="131"/>
        <v>2.189340870918848E-3</v>
      </c>
      <c r="BN273" s="28">
        <f>BD273/BE273</f>
        <v>0.90459593093945045</v>
      </c>
      <c r="BO273" s="29">
        <f>BL273/BK273</f>
        <v>1.4290395769128779</v>
      </c>
      <c r="BP273" s="30">
        <f t="shared" si="123"/>
        <v>0.72657943841293704</v>
      </c>
      <c r="BQ273" s="52">
        <v>0</v>
      </c>
    </row>
    <row r="274" spans="1:69" x14ac:dyDescent="0.2">
      <c r="A274" s="1" t="s">
        <v>524</v>
      </c>
      <c r="B274" s="1" t="s">
        <v>525</v>
      </c>
      <c r="C274" s="1"/>
      <c r="D274" s="7">
        <v>0</v>
      </c>
      <c r="E274" s="8">
        <v>0</v>
      </c>
      <c r="F274" s="7">
        <v>0</v>
      </c>
      <c r="G274" s="7">
        <v>0</v>
      </c>
      <c r="H274" s="8">
        <v>3763400000</v>
      </c>
      <c r="I274" s="7">
        <v>3519500000</v>
      </c>
      <c r="J274" s="7">
        <v>2541400000</v>
      </c>
      <c r="K274" s="19">
        <f t="shared" si="127"/>
        <v>0</v>
      </c>
      <c r="L274" s="19">
        <f t="shared" si="127"/>
        <v>0</v>
      </c>
      <c r="M274" s="19">
        <f t="shared" si="127"/>
        <v>0</v>
      </c>
      <c r="N274" s="25">
        <v>0</v>
      </c>
      <c r="O274" s="26">
        <v>0</v>
      </c>
      <c r="P274" s="27">
        <v>0</v>
      </c>
      <c r="Q274" s="7">
        <v>0</v>
      </c>
      <c r="R274" s="8">
        <v>0</v>
      </c>
      <c r="S274" s="7">
        <v>0</v>
      </c>
      <c r="T274" s="7">
        <v>0</v>
      </c>
      <c r="U274" s="8">
        <v>1650500000</v>
      </c>
      <c r="V274" s="7">
        <v>1849700000</v>
      </c>
      <c r="W274" s="7">
        <v>3454200000</v>
      </c>
      <c r="X274" s="19">
        <f t="shared" si="128"/>
        <v>0</v>
      </c>
      <c r="Y274" s="19">
        <f t="shared" si="128"/>
        <v>0</v>
      </c>
      <c r="Z274" s="19">
        <f t="shared" si="128"/>
        <v>0</v>
      </c>
      <c r="AA274" s="28">
        <v>0</v>
      </c>
      <c r="AB274" s="29">
        <v>0</v>
      </c>
      <c r="AC274" s="30">
        <v>0</v>
      </c>
      <c r="AD274" s="7">
        <v>0</v>
      </c>
      <c r="AE274" s="8">
        <v>19117000</v>
      </c>
      <c r="AF274" s="7">
        <v>0</v>
      </c>
      <c r="AG274" s="7">
        <v>0</v>
      </c>
      <c r="AH274" s="8">
        <v>2634800000</v>
      </c>
      <c r="AI274" s="7">
        <v>1335600000</v>
      </c>
      <c r="AJ274" s="7">
        <v>1781200000</v>
      </c>
      <c r="AK274" s="19">
        <f t="shared" si="129"/>
        <v>7.2555791710945802E-3</v>
      </c>
      <c r="AL274" s="19">
        <f t="shared" si="129"/>
        <v>0</v>
      </c>
      <c r="AM274" s="19">
        <f t="shared" si="129"/>
        <v>0</v>
      </c>
      <c r="AN274" s="28">
        <f t="shared" si="132"/>
        <v>0</v>
      </c>
      <c r="AO274" s="29">
        <f t="shared" si="133"/>
        <v>0</v>
      </c>
      <c r="AP274" s="30">
        <v>0</v>
      </c>
      <c r="AQ274" s="7">
        <v>5300800</v>
      </c>
      <c r="AR274" s="8">
        <v>0</v>
      </c>
      <c r="AS274" s="7">
        <v>1103300</v>
      </c>
      <c r="AT274" s="7">
        <v>0</v>
      </c>
      <c r="AU274" s="8">
        <v>1584900000</v>
      </c>
      <c r="AV274" s="7">
        <v>2579400000</v>
      </c>
      <c r="AW274" s="7">
        <v>2056500000</v>
      </c>
      <c r="AX274" s="19">
        <f t="shared" si="130"/>
        <v>0</v>
      </c>
      <c r="AY274" s="19">
        <f t="shared" si="130"/>
        <v>4.2773513220128713E-4</v>
      </c>
      <c r="AZ274" s="19">
        <f t="shared" si="130"/>
        <v>0</v>
      </c>
      <c r="BA274" s="28" t="s">
        <v>766</v>
      </c>
      <c r="BB274" s="29" t="s">
        <v>766</v>
      </c>
      <c r="BC274" s="30" t="s">
        <v>766</v>
      </c>
      <c r="BD274" s="7">
        <v>1002400</v>
      </c>
      <c r="BE274" s="8">
        <v>0</v>
      </c>
      <c r="BF274" s="7">
        <v>11644000</v>
      </c>
      <c r="BG274" s="7">
        <v>7071900</v>
      </c>
      <c r="BH274" s="8">
        <v>2216600000</v>
      </c>
      <c r="BI274" s="7">
        <v>2843600000</v>
      </c>
      <c r="BJ274" s="7">
        <v>2441100000</v>
      </c>
      <c r="BK274" s="19">
        <f t="shared" si="131"/>
        <v>0</v>
      </c>
      <c r="BL274" s="19">
        <f t="shared" si="131"/>
        <v>4.0948093965395976E-3</v>
      </c>
      <c r="BM274" s="19">
        <f t="shared" si="131"/>
        <v>2.8970136413911762E-3</v>
      </c>
      <c r="BN274" s="28" t="s">
        <v>766</v>
      </c>
      <c r="BO274" s="29" t="s">
        <v>766</v>
      </c>
      <c r="BP274" s="30">
        <f t="shared" si="123"/>
        <v>1.4134587901261064</v>
      </c>
      <c r="BQ274" s="52">
        <v>0</v>
      </c>
    </row>
    <row r="275" spans="1:69" x14ac:dyDescent="0.2">
      <c r="A275" s="1" t="s">
        <v>526</v>
      </c>
      <c r="B275" s="1" t="s">
        <v>527</v>
      </c>
      <c r="C275" s="1"/>
      <c r="D275" s="7">
        <v>0</v>
      </c>
      <c r="E275" s="8">
        <v>0</v>
      </c>
      <c r="F275" s="7">
        <v>0</v>
      </c>
      <c r="G275" s="7">
        <v>0</v>
      </c>
      <c r="H275" s="8">
        <v>3763400000</v>
      </c>
      <c r="I275" s="7">
        <v>3519500000</v>
      </c>
      <c r="J275" s="7">
        <v>2541400000</v>
      </c>
      <c r="K275" s="19">
        <f t="shared" si="127"/>
        <v>0</v>
      </c>
      <c r="L275" s="19">
        <f t="shared" si="127"/>
        <v>0</v>
      </c>
      <c r="M275" s="19">
        <f t="shared" si="127"/>
        <v>0</v>
      </c>
      <c r="N275" s="25">
        <v>0</v>
      </c>
      <c r="O275" s="26">
        <v>0</v>
      </c>
      <c r="P275" s="27">
        <v>0</v>
      </c>
      <c r="Q275" s="7">
        <v>0</v>
      </c>
      <c r="R275" s="8">
        <v>0</v>
      </c>
      <c r="S275" s="7">
        <v>0</v>
      </c>
      <c r="T275" s="7">
        <v>1349100</v>
      </c>
      <c r="U275" s="8">
        <v>1650500000</v>
      </c>
      <c r="V275" s="7">
        <v>1849700000</v>
      </c>
      <c r="W275" s="7">
        <v>3454200000</v>
      </c>
      <c r="X275" s="19">
        <f t="shared" si="128"/>
        <v>0</v>
      </c>
      <c r="Y275" s="19">
        <f t="shared" si="128"/>
        <v>0</v>
      </c>
      <c r="Z275" s="19">
        <f t="shared" si="128"/>
        <v>3.9056800416883796E-4</v>
      </c>
      <c r="AA275" s="28">
        <v>0</v>
      </c>
      <c r="AB275" s="29">
        <v>0</v>
      </c>
      <c r="AC275" s="30">
        <f>Y275/Z275</f>
        <v>0</v>
      </c>
      <c r="AD275" s="7">
        <v>0</v>
      </c>
      <c r="AE275" s="8">
        <v>7903400</v>
      </c>
      <c r="AF275" s="7">
        <v>3399000</v>
      </c>
      <c r="AG275" s="7">
        <v>0</v>
      </c>
      <c r="AH275" s="8">
        <v>2634800000</v>
      </c>
      <c r="AI275" s="7">
        <v>1335600000</v>
      </c>
      <c r="AJ275" s="7">
        <v>1781200000</v>
      </c>
      <c r="AK275" s="19">
        <f t="shared" si="129"/>
        <v>2.9996204645513893E-3</v>
      </c>
      <c r="AL275" s="19">
        <f t="shared" si="129"/>
        <v>2.54492362982929E-3</v>
      </c>
      <c r="AM275" s="19">
        <f t="shared" si="129"/>
        <v>0</v>
      </c>
      <c r="AN275" s="28">
        <f t="shared" si="132"/>
        <v>0</v>
      </c>
      <c r="AO275" s="29">
        <f t="shared" si="133"/>
        <v>0.84841521115902185</v>
      </c>
      <c r="AP275" s="30" t="s">
        <v>766</v>
      </c>
      <c r="AQ275" s="7">
        <v>3426800</v>
      </c>
      <c r="AR275" s="8">
        <v>0</v>
      </c>
      <c r="AS275" s="7">
        <v>2447400</v>
      </c>
      <c r="AT275" s="7">
        <v>1724100</v>
      </c>
      <c r="AU275" s="8">
        <v>1584900000</v>
      </c>
      <c r="AV275" s="7">
        <v>2579400000</v>
      </c>
      <c r="AW275" s="7">
        <v>2056500000</v>
      </c>
      <c r="AX275" s="19">
        <f t="shared" si="130"/>
        <v>0</v>
      </c>
      <c r="AY275" s="19">
        <f t="shared" si="130"/>
        <v>9.4882530821121191E-4</v>
      </c>
      <c r="AZ275" s="19">
        <f t="shared" si="130"/>
        <v>8.3836615609044493E-4</v>
      </c>
      <c r="BA275" s="28" t="s">
        <v>766</v>
      </c>
      <c r="BB275" s="29" t="s">
        <v>766</v>
      </c>
      <c r="BC275" s="30">
        <f>AY275/AZ275</f>
        <v>1.1317552614908399</v>
      </c>
      <c r="BD275" s="7">
        <v>1857200</v>
      </c>
      <c r="BE275" s="8">
        <v>1989500</v>
      </c>
      <c r="BF275" s="7">
        <v>6712800</v>
      </c>
      <c r="BG275" s="7">
        <v>7462200</v>
      </c>
      <c r="BH275" s="8">
        <v>2216600000</v>
      </c>
      <c r="BI275" s="7">
        <v>2843600000</v>
      </c>
      <c r="BJ275" s="7">
        <v>2441100000</v>
      </c>
      <c r="BK275" s="19">
        <f t="shared" si="131"/>
        <v>8.9754579085085261E-4</v>
      </c>
      <c r="BL275" s="19">
        <f t="shared" si="131"/>
        <v>2.3606695737797157E-3</v>
      </c>
      <c r="BM275" s="19">
        <f t="shared" si="131"/>
        <v>3.0569005776084554E-3</v>
      </c>
      <c r="BN275" s="28">
        <f>BD275/BE275</f>
        <v>0.93350087961799444</v>
      </c>
      <c r="BO275" s="29">
        <f>BL275/BK275</f>
        <v>2.6301383147726152</v>
      </c>
      <c r="BP275" s="30">
        <f t="shared" si="123"/>
        <v>0.77224283677114836</v>
      </c>
      <c r="BQ275" s="52">
        <v>0</v>
      </c>
    </row>
    <row r="276" spans="1:69" x14ac:dyDescent="0.2">
      <c r="A276" s="1" t="s">
        <v>528</v>
      </c>
      <c r="B276" s="1" t="s">
        <v>529</v>
      </c>
      <c r="C276" s="1"/>
      <c r="D276" s="7">
        <v>0</v>
      </c>
      <c r="E276" s="8">
        <v>0</v>
      </c>
      <c r="F276" s="7">
        <v>0</v>
      </c>
      <c r="G276" s="7">
        <v>0</v>
      </c>
      <c r="H276" s="8">
        <v>3763400000</v>
      </c>
      <c r="I276" s="7">
        <v>3519500000</v>
      </c>
      <c r="J276" s="7">
        <v>2541400000</v>
      </c>
      <c r="K276" s="19">
        <f t="shared" si="127"/>
        <v>0</v>
      </c>
      <c r="L276" s="19">
        <f t="shared" si="127"/>
        <v>0</v>
      </c>
      <c r="M276" s="19">
        <f t="shared" si="127"/>
        <v>0</v>
      </c>
      <c r="N276" s="25">
        <v>0</v>
      </c>
      <c r="O276" s="26">
        <v>0</v>
      </c>
      <c r="P276" s="27">
        <v>0</v>
      </c>
      <c r="Q276" s="7">
        <v>0</v>
      </c>
      <c r="R276" s="8">
        <v>177820</v>
      </c>
      <c r="S276" s="7">
        <v>0</v>
      </c>
      <c r="T276" s="7">
        <v>0</v>
      </c>
      <c r="U276" s="8">
        <v>1650500000</v>
      </c>
      <c r="V276" s="7">
        <v>1849700000</v>
      </c>
      <c r="W276" s="7">
        <v>3454200000</v>
      </c>
      <c r="X276" s="19">
        <f t="shared" si="128"/>
        <v>1.0773704937897606E-4</v>
      </c>
      <c r="Y276" s="19">
        <f t="shared" si="128"/>
        <v>0</v>
      </c>
      <c r="Z276" s="19">
        <f t="shared" si="128"/>
        <v>0</v>
      </c>
      <c r="AA276" s="28">
        <f>Q276/R276</f>
        <v>0</v>
      </c>
      <c r="AB276" s="29">
        <f>Y276/X276</f>
        <v>0</v>
      </c>
      <c r="AC276" s="30">
        <v>0</v>
      </c>
      <c r="AD276" s="7">
        <v>0</v>
      </c>
      <c r="AE276" s="8">
        <v>6185200</v>
      </c>
      <c r="AF276" s="7">
        <v>3604800</v>
      </c>
      <c r="AG276" s="7">
        <v>0</v>
      </c>
      <c r="AH276" s="8">
        <v>2634800000</v>
      </c>
      <c r="AI276" s="7">
        <v>1335600000</v>
      </c>
      <c r="AJ276" s="7">
        <v>1781200000</v>
      </c>
      <c r="AK276" s="19">
        <f t="shared" si="129"/>
        <v>2.3475026567481403E-3</v>
      </c>
      <c r="AL276" s="19">
        <f t="shared" si="129"/>
        <v>2.6990116801437554E-3</v>
      </c>
      <c r="AM276" s="19">
        <f t="shared" si="129"/>
        <v>0</v>
      </c>
      <c r="AN276" s="28">
        <f t="shared" si="132"/>
        <v>0</v>
      </c>
      <c r="AO276" s="29">
        <f t="shared" si="133"/>
        <v>1.1497374336873127</v>
      </c>
      <c r="AP276" s="30" t="s">
        <v>766</v>
      </c>
      <c r="AQ276" s="7">
        <v>4068200</v>
      </c>
      <c r="AR276" s="8">
        <v>0</v>
      </c>
      <c r="AS276" s="7">
        <v>1750000</v>
      </c>
      <c r="AT276" s="7">
        <v>4293600</v>
      </c>
      <c r="AU276" s="8">
        <v>1584900000</v>
      </c>
      <c r="AV276" s="7">
        <v>2579400000</v>
      </c>
      <c r="AW276" s="7">
        <v>2056500000</v>
      </c>
      <c r="AX276" s="19">
        <f t="shared" si="130"/>
        <v>0</v>
      </c>
      <c r="AY276" s="19">
        <f t="shared" si="130"/>
        <v>6.784523532604482E-4</v>
      </c>
      <c r="AZ276" s="19">
        <f t="shared" si="130"/>
        <v>2.0878191101385852E-3</v>
      </c>
      <c r="BA276" s="28" t="s">
        <v>766</v>
      </c>
      <c r="BB276" s="29" t="s">
        <v>766</v>
      </c>
      <c r="BC276" s="30">
        <f>AY276/AZ276</f>
        <v>0.32495744002238486</v>
      </c>
      <c r="BD276" s="7">
        <v>1476800</v>
      </c>
      <c r="BE276" s="8">
        <v>1293600</v>
      </c>
      <c r="BF276" s="7">
        <v>8108900</v>
      </c>
      <c r="BG276" s="7">
        <v>7602300</v>
      </c>
      <c r="BH276" s="8">
        <v>2216600000</v>
      </c>
      <c r="BI276" s="7">
        <v>2843600000</v>
      </c>
      <c r="BJ276" s="7">
        <v>2441100000</v>
      </c>
      <c r="BK276" s="19">
        <f t="shared" si="131"/>
        <v>5.8359649914283137E-4</v>
      </c>
      <c r="BL276" s="19">
        <f t="shared" si="131"/>
        <v>2.8516317344211561E-3</v>
      </c>
      <c r="BM276" s="19">
        <f t="shared" si="131"/>
        <v>3.1142927368809142E-3</v>
      </c>
      <c r="BN276" s="28">
        <f>BD276/BE276</f>
        <v>1.1416202844774272</v>
      </c>
      <c r="BO276" s="29">
        <f>BL276/BK276</f>
        <v>4.8863071293428684</v>
      </c>
      <c r="BP276" s="30">
        <f t="shared" si="123"/>
        <v>0.91565950132137441</v>
      </c>
      <c r="BQ276" s="52">
        <v>0</v>
      </c>
    </row>
    <row r="277" spans="1:69" x14ac:dyDescent="0.2">
      <c r="A277" s="1" t="s">
        <v>530</v>
      </c>
      <c r="B277" s="1" t="s">
        <v>531</v>
      </c>
      <c r="C277" s="1"/>
      <c r="D277" s="7">
        <v>0</v>
      </c>
      <c r="E277" s="8">
        <v>0</v>
      </c>
      <c r="F277" s="7">
        <v>0</v>
      </c>
      <c r="G277" s="7">
        <v>0</v>
      </c>
      <c r="H277" s="8">
        <v>3763400000</v>
      </c>
      <c r="I277" s="7">
        <v>3519500000</v>
      </c>
      <c r="J277" s="7">
        <v>2541400000</v>
      </c>
      <c r="K277" s="19">
        <f t="shared" si="127"/>
        <v>0</v>
      </c>
      <c r="L277" s="19">
        <f t="shared" si="127"/>
        <v>0</v>
      </c>
      <c r="M277" s="19">
        <f t="shared" si="127"/>
        <v>0</v>
      </c>
      <c r="N277" s="25">
        <v>0</v>
      </c>
      <c r="O277" s="26">
        <v>0</v>
      </c>
      <c r="P277" s="27">
        <v>0</v>
      </c>
      <c r="Q277" s="7">
        <v>0</v>
      </c>
      <c r="R277" s="8">
        <v>0</v>
      </c>
      <c r="S277" s="7">
        <v>0</v>
      </c>
      <c r="T277" s="7">
        <v>0</v>
      </c>
      <c r="U277" s="8">
        <v>1650500000</v>
      </c>
      <c r="V277" s="7">
        <v>1849700000</v>
      </c>
      <c r="W277" s="7">
        <v>3454200000</v>
      </c>
      <c r="X277" s="19">
        <f t="shared" si="128"/>
        <v>0</v>
      </c>
      <c r="Y277" s="19">
        <f t="shared" si="128"/>
        <v>0</v>
      </c>
      <c r="Z277" s="19">
        <f t="shared" si="128"/>
        <v>0</v>
      </c>
      <c r="AA277" s="28">
        <v>0</v>
      </c>
      <c r="AB277" s="29">
        <v>0</v>
      </c>
      <c r="AC277" s="30">
        <v>0</v>
      </c>
      <c r="AD277" s="7">
        <v>0</v>
      </c>
      <c r="AE277" s="8">
        <v>6226400</v>
      </c>
      <c r="AF277" s="7">
        <v>0</v>
      </c>
      <c r="AG277" s="7">
        <v>0</v>
      </c>
      <c r="AH277" s="8">
        <v>2634800000</v>
      </c>
      <c r="AI277" s="7">
        <v>1335600000</v>
      </c>
      <c r="AJ277" s="7">
        <v>1781200000</v>
      </c>
      <c r="AK277" s="19">
        <f t="shared" si="129"/>
        <v>2.3631395172309094E-3</v>
      </c>
      <c r="AL277" s="19">
        <f t="shared" si="129"/>
        <v>0</v>
      </c>
      <c r="AM277" s="19">
        <f t="shared" si="129"/>
        <v>0</v>
      </c>
      <c r="AN277" s="28">
        <f t="shared" si="132"/>
        <v>0</v>
      </c>
      <c r="AO277" s="29">
        <f t="shared" si="133"/>
        <v>0</v>
      </c>
      <c r="AP277" s="30">
        <v>0</v>
      </c>
      <c r="AQ277" s="7">
        <v>1734600</v>
      </c>
      <c r="AR277" s="8">
        <v>0</v>
      </c>
      <c r="AS277" s="7">
        <v>1982300</v>
      </c>
      <c r="AT277" s="7">
        <v>1408800</v>
      </c>
      <c r="AU277" s="8">
        <v>1584900000</v>
      </c>
      <c r="AV277" s="7">
        <v>2579400000</v>
      </c>
      <c r="AW277" s="7">
        <v>2056500000</v>
      </c>
      <c r="AX277" s="19">
        <f t="shared" si="130"/>
        <v>0</v>
      </c>
      <c r="AY277" s="19">
        <f t="shared" si="130"/>
        <v>7.6851205706753511E-4</v>
      </c>
      <c r="AZ277" s="19">
        <f t="shared" si="130"/>
        <v>6.850474106491612E-4</v>
      </c>
      <c r="BA277" s="28" t="s">
        <v>766</v>
      </c>
      <c r="BB277" s="29" t="s">
        <v>766</v>
      </c>
      <c r="BC277" s="30">
        <f>AY277/AZ277</f>
        <v>1.1218377664390871</v>
      </c>
      <c r="BD277" s="7">
        <v>1829300</v>
      </c>
      <c r="BE277" s="8">
        <v>0</v>
      </c>
      <c r="BF277" s="7">
        <v>0</v>
      </c>
      <c r="BG277" s="7">
        <v>7659600</v>
      </c>
      <c r="BH277" s="8">
        <v>2216600000</v>
      </c>
      <c r="BI277" s="7">
        <v>2843600000</v>
      </c>
      <c r="BJ277" s="7">
        <v>2441100000</v>
      </c>
      <c r="BK277" s="19">
        <f t="shared" si="131"/>
        <v>0</v>
      </c>
      <c r="BL277" s="19">
        <f t="shared" si="131"/>
        <v>0</v>
      </c>
      <c r="BM277" s="19">
        <f t="shared" si="131"/>
        <v>3.1377657613371021E-3</v>
      </c>
      <c r="BN277" s="28" t="s">
        <v>766</v>
      </c>
      <c r="BO277" s="29">
        <v>0</v>
      </c>
      <c r="BP277" s="30">
        <f t="shared" si="123"/>
        <v>0</v>
      </c>
      <c r="BQ277" s="52">
        <v>0</v>
      </c>
    </row>
    <row r="278" spans="1:69" x14ac:dyDescent="0.2">
      <c r="A278" s="1" t="s">
        <v>532</v>
      </c>
      <c r="B278" s="1" t="s">
        <v>533</v>
      </c>
      <c r="C278" s="1"/>
      <c r="D278" s="7">
        <v>0</v>
      </c>
      <c r="E278" s="8">
        <v>0</v>
      </c>
      <c r="F278" s="7">
        <v>0</v>
      </c>
      <c r="G278" s="7">
        <v>0</v>
      </c>
      <c r="H278" s="8">
        <v>3763400000</v>
      </c>
      <c r="I278" s="7">
        <v>3519500000</v>
      </c>
      <c r="J278" s="7">
        <v>2541400000</v>
      </c>
      <c r="K278" s="19">
        <f t="shared" si="127"/>
        <v>0</v>
      </c>
      <c r="L278" s="19">
        <f t="shared" si="127"/>
        <v>0</v>
      </c>
      <c r="M278" s="19">
        <f t="shared" si="127"/>
        <v>0</v>
      </c>
      <c r="N278" s="25">
        <v>0</v>
      </c>
      <c r="O278" s="26">
        <v>0</v>
      </c>
      <c r="P278" s="27">
        <v>0</v>
      </c>
      <c r="Q278" s="7">
        <v>0</v>
      </c>
      <c r="R278" s="8">
        <v>680210</v>
      </c>
      <c r="S278" s="7">
        <v>739310</v>
      </c>
      <c r="T278" s="7">
        <v>0</v>
      </c>
      <c r="U278" s="8">
        <v>1650500000</v>
      </c>
      <c r="V278" s="7">
        <v>1849700000</v>
      </c>
      <c r="W278" s="7">
        <v>3454200000</v>
      </c>
      <c r="X278" s="19">
        <f t="shared" si="128"/>
        <v>4.1212359890942138E-4</v>
      </c>
      <c r="Y278" s="19">
        <f t="shared" si="128"/>
        <v>3.9969184192031139E-4</v>
      </c>
      <c r="Z278" s="19">
        <f t="shared" si="128"/>
        <v>0</v>
      </c>
      <c r="AA278" s="28">
        <f>Q278/R278</f>
        <v>0</v>
      </c>
      <c r="AB278" s="29">
        <f>Y278/X278</f>
        <v>0.9698348820062539</v>
      </c>
      <c r="AC278" s="30" t="s">
        <v>766</v>
      </c>
      <c r="AD278" s="7">
        <v>0</v>
      </c>
      <c r="AE278" s="8">
        <v>0</v>
      </c>
      <c r="AF278" s="7">
        <v>0</v>
      </c>
      <c r="AG278" s="7">
        <v>0</v>
      </c>
      <c r="AH278" s="8">
        <v>2634800000</v>
      </c>
      <c r="AI278" s="7">
        <v>1335600000</v>
      </c>
      <c r="AJ278" s="7">
        <v>1781200000</v>
      </c>
      <c r="AK278" s="19">
        <f t="shared" si="129"/>
        <v>0</v>
      </c>
      <c r="AL278" s="19">
        <f t="shared" si="129"/>
        <v>0</v>
      </c>
      <c r="AM278" s="19">
        <f t="shared" si="129"/>
        <v>0</v>
      </c>
      <c r="AN278" s="28">
        <v>0</v>
      </c>
      <c r="AO278" s="29">
        <v>0</v>
      </c>
      <c r="AP278" s="30">
        <v>0</v>
      </c>
      <c r="AQ278" s="7">
        <v>3896800</v>
      </c>
      <c r="AR278" s="8">
        <v>0</v>
      </c>
      <c r="AS278" s="7">
        <v>2915900</v>
      </c>
      <c r="AT278" s="7">
        <v>3939000</v>
      </c>
      <c r="AU278" s="8">
        <v>1584900000</v>
      </c>
      <c r="AV278" s="7">
        <v>2579400000</v>
      </c>
      <c r="AW278" s="7">
        <v>2056500000</v>
      </c>
      <c r="AX278" s="19">
        <f t="shared" si="130"/>
        <v>0</v>
      </c>
      <c r="AY278" s="19">
        <f t="shared" si="130"/>
        <v>1.130456695355509E-3</v>
      </c>
      <c r="AZ278" s="19">
        <f t="shared" si="130"/>
        <v>1.9153902261123267E-3</v>
      </c>
      <c r="BA278" s="28" t="s">
        <v>766</v>
      </c>
      <c r="BB278" s="29" t="s">
        <v>766</v>
      </c>
      <c r="BC278" s="30">
        <f>AY278/AZ278</f>
        <v>0.59019654582345882</v>
      </c>
      <c r="BD278" s="7">
        <v>2623800</v>
      </c>
      <c r="BE278" s="8">
        <v>3110900</v>
      </c>
      <c r="BF278" s="7">
        <v>3577300</v>
      </c>
      <c r="BG278" s="7">
        <v>9609900</v>
      </c>
      <c r="BH278" s="8">
        <v>2216600000</v>
      </c>
      <c r="BI278" s="7">
        <v>2843600000</v>
      </c>
      <c r="BJ278" s="7">
        <v>2441100000</v>
      </c>
      <c r="BK278" s="19">
        <f t="shared" si="131"/>
        <v>1.4034557430298656E-3</v>
      </c>
      <c r="BL278" s="19">
        <f t="shared" si="131"/>
        <v>1.2580180053453369E-3</v>
      </c>
      <c r="BM278" s="19">
        <f t="shared" si="131"/>
        <v>3.9367088607594938E-3</v>
      </c>
      <c r="BN278" s="28">
        <f>BD278/BE278</f>
        <v>0.84342151788871389</v>
      </c>
      <c r="BO278" s="29">
        <f>BL278/BK278</f>
        <v>0.89637169650212922</v>
      </c>
      <c r="BP278" s="30">
        <f t="shared" si="123"/>
        <v>0.31956084380154859</v>
      </c>
      <c r="BQ278" s="52">
        <v>0</v>
      </c>
    </row>
    <row r="279" spans="1:69" x14ac:dyDescent="0.2">
      <c r="A279" s="1" t="s">
        <v>534</v>
      </c>
      <c r="B279" s="1" t="s">
        <v>535</v>
      </c>
      <c r="C279" s="1"/>
      <c r="D279" s="7">
        <v>2097500</v>
      </c>
      <c r="E279" s="8">
        <v>0</v>
      </c>
      <c r="F279" s="7">
        <v>0</v>
      </c>
      <c r="G279" s="7">
        <v>0</v>
      </c>
      <c r="H279" s="8">
        <v>3763400000</v>
      </c>
      <c r="I279" s="7">
        <v>3519500000</v>
      </c>
      <c r="J279" s="7">
        <v>2541400000</v>
      </c>
      <c r="K279" s="19">
        <f t="shared" si="127"/>
        <v>0</v>
      </c>
      <c r="L279" s="19">
        <f t="shared" si="127"/>
        <v>0</v>
      </c>
      <c r="M279" s="19">
        <f t="shared" si="127"/>
        <v>0</v>
      </c>
      <c r="N279" s="25" t="s">
        <v>766</v>
      </c>
      <c r="O279" s="26">
        <v>0</v>
      </c>
      <c r="P279" s="27">
        <v>0</v>
      </c>
      <c r="Q279" s="7">
        <v>0</v>
      </c>
      <c r="R279" s="8">
        <v>4645800</v>
      </c>
      <c r="S279" s="7">
        <v>488280</v>
      </c>
      <c r="T279" s="7">
        <v>0</v>
      </c>
      <c r="U279" s="8">
        <v>1650500000</v>
      </c>
      <c r="V279" s="7">
        <v>1849700000</v>
      </c>
      <c r="W279" s="7">
        <v>3454200000</v>
      </c>
      <c r="X279" s="19">
        <f t="shared" si="128"/>
        <v>2.8147833989700089E-3</v>
      </c>
      <c r="Y279" s="19">
        <f t="shared" si="128"/>
        <v>2.6397794236903283E-4</v>
      </c>
      <c r="Z279" s="19">
        <f t="shared" si="128"/>
        <v>0</v>
      </c>
      <c r="AA279" s="28">
        <f>Q279/R279</f>
        <v>0</v>
      </c>
      <c r="AB279" s="29">
        <f>Y279/X279</f>
        <v>9.3782684119008294E-2</v>
      </c>
      <c r="AC279" s="30" t="s">
        <v>766</v>
      </c>
      <c r="AD279" s="7">
        <v>0</v>
      </c>
      <c r="AE279" s="8">
        <v>6349900</v>
      </c>
      <c r="AF279" s="7">
        <v>0</v>
      </c>
      <c r="AG279" s="7">
        <v>0</v>
      </c>
      <c r="AH279" s="8">
        <v>2634800000</v>
      </c>
      <c r="AI279" s="7">
        <v>1335600000</v>
      </c>
      <c r="AJ279" s="7">
        <v>1781200000</v>
      </c>
      <c r="AK279" s="19">
        <f t="shared" si="129"/>
        <v>2.4100121451343555E-3</v>
      </c>
      <c r="AL279" s="19">
        <f t="shared" si="129"/>
        <v>0</v>
      </c>
      <c r="AM279" s="19">
        <f t="shared" si="129"/>
        <v>0</v>
      </c>
      <c r="AN279" s="28">
        <f>AD279/AE279</f>
        <v>0</v>
      </c>
      <c r="AO279" s="29">
        <f>AL279/AK279</f>
        <v>0</v>
      </c>
      <c r="AP279" s="30">
        <v>0</v>
      </c>
      <c r="AQ279" s="7">
        <v>4574400</v>
      </c>
      <c r="AR279" s="8">
        <v>0</v>
      </c>
      <c r="AS279" s="7">
        <v>0</v>
      </c>
      <c r="AT279" s="7">
        <v>0</v>
      </c>
      <c r="AU279" s="8">
        <v>1584900000</v>
      </c>
      <c r="AV279" s="7">
        <v>2579400000</v>
      </c>
      <c r="AW279" s="7">
        <v>2056500000</v>
      </c>
      <c r="AX279" s="19">
        <f t="shared" si="130"/>
        <v>0</v>
      </c>
      <c r="AY279" s="19">
        <f t="shared" si="130"/>
        <v>0</v>
      </c>
      <c r="AZ279" s="19">
        <f t="shared" si="130"/>
        <v>0</v>
      </c>
      <c r="BA279" s="28" t="s">
        <v>766</v>
      </c>
      <c r="BB279" s="29">
        <v>0</v>
      </c>
      <c r="BC279" s="30">
        <v>0</v>
      </c>
      <c r="BD279" s="7">
        <v>0</v>
      </c>
      <c r="BE279" s="8">
        <v>0</v>
      </c>
      <c r="BF279" s="7">
        <v>8493600</v>
      </c>
      <c r="BG279" s="7">
        <v>9877400</v>
      </c>
      <c r="BH279" s="8">
        <v>2216600000</v>
      </c>
      <c r="BI279" s="7">
        <v>2843600000</v>
      </c>
      <c r="BJ279" s="7">
        <v>2441100000</v>
      </c>
      <c r="BK279" s="19">
        <f t="shared" si="131"/>
        <v>0</v>
      </c>
      <c r="BL279" s="19">
        <f t="shared" si="131"/>
        <v>2.9869179912786607E-3</v>
      </c>
      <c r="BM279" s="19">
        <f t="shared" si="131"/>
        <v>4.0462906066937041E-3</v>
      </c>
      <c r="BN279" s="28">
        <v>0</v>
      </c>
      <c r="BO279" s="29" t="s">
        <v>766</v>
      </c>
      <c r="BP279" s="30">
        <f t="shared" si="123"/>
        <v>0.73818672003870833</v>
      </c>
      <c r="BQ279" s="52">
        <v>0</v>
      </c>
    </row>
    <row r="280" spans="1:69" x14ac:dyDescent="0.2">
      <c r="A280" s="1" t="s">
        <v>536</v>
      </c>
      <c r="B280" s="1" t="s">
        <v>537</v>
      </c>
      <c r="C280" s="1"/>
      <c r="D280" s="7">
        <v>0</v>
      </c>
      <c r="E280" s="8">
        <v>318670</v>
      </c>
      <c r="F280" s="7">
        <v>0</v>
      </c>
      <c r="G280" s="7">
        <v>0</v>
      </c>
      <c r="H280" s="8">
        <v>3763400000</v>
      </c>
      <c r="I280" s="7">
        <v>3519500000</v>
      </c>
      <c r="J280" s="7">
        <v>2541400000</v>
      </c>
      <c r="K280" s="19">
        <f t="shared" si="127"/>
        <v>8.4676090768985495E-5</v>
      </c>
      <c r="L280" s="19">
        <f t="shared" si="127"/>
        <v>0</v>
      </c>
      <c r="M280" s="19">
        <f t="shared" si="127"/>
        <v>0</v>
      </c>
      <c r="N280" s="25">
        <f>D280/E280</f>
        <v>0</v>
      </c>
      <c r="O280" s="26">
        <f>L280/K280</f>
        <v>0</v>
      </c>
      <c r="P280" s="27">
        <v>0</v>
      </c>
      <c r="Q280" s="7">
        <v>3554100</v>
      </c>
      <c r="R280" s="8">
        <v>16866000</v>
      </c>
      <c r="S280" s="7">
        <v>3232200</v>
      </c>
      <c r="T280" s="7">
        <v>14185000</v>
      </c>
      <c r="U280" s="8">
        <v>1650500000</v>
      </c>
      <c r="V280" s="7">
        <v>1849700000</v>
      </c>
      <c r="W280" s="7">
        <v>3454200000</v>
      </c>
      <c r="X280" s="19">
        <f t="shared" si="128"/>
        <v>1.0218721599515299E-2</v>
      </c>
      <c r="Y280" s="19">
        <f t="shared" si="128"/>
        <v>1.7474185002973456E-3</v>
      </c>
      <c r="Z280" s="19">
        <f t="shared" si="128"/>
        <v>4.1065948700133173E-3</v>
      </c>
      <c r="AA280" s="28">
        <f>Q280/R280</f>
        <v>0.21072572038420492</v>
      </c>
      <c r="AB280" s="29">
        <f>Y280/X280</f>
        <v>0.17100167406265676</v>
      </c>
      <c r="AC280" s="30">
        <f>Y280/Z280</f>
        <v>0.42551519095714424</v>
      </c>
      <c r="AD280" s="7">
        <v>0</v>
      </c>
      <c r="AE280" s="8">
        <v>24602000</v>
      </c>
      <c r="AF280" s="7">
        <v>13867000</v>
      </c>
      <c r="AG280" s="7">
        <v>5137600</v>
      </c>
      <c r="AH280" s="8">
        <v>2634800000</v>
      </c>
      <c r="AI280" s="7">
        <v>1335600000</v>
      </c>
      <c r="AJ280" s="7">
        <v>1781200000</v>
      </c>
      <c r="AK280" s="19">
        <f t="shared" si="129"/>
        <v>9.3373311067253689E-3</v>
      </c>
      <c r="AL280" s="19">
        <f t="shared" si="129"/>
        <v>1.0382599580712788E-2</v>
      </c>
      <c r="AM280" s="19">
        <f t="shared" si="129"/>
        <v>2.8843476308106895E-3</v>
      </c>
      <c r="AN280" s="28">
        <f>AD280/AE280</f>
        <v>0</v>
      </c>
      <c r="AO280" s="29">
        <f>AL280/AK280</f>
        <v>1.1119451010186998</v>
      </c>
      <c r="AP280" s="30">
        <f>AL280/AM280</f>
        <v>3.5996353108777672</v>
      </c>
      <c r="AQ280" s="7">
        <v>4299100</v>
      </c>
      <c r="AR280" s="8">
        <v>5979200</v>
      </c>
      <c r="AS280" s="7">
        <v>12526000</v>
      </c>
      <c r="AT280" s="7">
        <v>10052000</v>
      </c>
      <c r="AU280" s="8">
        <v>1584900000</v>
      </c>
      <c r="AV280" s="7">
        <v>2579400000</v>
      </c>
      <c r="AW280" s="7">
        <v>2056500000</v>
      </c>
      <c r="AX280" s="19">
        <f t="shared" si="130"/>
        <v>3.7726039497760111E-3</v>
      </c>
      <c r="AY280" s="19">
        <f t="shared" si="130"/>
        <v>4.8561681011087847E-3</v>
      </c>
      <c r="AZ280" s="19">
        <f t="shared" si="130"/>
        <v>4.8879163627522492E-3</v>
      </c>
      <c r="BA280" s="28">
        <f>AQ280/AR280</f>
        <v>0.71900923200428146</v>
      </c>
      <c r="BB280" s="29">
        <f>AY280/AX280</f>
        <v>1.2872191636752932</v>
      </c>
      <c r="BC280" s="30">
        <f t="shared" ref="BC280:BC285" si="134">AY280/AZ280</f>
        <v>0.99350474531737121</v>
      </c>
      <c r="BD280" s="7">
        <v>4199800</v>
      </c>
      <c r="BE280" s="8">
        <v>3475200</v>
      </c>
      <c r="BF280" s="7">
        <v>32731000</v>
      </c>
      <c r="BG280" s="7">
        <v>13066000</v>
      </c>
      <c r="BH280" s="8">
        <v>2216600000</v>
      </c>
      <c r="BI280" s="7">
        <v>2843600000</v>
      </c>
      <c r="BJ280" s="7">
        <v>2441100000</v>
      </c>
      <c r="BK280" s="19">
        <f t="shared" si="131"/>
        <v>1.5678065505729496E-3</v>
      </c>
      <c r="BL280" s="19">
        <f t="shared" si="131"/>
        <v>1.1510409340272894E-2</v>
      </c>
      <c r="BM280" s="19">
        <f t="shared" si="131"/>
        <v>5.352505018229487E-3</v>
      </c>
      <c r="BN280" s="28">
        <f>BD280/BE280</f>
        <v>1.208505985267035</v>
      </c>
      <c r="BO280" s="29">
        <f>BL280/BK280</f>
        <v>7.3417280569892087</v>
      </c>
      <c r="BP280" s="30">
        <f t="shared" si="123"/>
        <v>2.1504714710347588</v>
      </c>
      <c r="BQ280" s="52">
        <v>0</v>
      </c>
    </row>
    <row r="281" spans="1:69" x14ac:dyDescent="0.2">
      <c r="A281" s="1" t="s">
        <v>538</v>
      </c>
      <c r="B281" s="1" t="s">
        <v>539</v>
      </c>
      <c r="C281" s="1"/>
      <c r="D281" s="7">
        <v>1414800</v>
      </c>
      <c r="E281" s="8">
        <v>0</v>
      </c>
      <c r="F281" s="7">
        <v>0</v>
      </c>
      <c r="G281" s="7">
        <v>0</v>
      </c>
      <c r="H281" s="8">
        <v>3763400000</v>
      </c>
      <c r="I281" s="7">
        <v>3519500000</v>
      </c>
      <c r="J281" s="7">
        <v>2541400000</v>
      </c>
      <c r="K281" s="19">
        <f t="shared" si="127"/>
        <v>0</v>
      </c>
      <c r="L281" s="19">
        <f t="shared" si="127"/>
        <v>0</v>
      </c>
      <c r="M281" s="19">
        <f t="shared" si="127"/>
        <v>0</v>
      </c>
      <c r="N281" s="25" t="s">
        <v>766</v>
      </c>
      <c r="O281" s="26">
        <v>0</v>
      </c>
      <c r="P281" s="27">
        <v>0</v>
      </c>
      <c r="Q281" s="7">
        <v>0</v>
      </c>
      <c r="R281" s="8">
        <v>583180</v>
      </c>
      <c r="S281" s="7">
        <v>383410</v>
      </c>
      <c r="T281" s="7">
        <v>0</v>
      </c>
      <c r="U281" s="8">
        <v>1650500000</v>
      </c>
      <c r="V281" s="7">
        <v>1849700000</v>
      </c>
      <c r="W281" s="7">
        <v>3454200000</v>
      </c>
      <c r="X281" s="19">
        <f t="shared" si="128"/>
        <v>3.5333535292335653E-4</v>
      </c>
      <c r="Y281" s="19">
        <f t="shared" si="128"/>
        <v>2.0728226198843056E-4</v>
      </c>
      <c r="Z281" s="19">
        <f t="shared" si="128"/>
        <v>0</v>
      </c>
      <c r="AA281" s="28">
        <f>Q281/R281</f>
        <v>0</v>
      </c>
      <c r="AB281" s="29">
        <f>Y281/X281</f>
        <v>0.58664455813283145</v>
      </c>
      <c r="AC281" s="30" t="s">
        <v>766</v>
      </c>
      <c r="AD281" s="7">
        <v>0</v>
      </c>
      <c r="AE281" s="8">
        <v>9480100</v>
      </c>
      <c r="AF281" s="7">
        <v>2099300</v>
      </c>
      <c r="AG281" s="7">
        <v>0</v>
      </c>
      <c r="AH281" s="8">
        <v>2634800000</v>
      </c>
      <c r="AI281" s="7">
        <v>1335600000</v>
      </c>
      <c r="AJ281" s="7">
        <v>1781200000</v>
      </c>
      <c r="AK281" s="19">
        <f t="shared" si="129"/>
        <v>3.5980340063761955E-3</v>
      </c>
      <c r="AL281" s="19">
        <f t="shared" si="129"/>
        <v>1.5718029350104822E-3</v>
      </c>
      <c r="AM281" s="19">
        <f t="shared" si="129"/>
        <v>0</v>
      </c>
      <c r="AN281" s="28">
        <f>AD281/AE281</f>
        <v>0</v>
      </c>
      <c r="AO281" s="29">
        <f>AL281/AK281</f>
        <v>0.43685049452702168</v>
      </c>
      <c r="AP281" s="30" t="s">
        <v>766</v>
      </c>
      <c r="AQ281" s="7">
        <v>8437200</v>
      </c>
      <c r="AR281" s="8">
        <v>0</v>
      </c>
      <c r="AS281" s="7">
        <v>7293800</v>
      </c>
      <c r="AT281" s="7">
        <v>1946000</v>
      </c>
      <c r="AU281" s="8">
        <v>1584900000</v>
      </c>
      <c r="AV281" s="7">
        <v>2579400000</v>
      </c>
      <c r="AW281" s="7">
        <v>2056500000</v>
      </c>
      <c r="AX281" s="19">
        <f t="shared" si="130"/>
        <v>0</v>
      </c>
      <c r="AY281" s="19">
        <f t="shared" si="130"/>
        <v>2.8277118709777466E-3</v>
      </c>
      <c r="AZ281" s="19">
        <f t="shared" si="130"/>
        <v>9.4626793095064425E-4</v>
      </c>
      <c r="BA281" s="28" t="s">
        <v>766</v>
      </c>
      <c r="BB281" s="29" t="s">
        <v>766</v>
      </c>
      <c r="BC281" s="30">
        <f t="shared" si="134"/>
        <v>2.9882782439186721</v>
      </c>
      <c r="BD281" s="7">
        <v>1622500</v>
      </c>
      <c r="BE281" s="8">
        <v>5308700</v>
      </c>
      <c r="BF281" s="7">
        <v>13610000</v>
      </c>
      <c r="BG281" s="7">
        <v>13541000</v>
      </c>
      <c r="BH281" s="8">
        <v>2216600000</v>
      </c>
      <c r="BI281" s="7">
        <v>2843600000</v>
      </c>
      <c r="BJ281" s="7">
        <v>2441100000</v>
      </c>
      <c r="BK281" s="19">
        <f t="shared" si="131"/>
        <v>2.3949742849409005E-3</v>
      </c>
      <c r="BL281" s="19">
        <f t="shared" si="131"/>
        <v>4.7861865241243494E-3</v>
      </c>
      <c r="BM281" s="19">
        <f t="shared" si="131"/>
        <v>5.5470894268977097E-3</v>
      </c>
      <c r="BN281" s="28">
        <f>BD281/BE281</f>
        <v>0.30563038031909884</v>
      </c>
      <c r="BO281" s="29">
        <f>BL281/BK281</f>
        <v>1.9984291915862702</v>
      </c>
      <c r="BP281" s="30">
        <f t="shared" si="123"/>
        <v>0.86282844132929248</v>
      </c>
      <c r="BQ281" s="52">
        <v>0</v>
      </c>
    </row>
    <row r="282" spans="1:69" x14ac:dyDescent="0.2">
      <c r="A282" s="1" t="s">
        <v>540</v>
      </c>
      <c r="B282" s="1" t="s">
        <v>541</v>
      </c>
      <c r="C282" s="1"/>
      <c r="D282" s="7">
        <v>0</v>
      </c>
      <c r="E282" s="8">
        <v>0</v>
      </c>
      <c r="F282" s="7">
        <v>0</v>
      </c>
      <c r="G282" s="7">
        <v>0</v>
      </c>
      <c r="H282" s="8">
        <v>3763400000</v>
      </c>
      <c r="I282" s="7">
        <v>3519500000</v>
      </c>
      <c r="J282" s="7">
        <v>2541400000</v>
      </c>
      <c r="K282" s="19">
        <f t="shared" si="127"/>
        <v>0</v>
      </c>
      <c r="L282" s="19">
        <f t="shared" si="127"/>
        <v>0</v>
      </c>
      <c r="M282" s="19">
        <f t="shared" si="127"/>
        <v>0</v>
      </c>
      <c r="N282" s="25">
        <v>0</v>
      </c>
      <c r="O282" s="26">
        <v>0</v>
      </c>
      <c r="P282" s="27">
        <v>0</v>
      </c>
      <c r="Q282" s="7">
        <v>0</v>
      </c>
      <c r="R282" s="8">
        <v>0</v>
      </c>
      <c r="S282" s="7">
        <v>0</v>
      </c>
      <c r="T282" s="7">
        <v>0</v>
      </c>
      <c r="U282" s="8">
        <v>1650500000</v>
      </c>
      <c r="V282" s="7">
        <v>1849700000</v>
      </c>
      <c r="W282" s="7">
        <v>3454200000</v>
      </c>
      <c r="X282" s="19">
        <f t="shared" si="128"/>
        <v>0</v>
      </c>
      <c r="Y282" s="19">
        <f t="shared" si="128"/>
        <v>0</v>
      </c>
      <c r="Z282" s="19">
        <f t="shared" si="128"/>
        <v>0</v>
      </c>
      <c r="AA282" s="28">
        <v>0</v>
      </c>
      <c r="AB282" s="29">
        <v>0</v>
      </c>
      <c r="AC282" s="30">
        <v>0</v>
      </c>
      <c r="AD282" s="7">
        <v>0</v>
      </c>
      <c r="AE282" s="8">
        <v>3673500</v>
      </c>
      <c r="AF282" s="7">
        <v>0</v>
      </c>
      <c r="AG282" s="7">
        <v>0</v>
      </c>
      <c r="AH282" s="8">
        <v>2634800000</v>
      </c>
      <c r="AI282" s="7">
        <v>1335600000</v>
      </c>
      <c r="AJ282" s="7">
        <v>1781200000</v>
      </c>
      <c r="AK282" s="19">
        <f t="shared" si="129"/>
        <v>1.3942234704721421E-3</v>
      </c>
      <c r="AL282" s="19">
        <f t="shared" si="129"/>
        <v>0</v>
      </c>
      <c r="AM282" s="19">
        <f t="shared" si="129"/>
        <v>0</v>
      </c>
      <c r="AN282" s="28">
        <f>AD282/AE282</f>
        <v>0</v>
      </c>
      <c r="AO282" s="29">
        <f>AL282/AK282</f>
        <v>0</v>
      </c>
      <c r="AP282" s="30">
        <v>0</v>
      </c>
      <c r="AQ282" s="7">
        <v>1596200</v>
      </c>
      <c r="AR282" s="8">
        <v>0</v>
      </c>
      <c r="AS282" s="7">
        <v>1436700</v>
      </c>
      <c r="AT282" s="7">
        <v>1518300</v>
      </c>
      <c r="AU282" s="8">
        <v>1584900000</v>
      </c>
      <c r="AV282" s="7">
        <v>2579400000</v>
      </c>
      <c r="AW282" s="7">
        <v>2056500000</v>
      </c>
      <c r="AX282" s="19">
        <f t="shared" si="130"/>
        <v>0</v>
      </c>
      <c r="AY282" s="19">
        <f t="shared" si="130"/>
        <v>5.5698999767387768E-4</v>
      </c>
      <c r="AZ282" s="19">
        <f t="shared" si="130"/>
        <v>7.3829321663019696E-4</v>
      </c>
      <c r="BA282" s="28" t="s">
        <v>766</v>
      </c>
      <c r="BB282" s="29" t="s">
        <v>766</v>
      </c>
      <c r="BC282" s="30">
        <f t="shared" si="134"/>
        <v>0.75442924996135774</v>
      </c>
      <c r="BD282" s="7">
        <v>0</v>
      </c>
      <c r="BE282" s="8">
        <v>1700600</v>
      </c>
      <c r="BF282" s="7">
        <v>1711700</v>
      </c>
      <c r="BG282" s="7">
        <v>14874000</v>
      </c>
      <c r="BH282" s="8">
        <v>2216600000</v>
      </c>
      <c r="BI282" s="7">
        <v>2843600000</v>
      </c>
      <c r="BJ282" s="7">
        <v>2441100000</v>
      </c>
      <c r="BK282" s="19">
        <f t="shared" si="131"/>
        <v>7.6721104394117119E-4</v>
      </c>
      <c r="BL282" s="19">
        <f t="shared" si="131"/>
        <v>6.0194823463215641E-4</v>
      </c>
      <c r="BM282" s="19">
        <f t="shared" si="131"/>
        <v>6.0931547253287449E-3</v>
      </c>
      <c r="BN282" s="28">
        <f>BD282/BE282</f>
        <v>0</v>
      </c>
      <c r="BO282" s="29">
        <f>BL282/BK282</f>
        <v>0.78459276542728318</v>
      </c>
      <c r="BP282" s="30">
        <f t="shared" si="123"/>
        <v>9.8790899257802683E-2</v>
      </c>
      <c r="BQ282" s="52">
        <v>0</v>
      </c>
    </row>
    <row r="283" spans="1:69" x14ac:dyDescent="0.2">
      <c r="A283" s="1" t="s">
        <v>542</v>
      </c>
      <c r="B283" s="1" t="s">
        <v>543</v>
      </c>
      <c r="C283" s="1"/>
      <c r="D283" s="7">
        <v>833550</v>
      </c>
      <c r="E283" s="8">
        <v>0</v>
      </c>
      <c r="F283" s="7">
        <v>0</v>
      </c>
      <c r="G283" s="7">
        <v>0</v>
      </c>
      <c r="H283" s="8">
        <v>3763400000</v>
      </c>
      <c r="I283" s="7">
        <v>3519500000</v>
      </c>
      <c r="J283" s="7">
        <v>2541400000</v>
      </c>
      <c r="K283" s="19">
        <f t="shared" si="127"/>
        <v>0</v>
      </c>
      <c r="L283" s="19">
        <f t="shared" si="127"/>
        <v>0</v>
      </c>
      <c r="M283" s="19">
        <f t="shared" si="127"/>
        <v>0</v>
      </c>
      <c r="N283" s="25" t="s">
        <v>766</v>
      </c>
      <c r="O283" s="26">
        <v>0</v>
      </c>
      <c r="P283" s="27">
        <v>0</v>
      </c>
      <c r="Q283" s="7">
        <v>0</v>
      </c>
      <c r="R283" s="8">
        <v>1513800</v>
      </c>
      <c r="S283" s="7">
        <v>502200</v>
      </c>
      <c r="T283" s="7">
        <v>1838200</v>
      </c>
      <c r="U283" s="8">
        <v>1650500000</v>
      </c>
      <c r="V283" s="7">
        <v>1849700000</v>
      </c>
      <c r="W283" s="7">
        <v>3454200000</v>
      </c>
      <c r="X283" s="19">
        <f t="shared" si="128"/>
        <v>9.1717661314753103E-4</v>
      </c>
      <c r="Y283" s="19">
        <f t="shared" si="128"/>
        <v>2.7150348705195436E-4</v>
      </c>
      <c r="Z283" s="19">
        <f t="shared" si="128"/>
        <v>5.3216374269005843E-4</v>
      </c>
      <c r="AA283" s="28">
        <f>Q283/R283</f>
        <v>0</v>
      </c>
      <c r="AB283" s="29">
        <f>Y283/X283</f>
        <v>0.29602094423256087</v>
      </c>
      <c r="AC283" s="30">
        <f>Y283/Z283</f>
        <v>0.51018787127345278</v>
      </c>
      <c r="AD283" s="7">
        <v>0</v>
      </c>
      <c r="AE283" s="8">
        <v>11926000</v>
      </c>
      <c r="AF283" s="7">
        <v>6468700</v>
      </c>
      <c r="AG283" s="7">
        <v>1588900</v>
      </c>
      <c r="AH283" s="8">
        <v>2634800000</v>
      </c>
      <c r="AI283" s="7">
        <v>1335600000</v>
      </c>
      <c r="AJ283" s="7">
        <v>1781200000</v>
      </c>
      <c r="AK283" s="19">
        <f t="shared" si="129"/>
        <v>4.5263397601335966E-3</v>
      </c>
      <c r="AL283" s="19">
        <f t="shared" si="129"/>
        <v>4.8432914046121593E-3</v>
      </c>
      <c r="AM283" s="19">
        <f t="shared" si="129"/>
        <v>8.9203907478104644E-4</v>
      </c>
      <c r="AN283" s="28">
        <f>AD283/AE283</f>
        <v>0</v>
      </c>
      <c r="AO283" s="29">
        <f>AL283/AK283</f>
        <v>1.0700238296890925</v>
      </c>
      <c r="AP283" s="30">
        <f>AL283/AM283</f>
        <v>5.4294610421645029</v>
      </c>
      <c r="AQ283" s="7">
        <v>7075600</v>
      </c>
      <c r="AR283" s="8">
        <v>0</v>
      </c>
      <c r="AS283" s="7">
        <v>4480000</v>
      </c>
      <c r="AT283" s="7">
        <v>4266200</v>
      </c>
      <c r="AU283" s="8">
        <v>1584900000</v>
      </c>
      <c r="AV283" s="7">
        <v>2579400000</v>
      </c>
      <c r="AW283" s="7">
        <v>2056500000</v>
      </c>
      <c r="AX283" s="19">
        <f t="shared" si="130"/>
        <v>0</v>
      </c>
      <c r="AY283" s="19">
        <f t="shared" si="130"/>
        <v>1.7368380243467474E-3</v>
      </c>
      <c r="AZ283" s="19">
        <f t="shared" si="130"/>
        <v>2.0744955020666179E-3</v>
      </c>
      <c r="BA283" s="28" t="s">
        <v>766</v>
      </c>
      <c r="BB283" s="29" t="s">
        <v>766</v>
      </c>
      <c r="BC283" s="30">
        <f t="shared" si="134"/>
        <v>0.83723393114928657</v>
      </c>
      <c r="BD283" s="7">
        <v>2588600</v>
      </c>
      <c r="BE283" s="8">
        <v>1076200</v>
      </c>
      <c r="BF283" s="7">
        <v>12174000</v>
      </c>
      <c r="BG283" s="7">
        <v>16181000</v>
      </c>
      <c r="BH283" s="8">
        <v>2216600000</v>
      </c>
      <c r="BI283" s="7">
        <v>2843600000</v>
      </c>
      <c r="BJ283" s="7">
        <v>2441100000</v>
      </c>
      <c r="BK283" s="19">
        <f t="shared" si="131"/>
        <v>4.8551836145447984E-4</v>
      </c>
      <c r="BL283" s="19">
        <f t="shared" si="131"/>
        <v>4.2811928541285696E-3</v>
      </c>
      <c r="BM283" s="19">
        <f t="shared" si="131"/>
        <v>6.6285690877063621E-3</v>
      </c>
      <c r="BN283" s="28">
        <f>BD283/BE283</f>
        <v>2.4053149972124142</v>
      </c>
      <c r="BO283" s="29">
        <f>BL283/BK283</f>
        <v>8.8177774395664255</v>
      </c>
      <c r="BP283" s="30">
        <f t="shared" si="123"/>
        <v>0.64586983970170264</v>
      </c>
      <c r="BQ283" s="52">
        <v>0</v>
      </c>
    </row>
    <row r="284" spans="1:69" x14ac:dyDescent="0.2">
      <c r="A284" s="1" t="s">
        <v>544</v>
      </c>
      <c r="B284" s="1" t="s">
        <v>545</v>
      </c>
      <c r="C284" s="1"/>
      <c r="D284" s="7">
        <v>0</v>
      </c>
      <c r="E284" s="8">
        <v>0</v>
      </c>
      <c r="F284" s="7">
        <v>0</v>
      </c>
      <c r="G284" s="7">
        <v>0</v>
      </c>
      <c r="H284" s="8">
        <v>3763400000</v>
      </c>
      <c r="I284" s="7">
        <v>3519500000</v>
      </c>
      <c r="J284" s="7">
        <v>2541400000</v>
      </c>
      <c r="K284" s="19">
        <f t="shared" si="127"/>
        <v>0</v>
      </c>
      <c r="L284" s="19">
        <f t="shared" si="127"/>
        <v>0</v>
      </c>
      <c r="M284" s="19">
        <f t="shared" si="127"/>
        <v>0</v>
      </c>
      <c r="N284" s="25">
        <v>0</v>
      </c>
      <c r="O284" s="26">
        <v>0</v>
      </c>
      <c r="P284" s="27">
        <v>0</v>
      </c>
      <c r="Q284" s="7">
        <v>0</v>
      </c>
      <c r="R284" s="8">
        <v>0</v>
      </c>
      <c r="S284" s="7">
        <v>0</v>
      </c>
      <c r="T284" s="7">
        <v>0</v>
      </c>
      <c r="U284" s="8">
        <v>1650500000</v>
      </c>
      <c r="V284" s="7">
        <v>1849700000</v>
      </c>
      <c r="W284" s="7">
        <v>3454200000</v>
      </c>
      <c r="X284" s="19">
        <f t="shared" si="128"/>
        <v>0</v>
      </c>
      <c r="Y284" s="19">
        <f t="shared" si="128"/>
        <v>0</v>
      </c>
      <c r="Z284" s="19">
        <f t="shared" si="128"/>
        <v>0</v>
      </c>
      <c r="AA284" s="28">
        <v>0</v>
      </c>
      <c r="AB284" s="29">
        <v>0</v>
      </c>
      <c r="AC284" s="30">
        <v>0</v>
      </c>
      <c r="AD284" s="7">
        <v>0</v>
      </c>
      <c r="AE284" s="8">
        <v>0</v>
      </c>
      <c r="AF284" s="7">
        <v>0</v>
      </c>
      <c r="AG284" s="7">
        <v>0</v>
      </c>
      <c r="AH284" s="8">
        <v>2634800000</v>
      </c>
      <c r="AI284" s="7">
        <v>1335600000</v>
      </c>
      <c r="AJ284" s="7">
        <v>1781200000</v>
      </c>
      <c r="AK284" s="19">
        <f t="shared" si="129"/>
        <v>0</v>
      </c>
      <c r="AL284" s="19">
        <f t="shared" si="129"/>
        <v>0</v>
      </c>
      <c r="AM284" s="19">
        <f t="shared" si="129"/>
        <v>0</v>
      </c>
      <c r="AN284" s="28">
        <v>0</v>
      </c>
      <c r="AO284" s="29">
        <v>0</v>
      </c>
      <c r="AP284" s="30">
        <v>0</v>
      </c>
      <c r="AQ284" s="7">
        <v>4000900</v>
      </c>
      <c r="AR284" s="8">
        <v>4157600</v>
      </c>
      <c r="AS284" s="7">
        <v>3266000</v>
      </c>
      <c r="AT284" s="7">
        <v>10482000</v>
      </c>
      <c r="AU284" s="8">
        <v>1584900000</v>
      </c>
      <c r="AV284" s="7">
        <v>2579400000</v>
      </c>
      <c r="AW284" s="7">
        <v>2056500000</v>
      </c>
      <c r="AX284" s="19">
        <f t="shared" si="130"/>
        <v>2.6232569878225755E-3</v>
      </c>
      <c r="AY284" s="19">
        <f t="shared" si="130"/>
        <v>1.2661859347134993E-3</v>
      </c>
      <c r="AZ284" s="19">
        <f t="shared" si="130"/>
        <v>5.0970094821298322E-3</v>
      </c>
      <c r="BA284" s="28">
        <f>AQ284/AR284</f>
        <v>0.96230998653069078</v>
      </c>
      <c r="BB284" s="29">
        <f>AY284/AX284</f>
        <v>0.4826770463554515</v>
      </c>
      <c r="BC284" s="30">
        <f t="shared" si="134"/>
        <v>0.2484174179296233</v>
      </c>
      <c r="BD284" s="7">
        <v>3245600</v>
      </c>
      <c r="BE284" s="8">
        <v>8050100</v>
      </c>
      <c r="BF284" s="7">
        <v>6523700</v>
      </c>
      <c r="BG284" s="7">
        <v>21379000</v>
      </c>
      <c r="BH284" s="8">
        <v>2216600000</v>
      </c>
      <c r="BI284" s="7">
        <v>2843600000</v>
      </c>
      <c r="BJ284" s="7">
        <v>2441100000</v>
      </c>
      <c r="BK284" s="19">
        <f t="shared" si="131"/>
        <v>3.6317332852115855E-3</v>
      </c>
      <c r="BL284" s="19">
        <f t="shared" si="131"/>
        <v>2.294169362779575E-3</v>
      </c>
      <c r="BM284" s="19">
        <f t="shared" si="131"/>
        <v>8.7579369956167306E-3</v>
      </c>
      <c r="BN284" s="28">
        <f>BD284/BE284</f>
        <v>0.40317511583707033</v>
      </c>
      <c r="BO284" s="29">
        <f>BL284/BK284</f>
        <v>0.63170094899904417</v>
      </c>
      <c r="BP284" s="30">
        <f t="shared" si="123"/>
        <v>0.26195317047014455</v>
      </c>
      <c r="BQ284" s="52">
        <v>0</v>
      </c>
    </row>
    <row r="285" spans="1:69" x14ac:dyDescent="0.2">
      <c r="A285" s="1" t="s">
        <v>546</v>
      </c>
      <c r="B285" s="1" t="s">
        <v>547</v>
      </c>
      <c r="C285" s="1"/>
      <c r="D285" s="7">
        <v>0</v>
      </c>
      <c r="E285" s="8">
        <v>0</v>
      </c>
      <c r="F285" s="7">
        <v>0</v>
      </c>
      <c r="G285" s="7">
        <v>0</v>
      </c>
      <c r="H285" s="8">
        <v>3763400000</v>
      </c>
      <c r="I285" s="7">
        <v>3519500000</v>
      </c>
      <c r="J285" s="7">
        <v>2541400000</v>
      </c>
      <c r="K285" s="19">
        <f t="shared" si="127"/>
        <v>0</v>
      </c>
      <c r="L285" s="19">
        <f t="shared" si="127"/>
        <v>0</v>
      </c>
      <c r="M285" s="19">
        <f t="shared" si="127"/>
        <v>0</v>
      </c>
      <c r="N285" s="25">
        <v>0</v>
      </c>
      <c r="O285" s="26">
        <v>0</v>
      </c>
      <c r="P285" s="27">
        <v>0</v>
      </c>
      <c r="Q285" s="7">
        <v>0</v>
      </c>
      <c r="R285" s="8">
        <v>0</v>
      </c>
      <c r="S285" s="7">
        <v>0</v>
      </c>
      <c r="T285" s="7">
        <v>0</v>
      </c>
      <c r="U285" s="8">
        <v>1650500000</v>
      </c>
      <c r="V285" s="7">
        <v>1849700000</v>
      </c>
      <c r="W285" s="7">
        <v>3454200000</v>
      </c>
      <c r="X285" s="19">
        <f t="shared" si="128"/>
        <v>0</v>
      </c>
      <c r="Y285" s="19">
        <f t="shared" si="128"/>
        <v>0</v>
      </c>
      <c r="Z285" s="19">
        <f t="shared" si="128"/>
        <v>0</v>
      </c>
      <c r="AA285" s="28">
        <v>0</v>
      </c>
      <c r="AB285" s="29">
        <v>0</v>
      </c>
      <c r="AC285" s="30">
        <v>0</v>
      </c>
      <c r="AD285" s="7">
        <v>9219300</v>
      </c>
      <c r="AE285" s="8">
        <v>24591000</v>
      </c>
      <c r="AF285" s="7">
        <v>14862000</v>
      </c>
      <c r="AG285" s="7">
        <v>0</v>
      </c>
      <c r="AH285" s="8">
        <v>2634800000</v>
      </c>
      <c r="AI285" s="7">
        <v>1335600000</v>
      </c>
      <c r="AJ285" s="7">
        <v>1781200000</v>
      </c>
      <c r="AK285" s="19">
        <f t="shared" si="129"/>
        <v>9.3331562167906484E-3</v>
      </c>
      <c r="AL285" s="19">
        <f t="shared" si="129"/>
        <v>1.1127583108715184E-2</v>
      </c>
      <c r="AM285" s="19">
        <f t="shared" si="129"/>
        <v>0</v>
      </c>
      <c r="AN285" s="28">
        <f t="shared" ref="AN285:AN292" si="135">AD285/AE285</f>
        <v>0.37490545321459068</v>
      </c>
      <c r="AO285" s="29">
        <f t="shared" ref="AO285:AO292" si="136">AL285/AK285</f>
        <v>1.1922636726787348</v>
      </c>
      <c r="AP285" s="30" t="s">
        <v>766</v>
      </c>
      <c r="AQ285" s="7">
        <v>13564000</v>
      </c>
      <c r="AR285" s="8">
        <v>0</v>
      </c>
      <c r="AS285" s="7">
        <v>11645000</v>
      </c>
      <c r="AT285" s="7">
        <v>24709000</v>
      </c>
      <c r="AU285" s="8">
        <v>1584900000</v>
      </c>
      <c r="AV285" s="7">
        <v>2579400000</v>
      </c>
      <c r="AW285" s="7">
        <v>2056500000</v>
      </c>
      <c r="AX285" s="19">
        <f t="shared" si="130"/>
        <v>0</v>
      </c>
      <c r="AY285" s="19">
        <f t="shared" si="130"/>
        <v>4.5146158021245253E-3</v>
      </c>
      <c r="AZ285" s="19">
        <f t="shared" si="130"/>
        <v>1.2015074155117919E-2</v>
      </c>
      <c r="BA285" s="28" t="s">
        <v>766</v>
      </c>
      <c r="BB285" s="29" t="s">
        <v>766</v>
      </c>
      <c r="BC285" s="30">
        <f t="shared" si="134"/>
        <v>0.37574597907924584</v>
      </c>
      <c r="BD285" s="7">
        <v>15750000</v>
      </c>
      <c r="BE285" s="8">
        <v>0</v>
      </c>
      <c r="BF285" s="7">
        <v>20890000</v>
      </c>
      <c r="BG285" s="7">
        <v>32497000</v>
      </c>
      <c r="BH285" s="8">
        <v>2216600000</v>
      </c>
      <c r="BI285" s="7">
        <v>2843600000</v>
      </c>
      <c r="BJ285" s="7">
        <v>2441100000</v>
      </c>
      <c r="BK285" s="19">
        <f t="shared" si="131"/>
        <v>0</v>
      </c>
      <c r="BL285" s="19">
        <f t="shared" si="131"/>
        <v>7.346321564214376E-3</v>
      </c>
      <c r="BM285" s="19">
        <f t="shared" si="131"/>
        <v>1.3312441112613167E-2</v>
      </c>
      <c r="BN285" s="28" t="s">
        <v>766</v>
      </c>
      <c r="BO285" s="29" t="s">
        <v>766</v>
      </c>
      <c r="BP285" s="30">
        <f t="shared" si="123"/>
        <v>0.55183880267113006</v>
      </c>
      <c r="BQ285" s="52">
        <v>0</v>
      </c>
    </row>
    <row r="286" spans="1:69" x14ac:dyDescent="0.2">
      <c r="A286" s="1" t="s">
        <v>548</v>
      </c>
      <c r="B286" s="1" t="s">
        <v>549</v>
      </c>
      <c r="C286" s="1"/>
      <c r="D286" s="7">
        <v>0</v>
      </c>
      <c r="E286" s="8">
        <v>0</v>
      </c>
      <c r="F286" s="7">
        <v>0</v>
      </c>
      <c r="G286" s="7">
        <v>0</v>
      </c>
      <c r="H286" s="8">
        <v>3763400000</v>
      </c>
      <c r="I286" s="7">
        <v>3519500000</v>
      </c>
      <c r="J286" s="7">
        <v>2541400000</v>
      </c>
      <c r="K286" s="19">
        <f t="shared" si="127"/>
        <v>0</v>
      </c>
      <c r="L286" s="19">
        <f t="shared" si="127"/>
        <v>0</v>
      </c>
      <c r="M286" s="19">
        <f t="shared" si="127"/>
        <v>0</v>
      </c>
      <c r="N286" s="25">
        <v>0</v>
      </c>
      <c r="O286" s="26">
        <v>0</v>
      </c>
      <c r="P286" s="27">
        <v>0</v>
      </c>
      <c r="Q286" s="7">
        <v>0</v>
      </c>
      <c r="R286" s="8">
        <v>2694200</v>
      </c>
      <c r="S286" s="7">
        <v>0</v>
      </c>
      <c r="T286" s="7">
        <v>0</v>
      </c>
      <c r="U286" s="8">
        <v>1650500000</v>
      </c>
      <c r="V286" s="7">
        <v>1849700000</v>
      </c>
      <c r="W286" s="7">
        <v>3454200000</v>
      </c>
      <c r="X286" s="19">
        <f t="shared" si="128"/>
        <v>1.6323538321720691E-3</v>
      </c>
      <c r="Y286" s="19">
        <f t="shared" si="128"/>
        <v>0</v>
      </c>
      <c r="Z286" s="19">
        <f t="shared" si="128"/>
        <v>0</v>
      </c>
      <c r="AA286" s="28">
        <f>Q286/R286</f>
        <v>0</v>
      </c>
      <c r="AB286" s="29">
        <f>Y286/X286</f>
        <v>0</v>
      </c>
      <c r="AC286" s="30">
        <v>0</v>
      </c>
      <c r="AD286" s="7">
        <v>0</v>
      </c>
      <c r="AE286" s="8">
        <v>1871500</v>
      </c>
      <c r="AF286" s="7">
        <v>0</v>
      </c>
      <c r="AG286" s="7">
        <v>0</v>
      </c>
      <c r="AH286" s="8">
        <v>2634800000</v>
      </c>
      <c r="AI286" s="7">
        <v>1335600000</v>
      </c>
      <c r="AJ286" s="7">
        <v>1781200000</v>
      </c>
      <c r="AK286" s="19">
        <f t="shared" si="129"/>
        <v>7.1030059207529978E-4</v>
      </c>
      <c r="AL286" s="19">
        <f t="shared" si="129"/>
        <v>0</v>
      </c>
      <c r="AM286" s="19">
        <f t="shared" si="129"/>
        <v>0</v>
      </c>
      <c r="AN286" s="28">
        <f t="shared" si="135"/>
        <v>0</v>
      </c>
      <c r="AO286" s="29">
        <f t="shared" si="136"/>
        <v>0</v>
      </c>
      <c r="AP286" s="30">
        <v>0</v>
      </c>
      <c r="AQ286" s="7">
        <v>0</v>
      </c>
      <c r="AR286" s="8">
        <v>0</v>
      </c>
      <c r="AS286" s="7">
        <v>0</v>
      </c>
      <c r="AT286" s="7">
        <v>0</v>
      </c>
      <c r="AU286" s="8">
        <v>1584900000</v>
      </c>
      <c r="AV286" s="7">
        <v>2579400000</v>
      </c>
      <c r="AW286" s="7">
        <v>2056500000</v>
      </c>
      <c r="AX286" s="19">
        <f t="shared" si="130"/>
        <v>0</v>
      </c>
      <c r="AY286" s="19">
        <f t="shared" si="130"/>
        <v>0</v>
      </c>
      <c r="AZ286" s="19">
        <f t="shared" si="130"/>
        <v>0</v>
      </c>
      <c r="BA286" s="28">
        <v>0</v>
      </c>
      <c r="BB286" s="29">
        <v>0</v>
      </c>
      <c r="BC286" s="30">
        <v>0</v>
      </c>
      <c r="BD286" s="7">
        <v>0</v>
      </c>
      <c r="BE286" s="8">
        <v>0</v>
      </c>
      <c r="BF286" s="7">
        <v>5721500</v>
      </c>
      <c r="BG286" s="7">
        <v>39094000</v>
      </c>
      <c r="BH286" s="8">
        <v>2216600000</v>
      </c>
      <c r="BI286" s="7">
        <v>2843600000</v>
      </c>
      <c r="BJ286" s="7">
        <v>2441100000</v>
      </c>
      <c r="BK286" s="19">
        <f t="shared" si="131"/>
        <v>0</v>
      </c>
      <c r="BL286" s="19">
        <f t="shared" si="131"/>
        <v>2.0120621747081167E-3</v>
      </c>
      <c r="BM286" s="19">
        <f t="shared" si="131"/>
        <v>1.6014911310474785E-2</v>
      </c>
      <c r="BN286" s="28">
        <v>0</v>
      </c>
      <c r="BO286" s="29" t="s">
        <v>766</v>
      </c>
      <c r="BP286" s="30">
        <f t="shared" si="123"/>
        <v>0.125636797838031</v>
      </c>
      <c r="BQ286" s="52">
        <v>0</v>
      </c>
    </row>
    <row r="287" spans="1:69" x14ac:dyDescent="0.2">
      <c r="A287" s="1" t="s">
        <v>550</v>
      </c>
      <c r="B287" s="1" t="s">
        <v>551</v>
      </c>
      <c r="C287" s="1"/>
      <c r="D287" s="7">
        <v>3549400</v>
      </c>
      <c r="E287" s="8">
        <v>0</v>
      </c>
      <c r="F287" s="7">
        <v>0</v>
      </c>
      <c r="G287" s="7">
        <v>0</v>
      </c>
      <c r="H287" s="8">
        <v>3763400000</v>
      </c>
      <c r="I287" s="7">
        <v>3519500000</v>
      </c>
      <c r="J287" s="7">
        <v>2541400000</v>
      </c>
      <c r="K287" s="19">
        <f t="shared" si="127"/>
        <v>0</v>
      </c>
      <c r="L287" s="19">
        <f t="shared" si="127"/>
        <v>0</v>
      </c>
      <c r="M287" s="19">
        <f t="shared" si="127"/>
        <v>0</v>
      </c>
      <c r="N287" s="25" t="s">
        <v>766</v>
      </c>
      <c r="O287" s="26">
        <v>0</v>
      </c>
      <c r="P287" s="27">
        <v>0</v>
      </c>
      <c r="Q287" s="7">
        <v>0</v>
      </c>
      <c r="R287" s="8">
        <v>0</v>
      </c>
      <c r="S287" s="7">
        <v>0</v>
      </c>
      <c r="T287" s="7">
        <v>0</v>
      </c>
      <c r="U287" s="8">
        <v>1650500000</v>
      </c>
      <c r="V287" s="7">
        <v>1849700000</v>
      </c>
      <c r="W287" s="7">
        <v>3454200000</v>
      </c>
      <c r="X287" s="19">
        <f t="shared" si="128"/>
        <v>0</v>
      </c>
      <c r="Y287" s="19">
        <f t="shared" si="128"/>
        <v>0</v>
      </c>
      <c r="Z287" s="19">
        <f t="shared" si="128"/>
        <v>0</v>
      </c>
      <c r="AA287" s="28">
        <v>0</v>
      </c>
      <c r="AB287" s="29">
        <v>0</v>
      </c>
      <c r="AC287" s="30">
        <v>0</v>
      </c>
      <c r="AD287" s="7">
        <v>3197800</v>
      </c>
      <c r="AE287" s="8">
        <v>27027000</v>
      </c>
      <c r="AF287" s="7">
        <v>10070000</v>
      </c>
      <c r="AG287" s="7">
        <v>2563600</v>
      </c>
      <c r="AH287" s="8">
        <v>2634800000</v>
      </c>
      <c r="AI287" s="7">
        <v>1335600000</v>
      </c>
      <c r="AJ287" s="7">
        <v>1781200000</v>
      </c>
      <c r="AK287" s="19">
        <f t="shared" si="129"/>
        <v>1.0257704569606802E-2</v>
      </c>
      <c r="AL287" s="19">
        <f t="shared" si="129"/>
        <v>7.5396825396825398E-3</v>
      </c>
      <c r="AM287" s="19">
        <f t="shared" si="129"/>
        <v>1.4392544352122166E-3</v>
      </c>
      <c r="AN287" s="28">
        <f t="shared" si="135"/>
        <v>0.11831871831871832</v>
      </c>
      <c r="AO287" s="29">
        <f t="shared" si="136"/>
        <v>0.7350262905818461</v>
      </c>
      <c r="AP287" s="30">
        <f>AL287/AM287</f>
        <v>5.2386029566556944</v>
      </c>
      <c r="AQ287" s="7">
        <v>33376000</v>
      </c>
      <c r="AR287" s="8">
        <v>792490</v>
      </c>
      <c r="AS287" s="7">
        <v>8180200</v>
      </c>
      <c r="AT287" s="7">
        <v>4542600</v>
      </c>
      <c r="AU287" s="8">
        <v>1584900000</v>
      </c>
      <c r="AV287" s="7">
        <v>2579400000</v>
      </c>
      <c r="AW287" s="7">
        <v>2056500000</v>
      </c>
      <c r="AX287" s="19">
        <f t="shared" si="130"/>
        <v>5.000252381853745E-4</v>
      </c>
      <c r="AY287" s="19">
        <f t="shared" si="130"/>
        <v>3.171357680080639E-3</v>
      </c>
      <c r="AZ287" s="19">
        <f t="shared" si="130"/>
        <v>2.2088986141502553E-3</v>
      </c>
      <c r="BA287" s="28">
        <f t="shared" ref="BA287:BA294" si="137">AQ287/AR287</f>
        <v>42.115357922497445</v>
      </c>
      <c r="BB287" s="29">
        <f t="shared" ref="BB287:BB294" si="138">AY287/AX287</f>
        <v>6.3423952190687638</v>
      </c>
      <c r="BC287" s="30">
        <f t="shared" ref="BC287:BC299" si="139">AY287/AZ287</f>
        <v>1.4357189867225453</v>
      </c>
      <c r="BD287" s="7">
        <v>8352800</v>
      </c>
      <c r="BE287" s="8">
        <v>5708400</v>
      </c>
      <c r="BF287" s="7">
        <v>24617000</v>
      </c>
      <c r="BG287" s="7">
        <v>49103000</v>
      </c>
      <c r="BH287" s="8">
        <v>2216600000</v>
      </c>
      <c r="BI287" s="7">
        <v>2843600000</v>
      </c>
      <c r="BJ287" s="7">
        <v>2441100000</v>
      </c>
      <c r="BK287" s="19">
        <f t="shared" si="131"/>
        <v>2.5752954976089506E-3</v>
      </c>
      <c r="BL287" s="19">
        <f t="shared" si="131"/>
        <v>8.6569841046560698E-3</v>
      </c>
      <c r="BM287" s="19">
        <f t="shared" si="131"/>
        <v>2.0115112039654253E-2</v>
      </c>
      <c r="BN287" s="28">
        <f t="shared" ref="BN287:BN292" si="140">BD287/BE287</f>
        <v>1.4632471445588957</v>
      </c>
      <c r="BO287" s="29">
        <f t="shared" ref="BO287:BO292" si="141">BL287/BK287</f>
        <v>3.361549815426502</v>
      </c>
      <c r="BP287" s="30">
        <f t="shared" si="123"/>
        <v>0.43037215440759086</v>
      </c>
      <c r="BQ287" s="52">
        <v>0</v>
      </c>
    </row>
    <row r="288" spans="1:69" x14ac:dyDescent="0.2">
      <c r="A288" s="1" t="s">
        <v>552</v>
      </c>
      <c r="B288" s="1" t="s">
        <v>553</v>
      </c>
      <c r="C288" s="1"/>
      <c r="D288" s="7">
        <v>0</v>
      </c>
      <c r="E288" s="8">
        <v>0</v>
      </c>
      <c r="F288" s="7">
        <v>0</v>
      </c>
      <c r="G288" s="7">
        <v>0</v>
      </c>
      <c r="H288" s="8">
        <v>3763400000</v>
      </c>
      <c r="I288" s="7">
        <v>3519500000</v>
      </c>
      <c r="J288" s="7">
        <v>2541400000</v>
      </c>
      <c r="K288" s="19">
        <f t="shared" si="127"/>
        <v>0</v>
      </c>
      <c r="L288" s="19">
        <f t="shared" si="127"/>
        <v>0</v>
      </c>
      <c r="M288" s="19">
        <f t="shared" si="127"/>
        <v>0</v>
      </c>
      <c r="N288" s="25">
        <v>0</v>
      </c>
      <c r="O288" s="26">
        <v>0</v>
      </c>
      <c r="P288" s="27">
        <v>0</v>
      </c>
      <c r="Q288" s="7">
        <v>0</v>
      </c>
      <c r="R288" s="8">
        <v>904860</v>
      </c>
      <c r="S288" s="7">
        <v>0</v>
      </c>
      <c r="T288" s="7">
        <v>2419800</v>
      </c>
      <c r="U288" s="8">
        <v>1650500000</v>
      </c>
      <c r="V288" s="7">
        <v>1849700000</v>
      </c>
      <c r="W288" s="7">
        <v>3454200000</v>
      </c>
      <c r="X288" s="19">
        <f t="shared" si="128"/>
        <v>5.4823386852468953E-4</v>
      </c>
      <c r="Y288" s="19">
        <f t="shared" si="128"/>
        <v>0</v>
      </c>
      <c r="Z288" s="19">
        <f t="shared" si="128"/>
        <v>7.0053847490012162E-4</v>
      </c>
      <c r="AA288" s="28">
        <f t="shared" ref="AA288:AA299" si="142">Q288/R288</f>
        <v>0</v>
      </c>
      <c r="AB288" s="29">
        <f t="shared" ref="AB288:AB299" si="143">Y288/X288</f>
        <v>0</v>
      </c>
      <c r="AC288" s="30">
        <f>Y288/Z288</f>
        <v>0</v>
      </c>
      <c r="AD288" s="7">
        <v>5895600</v>
      </c>
      <c r="AE288" s="8">
        <v>42453000</v>
      </c>
      <c r="AF288" s="7">
        <v>4905800</v>
      </c>
      <c r="AG288" s="7">
        <v>6560400</v>
      </c>
      <c r="AH288" s="8">
        <v>2634800000</v>
      </c>
      <c r="AI288" s="7">
        <v>1335600000</v>
      </c>
      <c r="AJ288" s="7">
        <v>1781200000</v>
      </c>
      <c r="AK288" s="19">
        <f t="shared" si="129"/>
        <v>1.611241839987855E-2</v>
      </c>
      <c r="AL288" s="19">
        <f t="shared" si="129"/>
        <v>3.6731057202755318E-3</v>
      </c>
      <c r="AM288" s="19">
        <f t="shared" si="129"/>
        <v>3.6831349651920055E-3</v>
      </c>
      <c r="AN288" s="28">
        <f t="shared" si="135"/>
        <v>0.13887357783902199</v>
      </c>
      <c r="AO288" s="29">
        <f t="shared" si="136"/>
        <v>0.22796737455025487</v>
      </c>
      <c r="AP288" s="30">
        <f>AL288/AM288</f>
        <v>0.99727698142716559</v>
      </c>
      <c r="AQ288" s="7">
        <v>29140000</v>
      </c>
      <c r="AR288" s="8">
        <v>3609600</v>
      </c>
      <c r="AS288" s="7">
        <v>16351000</v>
      </c>
      <c r="AT288" s="7">
        <v>15983000</v>
      </c>
      <c r="AU288" s="8">
        <v>1584900000</v>
      </c>
      <c r="AV288" s="7">
        <v>2579400000</v>
      </c>
      <c r="AW288" s="7">
        <v>2056500000</v>
      </c>
      <c r="AX288" s="19">
        <f t="shared" si="130"/>
        <v>2.2774938481923148E-3</v>
      </c>
      <c r="AY288" s="19">
        <f t="shared" si="130"/>
        <v>6.3390711018066221E-3</v>
      </c>
      <c r="AZ288" s="19">
        <f t="shared" si="130"/>
        <v>7.7719426209579383E-3</v>
      </c>
      <c r="BA288" s="28">
        <f t="shared" si="137"/>
        <v>8.0729166666666661</v>
      </c>
      <c r="BB288" s="29">
        <f t="shared" si="138"/>
        <v>2.7833537758348061</v>
      </c>
      <c r="BC288" s="30">
        <f t="shared" si="139"/>
        <v>0.81563534510825997</v>
      </c>
      <c r="BD288" s="7">
        <v>1753200</v>
      </c>
      <c r="BE288" s="8">
        <v>7860000</v>
      </c>
      <c r="BF288" s="7">
        <v>55010000</v>
      </c>
      <c r="BG288" s="7">
        <v>52514000</v>
      </c>
      <c r="BH288" s="8">
        <v>2216600000</v>
      </c>
      <c r="BI288" s="7">
        <v>2843600000</v>
      </c>
      <c r="BJ288" s="7">
        <v>2441100000</v>
      </c>
      <c r="BK288" s="19">
        <f t="shared" si="131"/>
        <v>3.5459713074077414E-3</v>
      </c>
      <c r="BL288" s="19">
        <f t="shared" si="131"/>
        <v>1.9345196230130819E-2</v>
      </c>
      <c r="BM288" s="19">
        <f t="shared" si="131"/>
        <v>2.1512432919585434E-2</v>
      </c>
      <c r="BN288" s="28">
        <f t="shared" si="140"/>
        <v>0.22305343511450382</v>
      </c>
      <c r="BO288" s="29">
        <f t="shared" si="141"/>
        <v>5.455542234568445</v>
      </c>
      <c r="BP288" s="30">
        <f t="shared" si="123"/>
        <v>0.89925655096493018</v>
      </c>
      <c r="BQ288" s="52">
        <v>0</v>
      </c>
    </row>
    <row r="289" spans="1:69" x14ac:dyDescent="0.2">
      <c r="A289" s="1" t="s">
        <v>554</v>
      </c>
      <c r="B289" s="1" t="s">
        <v>555</v>
      </c>
      <c r="C289" s="1"/>
      <c r="D289" s="7">
        <v>1648800</v>
      </c>
      <c r="E289" s="8">
        <v>0</v>
      </c>
      <c r="F289" s="7">
        <v>0</v>
      </c>
      <c r="G289" s="7">
        <v>0</v>
      </c>
      <c r="H289" s="8">
        <v>3763400000</v>
      </c>
      <c r="I289" s="7">
        <v>3519500000</v>
      </c>
      <c r="J289" s="7">
        <v>2541400000</v>
      </c>
      <c r="K289" s="19">
        <f t="shared" si="127"/>
        <v>0</v>
      </c>
      <c r="L289" s="19">
        <f t="shared" si="127"/>
        <v>0</v>
      </c>
      <c r="M289" s="19">
        <f t="shared" si="127"/>
        <v>0</v>
      </c>
      <c r="N289" s="25" t="s">
        <v>766</v>
      </c>
      <c r="O289" s="26">
        <v>0</v>
      </c>
      <c r="P289" s="27">
        <v>0</v>
      </c>
      <c r="Q289" s="7">
        <v>0</v>
      </c>
      <c r="R289" s="8">
        <v>11331000</v>
      </c>
      <c r="S289" s="7">
        <v>2765200</v>
      </c>
      <c r="T289" s="7">
        <v>0</v>
      </c>
      <c r="U289" s="8">
        <v>1650500000</v>
      </c>
      <c r="V289" s="7">
        <v>1849700000</v>
      </c>
      <c r="W289" s="7">
        <v>3454200000</v>
      </c>
      <c r="X289" s="19">
        <f t="shared" si="128"/>
        <v>6.8651923659497124E-3</v>
      </c>
      <c r="Y289" s="19">
        <f t="shared" si="128"/>
        <v>1.494945126236687E-3</v>
      </c>
      <c r="Z289" s="19">
        <f t="shared" si="128"/>
        <v>0</v>
      </c>
      <c r="AA289" s="28">
        <f t="shared" si="142"/>
        <v>0</v>
      </c>
      <c r="AB289" s="29">
        <f t="shared" si="143"/>
        <v>0.21775720861827305</v>
      </c>
      <c r="AC289" s="30" t="s">
        <v>766</v>
      </c>
      <c r="AD289" s="7">
        <v>8096900</v>
      </c>
      <c r="AE289" s="8">
        <v>64383000</v>
      </c>
      <c r="AF289" s="7">
        <v>28275000</v>
      </c>
      <c r="AG289" s="7">
        <v>4895300</v>
      </c>
      <c r="AH289" s="8">
        <v>2634800000</v>
      </c>
      <c r="AI289" s="7">
        <v>1335600000</v>
      </c>
      <c r="AJ289" s="7">
        <v>1781200000</v>
      </c>
      <c r="AK289" s="19">
        <f t="shared" si="129"/>
        <v>2.443563078791559E-2</v>
      </c>
      <c r="AL289" s="19">
        <f t="shared" si="129"/>
        <v>2.1170260557053011E-2</v>
      </c>
      <c r="AM289" s="19">
        <f t="shared" si="129"/>
        <v>2.7483157421962722E-3</v>
      </c>
      <c r="AN289" s="28">
        <f t="shared" si="135"/>
        <v>0.12576145877017225</v>
      </c>
      <c r="AO289" s="29">
        <f t="shared" si="136"/>
        <v>0.86636849037359664</v>
      </c>
      <c r="AP289" s="30">
        <f>AL289/AM289</f>
        <v>7.7029943219461163</v>
      </c>
      <c r="AQ289" s="7">
        <v>32121000</v>
      </c>
      <c r="AR289" s="8">
        <v>4579900</v>
      </c>
      <c r="AS289" s="7">
        <v>14555000</v>
      </c>
      <c r="AT289" s="7">
        <v>11197000</v>
      </c>
      <c r="AU289" s="8">
        <v>1584900000</v>
      </c>
      <c r="AV289" s="7">
        <v>2579400000</v>
      </c>
      <c r="AW289" s="7">
        <v>2056500000</v>
      </c>
      <c r="AX289" s="19">
        <f t="shared" si="130"/>
        <v>2.8897091299135594E-3</v>
      </c>
      <c r="AY289" s="19">
        <f t="shared" si="130"/>
        <v>5.6427851438318986E-3</v>
      </c>
      <c r="AZ289" s="19">
        <f t="shared" si="130"/>
        <v>5.4446875759786044E-3</v>
      </c>
      <c r="BA289" s="28">
        <f t="shared" si="137"/>
        <v>7.013471909867028</v>
      </c>
      <c r="BB289" s="29">
        <f t="shared" si="138"/>
        <v>1.9527173463305258</v>
      </c>
      <c r="BC289" s="30">
        <f t="shared" si="139"/>
        <v>1.0363836427873805</v>
      </c>
      <c r="BD289" s="7">
        <v>16302000</v>
      </c>
      <c r="BE289" s="8">
        <v>8678000</v>
      </c>
      <c r="BF289" s="7">
        <v>78164000</v>
      </c>
      <c r="BG289" s="7">
        <v>89811000</v>
      </c>
      <c r="BH289" s="8">
        <v>2216600000</v>
      </c>
      <c r="BI289" s="7">
        <v>2843600000</v>
      </c>
      <c r="BJ289" s="7">
        <v>2441100000</v>
      </c>
      <c r="BK289" s="19">
        <f t="shared" si="131"/>
        <v>3.9150049625552652E-3</v>
      </c>
      <c r="BL289" s="19">
        <f t="shared" si="131"/>
        <v>2.7487691658461107E-2</v>
      </c>
      <c r="BM289" s="19">
        <f t="shared" si="131"/>
        <v>3.6791200688214329E-2</v>
      </c>
      <c r="BN289" s="28">
        <f t="shared" si="140"/>
        <v>1.878543443189675</v>
      </c>
      <c r="BO289" s="29">
        <f t="shared" si="141"/>
        <v>7.0211128520563362</v>
      </c>
      <c r="BP289" s="30">
        <f t="shared" si="123"/>
        <v>0.74712678967464352</v>
      </c>
      <c r="BQ289" s="52">
        <v>0</v>
      </c>
    </row>
    <row r="290" spans="1:69" x14ac:dyDescent="0.2">
      <c r="A290" s="1" t="s">
        <v>556</v>
      </c>
      <c r="B290" s="1" t="s">
        <v>557</v>
      </c>
      <c r="C290" s="1"/>
      <c r="D290" s="7">
        <v>18517000</v>
      </c>
      <c r="E290" s="8">
        <v>298420</v>
      </c>
      <c r="F290" s="7">
        <v>0</v>
      </c>
      <c r="G290" s="7">
        <v>0</v>
      </c>
      <c r="H290" s="8">
        <v>3763400000</v>
      </c>
      <c r="I290" s="7">
        <v>3519500000</v>
      </c>
      <c r="J290" s="7">
        <v>2541400000</v>
      </c>
      <c r="K290" s="19">
        <f t="shared" si="127"/>
        <v>7.9295318063453266E-5</v>
      </c>
      <c r="L290" s="19">
        <f t="shared" si="127"/>
        <v>0</v>
      </c>
      <c r="M290" s="19">
        <f t="shared" si="127"/>
        <v>0</v>
      </c>
      <c r="N290" s="25">
        <f>D290/E290</f>
        <v>62.050130688291667</v>
      </c>
      <c r="O290" s="26">
        <f>L290/K290</f>
        <v>0</v>
      </c>
      <c r="P290" s="27">
        <v>0</v>
      </c>
      <c r="Q290" s="7">
        <v>17105000</v>
      </c>
      <c r="R290" s="8">
        <v>12297000</v>
      </c>
      <c r="S290" s="7">
        <v>14795000</v>
      </c>
      <c r="T290" s="7">
        <v>39359000</v>
      </c>
      <c r="U290" s="8">
        <v>1650500000</v>
      </c>
      <c r="V290" s="7">
        <v>1849700000</v>
      </c>
      <c r="W290" s="7">
        <v>3454200000</v>
      </c>
      <c r="X290" s="19">
        <f t="shared" si="128"/>
        <v>7.4504695546804001E-3</v>
      </c>
      <c r="Y290" s="19">
        <f t="shared" si="128"/>
        <v>7.9985943666540521E-3</v>
      </c>
      <c r="Z290" s="19">
        <f t="shared" si="128"/>
        <v>1.1394534190261131E-2</v>
      </c>
      <c r="AA290" s="28">
        <f t="shared" si="142"/>
        <v>1.3909896722777912</v>
      </c>
      <c r="AB290" s="29">
        <f t="shared" si="143"/>
        <v>1.0735691633863962</v>
      </c>
      <c r="AC290" s="30">
        <f>Y290/Z290</f>
        <v>0.70196764809310264</v>
      </c>
      <c r="AD290" s="7">
        <v>8979300</v>
      </c>
      <c r="AE290" s="8">
        <v>240890000</v>
      </c>
      <c r="AF290" s="7">
        <v>0</v>
      </c>
      <c r="AG290" s="7">
        <v>0</v>
      </c>
      <c r="AH290" s="8">
        <v>2634800000</v>
      </c>
      <c r="AI290" s="7">
        <v>1335600000</v>
      </c>
      <c r="AJ290" s="7">
        <v>1781200000</v>
      </c>
      <c r="AK290" s="19">
        <f t="shared" si="129"/>
        <v>9.1426294215879764E-2</v>
      </c>
      <c r="AL290" s="19">
        <f t="shared" si="129"/>
        <v>0</v>
      </c>
      <c r="AM290" s="19">
        <f t="shared" si="129"/>
        <v>0</v>
      </c>
      <c r="AN290" s="28">
        <f t="shared" si="135"/>
        <v>3.7275519946863712E-2</v>
      </c>
      <c r="AO290" s="29">
        <f t="shared" si="136"/>
        <v>0</v>
      </c>
      <c r="AP290" s="30">
        <v>0</v>
      </c>
      <c r="AQ290" s="7">
        <v>487630000</v>
      </c>
      <c r="AR290" s="8">
        <v>761890000</v>
      </c>
      <c r="AS290" s="7">
        <v>802220000</v>
      </c>
      <c r="AT290" s="7">
        <v>288240000</v>
      </c>
      <c r="AU290" s="8">
        <v>1584900000</v>
      </c>
      <c r="AV290" s="7">
        <v>2579400000</v>
      </c>
      <c r="AW290" s="7">
        <v>2056500000</v>
      </c>
      <c r="AX290" s="19">
        <f t="shared" si="130"/>
        <v>0.48071802637390371</v>
      </c>
      <c r="AY290" s="19">
        <f t="shared" si="130"/>
        <v>0.31101031247576955</v>
      </c>
      <c r="AZ290" s="19">
        <f t="shared" si="130"/>
        <v>0.1401604668125456</v>
      </c>
      <c r="BA290" s="28">
        <f t="shared" si="137"/>
        <v>0.64002677551877563</v>
      </c>
      <c r="BB290" s="29">
        <f t="shared" si="138"/>
        <v>0.64697035561937699</v>
      </c>
      <c r="BC290" s="30">
        <f t="shared" si="139"/>
        <v>2.21895888012219</v>
      </c>
      <c r="BD290" s="7">
        <v>0</v>
      </c>
      <c r="BE290" s="8">
        <v>902320000</v>
      </c>
      <c r="BF290" s="7">
        <v>0</v>
      </c>
      <c r="BG290" s="7">
        <v>501150000</v>
      </c>
      <c r="BH290" s="8">
        <v>2216600000</v>
      </c>
      <c r="BI290" s="7">
        <v>2843600000</v>
      </c>
      <c r="BJ290" s="7">
        <v>2441100000</v>
      </c>
      <c r="BK290" s="19">
        <f t="shared" si="131"/>
        <v>0.40707389695930707</v>
      </c>
      <c r="BL290" s="19">
        <f t="shared" si="131"/>
        <v>0</v>
      </c>
      <c r="BM290" s="19">
        <f t="shared" si="131"/>
        <v>0.20529679242964238</v>
      </c>
      <c r="BN290" s="28">
        <f t="shared" si="140"/>
        <v>0</v>
      </c>
      <c r="BO290" s="29">
        <f t="shared" si="141"/>
        <v>0</v>
      </c>
      <c r="BP290" s="30">
        <f t="shared" si="123"/>
        <v>0</v>
      </c>
      <c r="BQ290" s="52">
        <v>0</v>
      </c>
    </row>
    <row r="291" spans="1:69" x14ac:dyDescent="0.2">
      <c r="A291" s="1" t="s">
        <v>558</v>
      </c>
      <c r="B291" s="1" t="s">
        <v>559</v>
      </c>
      <c r="C291" s="1"/>
      <c r="D291" s="7">
        <v>729170</v>
      </c>
      <c r="E291" s="8">
        <v>0</v>
      </c>
      <c r="F291" s="7">
        <v>55064</v>
      </c>
      <c r="G291" s="7">
        <v>0</v>
      </c>
      <c r="H291" s="8">
        <v>3763400000</v>
      </c>
      <c r="I291" s="7">
        <v>3519500000</v>
      </c>
      <c r="J291" s="7">
        <v>2541400000</v>
      </c>
      <c r="K291" s="19">
        <f t="shared" si="127"/>
        <v>0</v>
      </c>
      <c r="L291" s="19">
        <f t="shared" si="127"/>
        <v>1.5645404176729649E-5</v>
      </c>
      <c r="M291" s="19">
        <f t="shared" si="127"/>
        <v>0</v>
      </c>
      <c r="N291" s="25" t="s">
        <v>766</v>
      </c>
      <c r="O291" s="26" t="s">
        <v>766</v>
      </c>
      <c r="P291" s="27" t="s">
        <v>766</v>
      </c>
      <c r="Q291" s="7">
        <v>2329500</v>
      </c>
      <c r="R291" s="8">
        <v>2441100</v>
      </c>
      <c r="S291" s="7">
        <v>513560</v>
      </c>
      <c r="T291" s="7">
        <v>40310</v>
      </c>
      <c r="U291" s="8">
        <v>1650500000</v>
      </c>
      <c r="V291" s="7">
        <v>1849700000</v>
      </c>
      <c r="W291" s="7">
        <v>3454200000</v>
      </c>
      <c r="X291" s="19">
        <f t="shared" si="128"/>
        <v>1.4790063617085732E-3</v>
      </c>
      <c r="Y291" s="19">
        <f t="shared" si="128"/>
        <v>2.7764502351732711E-4</v>
      </c>
      <c r="Z291" s="19">
        <f t="shared" si="128"/>
        <v>1.166985119564588E-5</v>
      </c>
      <c r="AA291" s="28">
        <f t="shared" si="142"/>
        <v>0.95428290524763426</v>
      </c>
      <c r="AB291" s="29">
        <f t="shared" si="143"/>
        <v>0.18772402249614861</v>
      </c>
      <c r="AC291" s="30">
        <f>Y291/Z291</f>
        <v>23.791650712814469</v>
      </c>
      <c r="AD291" s="7">
        <v>18885000</v>
      </c>
      <c r="AE291" s="8">
        <v>47122000</v>
      </c>
      <c r="AF291" s="7">
        <v>28456000</v>
      </c>
      <c r="AG291" s="7">
        <v>18676000</v>
      </c>
      <c r="AH291" s="8">
        <v>2634800000</v>
      </c>
      <c r="AI291" s="7">
        <v>1335600000</v>
      </c>
      <c r="AJ291" s="7">
        <v>1781200000</v>
      </c>
      <c r="AK291" s="19">
        <f t="shared" si="129"/>
        <v>1.7884469409442841E-2</v>
      </c>
      <c r="AL291" s="19">
        <f t="shared" si="129"/>
        <v>2.1305780173704703E-2</v>
      </c>
      <c r="AM291" s="19">
        <f t="shared" si="129"/>
        <v>1.0485066247473614E-2</v>
      </c>
      <c r="AN291" s="28">
        <f t="shared" si="135"/>
        <v>0.4007682186664403</v>
      </c>
      <c r="AO291" s="29">
        <f t="shared" si="136"/>
        <v>1.1913006579024057</v>
      </c>
      <c r="AP291" s="30">
        <f>AL291/AM291</f>
        <v>2.0320119750162142</v>
      </c>
      <c r="AQ291" s="7">
        <v>17215000</v>
      </c>
      <c r="AR291" s="8">
        <v>8288900</v>
      </c>
      <c r="AS291" s="7">
        <v>11184000</v>
      </c>
      <c r="AT291" s="7">
        <v>19543000</v>
      </c>
      <c r="AU291" s="8">
        <v>1584900000</v>
      </c>
      <c r="AV291" s="7">
        <v>2579400000</v>
      </c>
      <c r="AW291" s="7">
        <v>2056500000</v>
      </c>
      <c r="AX291" s="19">
        <f t="shared" si="130"/>
        <v>5.2299198687614365E-3</v>
      </c>
      <c r="AY291" s="19">
        <f t="shared" si="130"/>
        <v>4.3358920679227725E-3</v>
      </c>
      <c r="AZ291" s="19">
        <f t="shared" si="130"/>
        <v>9.5030391441769998E-3</v>
      </c>
      <c r="BA291" s="28">
        <f t="shared" si="137"/>
        <v>2.0768738915899578</v>
      </c>
      <c r="BB291" s="29">
        <f t="shared" si="138"/>
        <v>0.82905516274183566</v>
      </c>
      <c r="BC291" s="30">
        <f t="shared" si="139"/>
        <v>0.45626372807057164</v>
      </c>
      <c r="BD291" s="7">
        <v>16938000</v>
      </c>
      <c r="BE291" s="8">
        <v>14214000</v>
      </c>
      <c r="BF291" s="7">
        <v>41895000</v>
      </c>
      <c r="BG291" s="7">
        <v>53810000</v>
      </c>
      <c r="BH291" s="8">
        <v>2216600000</v>
      </c>
      <c r="BI291" s="7">
        <v>2843600000</v>
      </c>
      <c r="BJ291" s="7">
        <v>2441100000</v>
      </c>
      <c r="BK291" s="19">
        <f t="shared" si="131"/>
        <v>6.4125236849228552E-3</v>
      </c>
      <c r="BL291" s="19">
        <f t="shared" si="131"/>
        <v>1.4733084822056548E-2</v>
      </c>
      <c r="BM291" s="19">
        <f t="shared" si="131"/>
        <v>2.2043341116709681E-2</v>
      </c>
      <c r="BN291" s="28">
        <f t="shared" si="140"/>
        <v>1.1916420430561419</v>
      </c>
      <c r="BO291" s="29">
        <f t="shared" si="141"/>
        <v>2.2975486011376489</v>
      </c>
      <c r="BP291" s="30">
        <f t="shared" si="123"/>
        <v>0.66836895296640475</v>
      </c>
      <c r="BQ291" s="52">
        <v>0</v>
      </c>
    </row>
    <row r="292" spans="1:69" x14ac:dyDescent="0.2">
      <c r="A292" s="1" t="s">
        <v>560</v>
      </c>
      <c r="B292" s="1" t="s">
        <v>561</v>
      </c>
      <c r="C292" s="1"/>
      <c r="D292" s="7">
        <v>58206000</v>
      </c>
      <c r="E292" s="8">
        <v>156980</v>
      </c>
      <c r="F292" s="7">
        <v>203910</v>
      </c>
      <c r="G292" s="7">
        <v>0</v>
      </c>
      <c r="H292" s="8">
        <v>3763400000</v>
      </c>
      <c r="I292" s="7">
        <v>3519500000</v>
      </c>
      <c r="J292" s="7">
        <v>2541400000</v>
      </c>
      <c r="K292" s="19">
        <f t="shared" si="127"/>
        <v>4.1712281447627143E-5</v>
      </c>
      <c r="L292" s="19">
        <f t="shared" si="127"/>
        <v>5.793720698962921E-5</v>
      </c>
      <c r="M292" s="19">
        <f t="shared" si="127"/>
        <v>0</v>
      </c>
      <c r="N292" s="25">
        <f>D292/E292</f>
        <v>370.78608739966876</v>
      </c>
      <c r="O292" s="26">
        <f>L292/K292</f>
        <v>1.388972383646137</v>
      </c>
      <c r="P292" s="27" t="s">
        <v>766</v>
      </c>
      <c r="Q292" s="7">
        <v>2277400</v>
      </c>
      <c r="R292" s="8">
        <v>14560000</v>
      </c>
      <c r="S292" s="7">
        <v>5969600</v>
      </c>
      <c r="T292" s="7">
        <v>24568000</v>
      </c>
      <c r="U292" s="8">
        <v>1650500000</v>
      </c>
      <c r="V292" s="7">
        <v>1849700000</v>
      </c>
      <c r="W292" s="7">
        <v>3454200000</v>
      </c>
      <c r="X292" s="19">
        <f t="shared" si="128"/>
        <v>8.8215692214480453E-3</v>
      </c>
      <c r="Y292" s="19">
        <f t="shared" si="128"/>
        <v>3.2273341622965886E-3</v>
      </c>
      <c r="Z292" s="19">
        <f t="shared" si="128"/>
        <v>7.1125007237565858E-3</v>
      </c>
      <c r="AA292" s="28">
        <f t="shared" si="142"/>
        <v>0.15641483516483518</v>
      </c>
      <c r="AB292" s="29">
        <f t="shared" si="143"/>
        <v>0.36584581283451373</v>
      </c>
      <c r="AC292" s="30">
        <f>Y292/Z292</f>
        <v>0.45375519632875599</v>
      </c>
      <c r="AD292" s="7">
        <v>50221000</v>
      </c>
      <c r="AE292" s="8">
        <v>209650000</v>
      </c>
      <c r="AF292" s="7">
        <v>121320000</v>
      </c>
      <c r="AG292" s="7">
        <v>44623000</v>
      </c>
      <c r="AH292" s="8">
        <v>2634800000</v>
      </c>
      <c r="AI292" s="7">
        <v>1335600000</v>
      </c>
      <c r="AJ292" s="7">
        <v>1781200000</v>
      </c>
      <c r="AK292" s="19">
        <f t="shared" si="129"/>
        <v>7.9569606801275242E-2</v>
      </c>
      <c r="AL292" s="19">
        <f t="shared" si="129"/>
        <v>9.0835579514824794E-2</v>
      </c>
      <c r="AM292" s="19">
        <f t="shared" si="129"/>
        <v>2.5052211991915561E-2</v>
      </c>
      <c r="AN292" s="28">
        <f t="shared" si="135"/>
        <v>0.23954686382065346</v>
      </c>
      <c r="AO292" s="29">
        <f t="shared" si="136"/>
        <v>1.1415863816153606</v>
      </c>
      <c r="AP292" s="30">
        <f>AL292/AM292</f>
        <v>3.6258506651683198</v>
      </c>
      <c r="AQ292" s="7">
        <v>247250000</v>
      </c>
      <c r="AR292" s="8">
        <v>9255500</v>
      </c>
      <c r="AS292" s="7">
        <v>100070000</v>
      </c>
      <c r="AT292" s="7">
        <v>62873000</v>
      </c>
      <c r="AU292" s="8">
        <v>1584900000</v>
      </c>
      <c r="AV292" s="7">
        <v>2579400000</v>
      </c>
      <c r="AW292" s="7">
        <v>2056500000</v>
      </c>
      <c r="AX292" s="19">
        <f t="shared" si="130"/>
        <v>5.8398006183355416E-3</v>
      </c>
      <c r="AY292" s="19">
        <f t="shared" si="130"/>
        <v>3.8795843994727457E-2</v>
      </c>
      <c r="AZ292" s="19">
        <f t="shared" si="130"/>
        <v>3.0572817894480915E-2</v>
      </c>
      <c r="BA292" s="28">
        <f t="shared" si="137"/>
        <v>26.713845821403488</v>
      </c>
      <c r="BB292" s="29">
        <f t="shared" si="138"/>
        <v>6.6433507803191123</v>
      </c>
      <c r="BC292" s="30">
        <f t="shared" si="139"/>
        <v>1.2689652660944604</v>
      </c>
      <c r="BD292" s="7">
        <v>71811000</v>
      </c>
      <c r="BE292" s="8">
        <v>44348000</v>
      </c>
      <c r="BF292" s="7">
        <v>235110000</v>
      </c>
      <c r="BG292" s="7">
        <v>301460000</v>
      </c>
      <c r="BH292" s="8">
        <v>2216600000</v>
      </c>
      <c r="BI292" s="7">
        <v>2843600000</v>
      </c>
      <c r="BJ292" s="7">
        <v>2441100000</v>
      </c>
      <c r="BK292" s="19">
        <f t="shared" si="131"/>
        <v>2.0007218262203374E-2</v>
      </c>
      <c r="BL292" s="19">
        <f t="shared" si="131"/>
        <v>8.2680405120270084E-2</v>
      </c>
      <c r="BM292" s="19">
        <f t="shared" si="131"/>
        <v>0.12349350702552128</v>
      </c>
      <c r="BN292" s="28">
        <f t="shared" si="140"/>
        <v>1.6192612970145215</v>
      </c>
      <c r="BO292" s="29">
        <f t="shared" si="141"/>
        <v>4.132528772201467</v>
      </c>
      <c r="BP292" s="30">
        <f t="shared" si="123"/>
        <v>0.66951216393249946</v>
      </c>
      <c r="BQ292" s="52">
        <v>0</v>
      </c>
    </row>
    <row r="293" spans="1:69" x14ac:dyDescent="0.2">
      <c r="A293" s="1" t="s">
        <v>562</v>
      </c>
      <c r="B293" s="1" t="s">
        <v>563</v>
      </c>
      <c r="C293" s="1"/>
      <c r="D293" s="7">
        <v>187930</v>
      </c>
      <c r="E293" s="8">
        <v>0</v>
      </c>
      <c r="F293" s="7">
        <v>218150</v>
      </c>
      <c r="G293" s="7">
        <v>0</v>
      </c>
      <c r="H293" s="8">
        <v>3763400000</v>
      </c>
      <c r="I293" s="7">
        <v>3519500000</v>
      </c>
      <c r="J293" s="7">
        <v>2541400000</v>
      </c>
      <c r="K293" s="19">
        <f t="shared" si="127"/>
        <v>0</v>
      </c>
      <c r="L293" s="19">
        <f t="shared" si="127"/>
        <v>6.1983236255149876E-5</v>
      </c>
      <c r="M293" s="19">
        <f t="shared" si="127"/>
        <v>0</v>
      </c>
      <c r="N293" s="25" t="s">
        <v>766</v>
      </c>
      <c r="O293" s="26" t="s">
        <v>766</v>
      </c>
      <c r="P293" s="27" t="s">
        <v>766</v>
      </c>
      <c r="Q293" s="7">
        <v>916640</v>
      </c>
      <c r="R293" s="8">
        <v>165800</v>
      </c>
      <c r="S293" s="7">
        <v>1027900</v>
      </c>
      <c r="T293" s="7">
        <v>0</v>
      </c>
      <c r="U293" s="8">
        <v>1650500000</v>
      </c>
      <c r="V293" s="7">
        <v>1849700000</v>
      </c>
      <c r="W293" s="7">
        <v>3454200000</v>
      </c>
      <c r="X293" s="19">
        <f t="shared" si="128"/>
        <v>1.0045440775522569E-4</v>
      </c>
      <c r="Y293" s="19">
        <f t="shared" si="128"/>
        <v>5.5571173703843871E-4</v>
      </c>
      <c r="Z293" s="19">
        <f t="shared" si="128"/>
        <v>0</v>
      </c>
      <c r="AA293" s="28">
        <f t="shared" si="142"/>
        <v>5.5285886610373947</v>
      </c>
      <c r="AB293" s="29">
        <f t="shared" si="143"/>
        <v>5.5319796259465805</v>
      </c>
      <c r="AC293" s="30" t="s">
        <v>766</v>
      </c>
      <c r="AD293" s="7">
        <v>0</v>
      </c>
      <c r="AE293" s="8">
        <v>0</v>
      </c>
      <c r="AF293" s="7">
        <v>0</v>
      </c>
      <c r="AG293" s="7">
        <v>0</v>
      </c>
      <c r="AH293" s="8">
        <v>2634800000</v>
      </c>
      <c r="AI293" s="7">
        <v>1335600000</v>
      </c>
      <c r="AJ293" s="7">
        <v>1781200000</v>
      </c>
      <c r="AK293" s="19">
        <f t="shared" si="129"/>
        <v>0</v>
      </c>
      <c r="AL293" s="19">
        <f t="shared" si="129"/>
        <v>0</v>
      </c>
      <c r="AM293" s="19">
        <f t="shared" si="129"/>
        <v>0</v>
      </c>
      <c r="AN293" s="28">
        <v>0</v>
      </c>
      <c r="AO293" s="29">
        <v>0</v>
      </c>
      <c r="AP293" s="30">
        <v>0</v>
      </c>
      <c r="AQ293" s="7">
        <v>346450</v>
      </c>
      <c r="AR293" s="8">
        <v>817680</v>
      </c>
      <c r="AS293" s="7">
        <v>746620</v>
      </c>
      <c r="AT293" s="7">
        <v>1010600</v>
      </c>
      <c r="AU293" s="8">
        <v>1584900000</v>
      </c>
      <c r="AV293" s="7">
        <v>2579400000</v>
      </c>
      <c r="AW293" s="7">
        <v>2056500000</v>
      </c>
      <c r="AX293" s="19">
        <f t="shared" si="130"/>
        <v>5.15918985424948E-4</v>
      </c>
      <c r="AY293" s="19">
        <f t="shared" si="130"/>
        <v>2.8945491199503762E-4</v>
      </c>
      <c r="AZ293" s="19">
        <f t="shared" si="130"/>
        <v>4.9141745684415264E-4</v>
      </c>
      <c r="BA293" s="28">
        <f t="shared" si="137"/>
        <v>0.42369875746013108</v>
      </c>
      <c r="BB293" s="29">
        <f t="shared" si="138"/>
        <v>0.56104721898656573</v>
      </c>
      <c r="BC293" s="30">
        <f t="shared" si="139"/>
        <v>0.58902041016999296</v>
      </c>
      <c r="BD293" s="7">
        <v>2886000</v>
      </c>
      <c r="BE293" s="8">
        <v>0</v>
      </c>
      <c r="BF293" s="7">
        <v>0</v>
      </c>
      <c r="BG293" s="7">
        <v>2660400</v>
      </c>
      <c r="BH293" s="8">
        <v>2216600000</v>
      </c>
      <c r="BI293" s="7">
        <v>2843600000</v>
      </c>
      <c r="BJ293" s="7">
        <v>2441100000</v>
      </c>
      <c r="BK293" s="19">
        <f t="shared" si="131"/>
        <v>0</v>
      </c>
      <c r="BL293" s="19">
        <f t="shared" si="131"/>
        <v>0</v>
      </c>
      <c r="BM293" s="19">
        <f t="shared" si="131"/>
        <v>1.0898365490967187E-3</v>
      </c>
      <c r="BN293" s="28" t="s">
        <v>766</v>
      </c>
      <c r="BO293" s="29">
        <v>0</v>
      </c>
      <c r="BP293" s="30">
        <f t="shared" si="123"/>
        <v>0</v>
      </c>
      <c r="BQ293" s="52">
        <v>0</v>
      </c>
    </row>
    <row r="294" spans="1:69" x14ac:dyDescent="0.2">
      <c r="A294" s="1" t="s">
        <v>564</v>
      </c>
      <c r="B294" s="1" t="s">
        <v>565</v>
      </c>
      <c r="C294" s="1"/>
      <c r="D294" s="7">
        <v>3691400</v>
      </c>
      <c r="E294" s="8">
        <v>119550</v>
      </c>
      <c r="F294" s="7">
        <v>228950</v>
      </c>
      <c r="G294" s="7">
        <v>0</v>
      </c>
      <c r="H294" s="8">
        <v>3763400000</v>
      </c>
      <c r="I294" s="7">
        <v>3519500000</v>
      </c>
      <c r="J294" s="7">
        <v>2541400000</v>
      </c>
      <c r="K294" s="19">
        <f t="shared" si="127"/>
        <v>3.1766487750438434E-5</v>
      </c>
      <c r="L294" s="19">
        <f t="shared" si="127"/>
        <v>6.5051853956527912E-5</v>
      </c>
      <c r="M294" s="19">
        <f t="shared" si="127"/>
        <v>0</v>
      </c>
      <c r="N294" s="25">
        <f>D294/E294</f>
        <v>30.877457130907569</v>
      </c>
      <c r="O294" s="26">
        <f>L294/K294</f>
        <v>2.0478138618151163</v>
      </c>
      <c r="P294" s="27" t="s">
        <v>766</v>
      </c>
      <c r="Q294" s="7">
        <v>9515100</v>
      </c>
      <c r="R294" s="8">
        <v>12396000</v>
      </c>
      <c r="S294" s="7">
        <v>7764400</v>
      </c>
      <c r="T294" s="7">
        <v>21757000</v>
      </c>
      <c r="U294" s="8">
        <v>1650500000</v>
      </c>
      <c r="V294" s="7">
        <v>1849700000</v>
      </c>
      <c r="W294" s="7">
        <v>3454200000</v>
      </c>
      <c r="X294" s="19">
        <f t="shared" si="128"/>
        <v>7.5104513783701907E-3</v>
      </c>
      <c r="Y294" s="19">
        <f t="shared" si="128"/>
        <v>4.1976536735686869E-3</v>
      </c>
      <c r="Z294" s="19">
        <f t="shared" si="128"/>
        <v>6.2987088182502463E-3</v>
      </c>
      <c r="AA294" s="28">
        <f t="shared" si="142"/>
        <v>0.767594385285576</v>
      </c>
      <c r="AB294" s="29">
        <f t="shared" si="143"/>
        <v>0.55890830818208437</v>
      </c>
      <c r="AC294" s="30">
        <f t="shared" ref="AC294:AC299" si="144">Y294/Z294</f>
        <v>0.66643081855223407</v>
      </c>
      <c r="AD294" s="7">
        <v>39730000</v>
      </c>
      <c r="AE294" s="8">
        <v>111410000</v>
      </c>
      <c r="AF294" s="7">
        <v>0</v>
      </c>
      <c r="AG294" s="7">
        <v>46655000</v>
      </c>
      <c r="AH294" s="8">
        <v>2634800000</v>
      </c>
      <c r="AI294" s="7">
        <v>1335600000</v>
      </c>
      <c r="AJ294" s="7">
        <v>1781200000</v>
      </c>
      <c r="AK294" s="19">
        <f t="shared" si="129"/>
        <v>4.2284044329740395E-2</v>
      </c>
      <c r="AL294" s="19">
        <f t="shared" si="129"/>
        <v>0</v>
      </c>
      <c r="AM294" s="19">
        <f t="shared" si="129"/>
        <v>2.6193015944307209E-2</v>
      </c>
      <c r="AN294" s="28">
        <f>AD294/AE294</f>
        <v>0.3566107171708105</v>
      </c>
      <c r="AO294" s="29">
        <f>AL294/AK294</f>
        <v>0</v>
      </c>
      <c r="AP294" s="30">
        <f t="shared" ref="AP294:AP299" si="145">AL294/AM294</f>
        <v>0</v>
      </c>
      <c r="AQ294" s="7">
        <v>23037000</v>
      </c>
      <c r="AR294" s="8">
        <v>35302000</v>
      </c>
      <c r="AS294" s="7">
        <v>66766000</v>
      </c>
      <c r="AT294" s="7">
        <v>120820000</v>
      </c>
      <c r="AU294" s="8">
        <v>1584900000</v>
      </c>
      <c r="AV294" s="7">
        <v>2579400000</v>
      </c>
      <c r="AW294" s="7">
        <v>2056500000</v>
      </c>
      <c r="AX294" s="19">
        <f t="shared" si="130"/>
        <v>2.2273960502239887E-2</v>
      </c>
      <c r="AY294" s="19">
        <f t="shared" si="130"/>
        <v>2.5884314181592618E-2</v>
      </c>
      <c r="AZ294" s="19">
        <f t="shared" si="130"/>
        <v>5.8750303914417698E-2</v>
      </c>
      <c r="BA294" s="28">
        <f t="shared" si="137"/>
        <v>0.65256925953203782</v>
      </c>
      <c r="BB294" s="29">
        <f t="shared" si="138"/>
        <v>1.1620885373748271</v>
      </c>
      <c r="BC294" s="30">
        <f t="shared" si="139"/>
        <v>0.44058179204142711</v>
      </c>
      <c r="BD294" s="7">
        <v>73342000</v>
      </c>
      <c r="BE294" s="8">
        <v>57669000</v>
      </c>
      <c r="BF294" s="7">
        <v>115200000</v>
      </c>
      <c r="BG294" s="7">
        <v>93101000</v>
      </c>
      <c r="BH294" s="8">
        <v>2216600000</v>
      </c>
      <c r="BI294" s="7">
        <v>2843600000</v>
      </c>
      <c r="BJ294" s="7">
        <v>2441100000</v>
      </c>
      <c r="BK294" s="19">
        <f t="shared" si="131"/>
        <v>2.6016872687900389E-2</v>
      </c>
      <c r="BL294" s="19">
        <f t="shared" si="131"/>
        <v>4.0512027008018002E-2</v>
      </c>
      <c r="BM294" s="19">
        <f t="shared" si="131"/>
        <v>3.8138953750358445E-2</v>
      </c>
      <c r="BN294" s="28">
        <f t="shared" ref="BN294:BN313" si="146">BD294/BE294</f>
        <v>1.2717751304860496</v>
      </c>
      <c r="BO294" s="29">
        <f t="shared" ref="BO294:BO313" si="147">BL294/BK294</f>
        <v>1.5571443768050894</v>
      </c>
      <c r="BP294" s="30">
        <f t="shared" si="123"/>
        <v>1.0622217712943227</v>
      </c>
      <c r="BQ294" s="52">
        <v>0</v>
      </c>
    </row>
    <row r="295" spans="1:69" x14ac:dyDescent="0.2">
      <c r="A295" s="1" t="s">
        <v>566</v>
      </c>
      <c r="B295" s="1" t="s">
        <v>567</v>
      </c>
      <c r="C295" s="1"/>
      <c r="D295" s="7">
        <v>1252000</v>
      </c>
      <c r="E295" s="8">
        <v>0</v>
      </c>
      <c r="F295" s="7">
        <v>541300</v>
      </c>
      <c r="G295" s="7">
        <v>0</v>
      </c>
      <c r="H295" s="8">
        <v>3763400000</v>
      </c>
      <c r="I295" s="7">
        <v>3519500000</v>
      </c>
      <c r="J295" s="7">
        <v>2541400000</v>
      </c>
      <c r="K295" s="19">
        <f t="shared" si="127"/>
        <v>0</v>
      </c>
      <c r="L295" s="19">
        <f t="shared" si="127"/>
        <v>1.5380025571814178E-4</v>
      </c>
      <c r="M295" s="19">
        <f t="shared" si="127"/>
        <v>0</v>
      </c>
      <c r="N295" s="25" t="s">
        <v>766</v>
      </c>
      <c r="O295" s="26" t="s">
        <v>766</v>
      </c>
      <c r="P295" s="27" t="s">
        <v>766</v>
      </c>
      <c r="Q295" s="7">
        <v>0</v>
      </c>
      <c r="R295" s="8">
        <v>21558000</v>
      </c>
      <c r="S295" s="7">
        <v>412190</v>
      </c>
      <c r="T295" s="7">
        <v>1462500</v>
      </c>
      <c r="U295" s="8">
        <v>1650500000</v>
      </c>
      <c r="V295" s="7">
        <v>1849700000</v>
      </c>
      <c r="W295" s="7">
        <v>3454200000</v>
      </c>
      <c r="X295" s="19">
        <f t="shared" si="128"/>
        <v>1.3061496516207209E-2</v>
      </c>
      <c r="Y295" s="19">
        <f t="shared" si="128"/>
        <v>2.2284154187165485E-4</v>
      </c>
      <c r="Z295" s="19">
        <f t="shared" si="128"/>
        <v>4.2339760291818657E-4</v>
      </c>
      <c r="AA295" s="28">
        <f t="shared" si="142"/>
        <v>0</v>
      </c>
      <c r="AB295" s="29">
        <f t="shared" si="143"/>
        <v>1.7060950220761033E-2</v>
      </c>
      <c r="AC295" s="30">
        <f t="shared" si="144"/>
        <v>0.52631743858671465</v>
      </c>
      <c r="AD295" s="7">
        <v>0</v>
      </c>
      <c r="AE295" s="8">
        <v>21945000</v>
      </c>
      <c r="AF295" s="7">
        <v>11856000</v>
      </c>
      <c r="AG295" s="7">
        <v>2313300</v>
      </c>
      <c r="AH295" s="8">
        <v>2634800000</v>
      </c>
      <c r="AI295" s="7">
        <v>1335600000</v>
      </c>
      <c r="AJ295" s="7">
        <v>1781200000</v>
      </c>
      <c r="AK295" s="19">
        <f t="shared" si="129"/>
        <v>8.3289054197662055E-3</v>
      </c>
      <c r="AL295" s="19">
        <f t="shared" si="129"/>
        <v>8.8769092542677445E-3</v>
      </c>
      <c r="AM295" s="19">
        <f t="shared" si="129"/>
        <v>1.298731192454525E-3</v>
      </c>
      <c r="AN295" s="28">
        <f>AD295/AE295</f>
        <v>0</v>
      </c>
      <c r="AO295" s="29">
        <f>AL295/AK295</f>
        <v>1.0657954205124016</v>
      </c>
      <c r="AP295" s="30">
        <f t="shared" si="145"/>
        <v>6.8350627950121936</v>
      </c>
      <c r="AQ295" s="7">
        <v>13188000</v>
      </c>
      <c r="AR295" s="8">
        <v>0</v>
      </c>
      <c r="AS295" s="7">
        <v>8152900</v>
      </c>
      <c r="AT295" s="7">
        <v>8416300</v>
      </c>
      <c r="AU295" s="8">
        <v>1584900000</v>
      </c>
      <c r="AV295" s="7">
        <v>2579400000</v>
      </c>
      <c r="AW295" s="7">
        <v>2056500000</v>
      </c>
      <c r="AX295" s="19">
        <f t="shared" si="130"/>
        <v>0</v>
      </c>
      <c r="AY295" s="19">
        <f t="shared" si="130"/>
        <v>3.160773823369776E-3</v>
      </c>
      <c r="AZ295" s="19">
        <f t="shared" si="130"/>
        <v>4.0925358619012886E-3</v>
      </c>
      <c r="BA295" s="28" t="s">
        <v>766</v>
      </c>
      <c r="BB295" s="29" t="s">
        <v>766</v>
      </c>
      <c r="BC295" s="30">
        <f t="shared" si="139"/>
        <v>0.77232648167959128</v>
      </c>
      <c r="BD295" s="7">
        <v>2536200</v>
      </c>
      <c r="BE295" s="8">
        <v>3036900</v>
      </c>
      <c r="BF295" s="7">
        <v>25148000</v>
      </c>
      <c r="BG295" s="7">
        <v>27087000</v>
      </c>
      <c r="BH295" s="8">
        <v>2216600000</v>
      </c>
      <c r="BI295" s="7">
        <v>2843600000</v>
      </c>
      <c r="BJ295" s="7">
        <v>2441100000</v>
      </c>
      <c r="BK295" s="19">
        <f t="shared" si="131"/>
        <v>1.3700712803392584E-3</v>
      </c>
      <c r="BL295" s="19">
        <f t="shared" si="131"/>
        <v>8.8437192291461533E-3</v>
      </c>
      <c r="BM295" s="19">
        <f t="shared" si="131"/>
        <v>1.109622711072877E-2</v>
      </c>
      <c r="BN295" s="28">
        <f t="shared" si="146"/>
        <v>0.83512792650400081</v>
      </c>
      <c r="BO295" s="29">
        <f t="shared" si="147"/>
        <v>6.4549336637114703</v>
      </c>
      <c r="BP295" s="30">
        <f t="shared" si="123"/>
        <v>0.79700236313614181</v>
      </c>
      <c r="BQ295" s="52">
        <v>0</v>
      </c>
    </row>
    <row r="296" spans="1:69" x14ac:dyDescent="0.2">
      <c r="A296" s="1" t="s">
        <v>568</v>
      </c>
      <c r="B296" s="1" t="s">
        <v>569</v>
      </c>
      <c r="C296" s="1"/>
      <c r="D296" s="7">
        <v>2200300</v>
      </c>
      <c r="E296" s="8">
        <v>0</v>
      </c>
      <c r="F296" s="7">
        <v>593000</v>
      </c>
      <c r="G296" s="7">
        <v>0</v>
      </c>
      <c r="H296" s="8">
        <v>3763400000</v>
      </c>
      <c r="I296" s="7">
        <v>3519500000</v>
      </c>
      <c r="J296" s="7">
        <v>2541400000</v>
      </c>
      <c r="K296" s="19">
        <f t="shared" si="127"/>
        <v>0</v>
      </c>
      <c r="L296" s="19">
        <f t="shared" si="127"/>
        <v>1.684898423071459E-4</v>
      </c>
      <c r="M296" s="19">
        <f t="shared" si="127"/>
        <v>0</v>
      </c>
      <c r="N296" s="25" t="s">
        <v>766</v>
      </c>
      <c r="O296" s="26" t="s">
        <v>766</v>
      </c>
      <c r="P296" s="27" t="s">
        <v>766</v>
      </c>
      <c r="Q296" s="7">
        <v>787060</v>
      </c>
      <c r="R296" s="8">
        <v>14963000</v>
      </c>
      <c r="S296" s="7">
        <v>7202200</v>
      </c>
      <c r="T296" s="7">
        <v>5513000</v>
      </c>
      <c r="U296" s="8">
        <v>1650500000</v>
      </c>
      <c r="V296" s="7">
        <v>1849700000</v>
      </c>
      <c r="W296" s="7">
        <v>3454200000</v>
      </c>
      <c r="X296" s="19">
        <f t="shared" si="128"/>
        <v>9.0657376552559822E-3</v>
      </c>
      <c r="Y296" s="19">
        <f t="shared" si="128"/>
        <v>3.8937124939179327E-3</v>
      </c>
      <c r="Z296" s="19">
        <f t="shared" si="128"/>
        <v>1.5960280238550171E-3</v>
      </c>
      <c r="AA296" s="28">
        <f t="shared" si="142"/>
        <v>5.2600414355410012E-2</v>
      </c>
      <c r="AB296" s="29">
        <f t="shared" si="143"/>
        <v>0.42949759214138533</v>
      </c>
      <c r="AC296" s="30">
        <f t="shared" si="144"/>
        <v>2.4396266454727593</v>
      </c>
      <c r="AD296" s="7">
        <v>4525600</v>
      </c>
      <c r="AE296" s="8">
        <v>74109000</v>
      </c>
      <c r="AF296" s="7">
        <v>23039000</v>
      </c>
      <c r="AG296" s="7">
        <v>2034800</v>
      </c>
      <c r="AH296" s="8">
        <v>2634800000</v>
      </c>
      <c r="AI296" s="7">
        <v>1335600000</v>
      </c>
      <c r="AJ296" s="7">
        <v>1781200000</v>
      </c>
      <c r="AK296" s="19">
        <f t="shared" si="129"/>
        <v>2.8126992561105207E-2</v>
      </c>
      <c r="AL296" s="19">
        <f t="shared" si="129"/>
        <v>1.7249925127283617E-2</v>
      </c>
      <c r="AM296" s="19">
        <f t="shared" si="129"/>
        <v>1.1423759263417921E-3</v>
      </c>
      <c r="AN296" s="28">
        <f>AD296/AE296</f>
        <v>6.1066807000499268E-2</v>
      </c>
      <c r="AO296" s="29">
        <f>AL296/AK296</f>
        <v>0.6132872218673423</v>
      </c>
      <c r="AP296" s="30">
        <f t="shared" si="145"/>
        <v>15.100042577510113</v>
      </c>
      <c r="AQ296" s="7">
        <v>24195000</v>
      </c>
      <c r="AR296" s="8">
        <v>1212900</v>
      </c>
      <c r="AS296" s="7">
        <v>14205000</v>
      </c>
      <c r="AT296" s="7">
        <v>5816400</v>
      </c>
      <c r="AU296" s="8">
        <v>1584900000</v>
      </c>
      <c r="AV296" s="7">
        <v>2579400000</v>
      </c>
      <c r="AW296" s="7">
        <v>2056500000</v>
      </c>
      <c r="AX296" s="19">
        <f t="shared" si="130"/>
        <v>7.652848760174144E-4</v>
      </c>
      <c r="AY296" s="19">
        <f t="shared" si="130"/>
        <v>5.5070946731798093E-3</v>
      </c>
      <c r="AZ296" s="19">
        <f t="shared" si="130"/>
        <v>2.8283005105762217E-3</v>
      </c>
      <c r="BA296" s="28">
        <f>AQ296/AR296</f>
        <v>19.948058372495673</v>
      </c>
      <c r="BB296" s="29">
        <f>AY296/AX296</f>
        <v>7.1961368188001309</v>
      </c>
      <c r="BC296" s="30">
        <f t="shared" si="139"/>
        <v>1.9471391574503607</v>
      </c>
      <c r="BD296" s="7">
        <v>6376600</v>
      </c>
      <c r="BE296" s="8">
        <v>12882000</v>
      </c>
      <c r="BF296" s="7">
        <v>34173000</v>
      </c>
      <c r="BG296" s="7">
        <v>62576000</v>
      </c>
      <c r="BH296" s="8">
        <v>2216600000</v>
      </c>
      <c r="BI296" s="7">
        <v>2843600000</v>
      </c>
      <c r="BJ296" s="7">
        <v>2441100000</v>
      </c>
      <c r="BK296" s="19">
        <f t="shared" si="131"/>
        <v>5.8116033564919248E-3</v>
      </c>
      <c r="BL296" s="19">
        <f t="shared" si="131"/>
        <v>1.2017513011675342E-2</v>
      </c>
      <c r="BM296" s="19">
        <f t="shared" si="131"/>
        <v>2.5634345172258408E-2</v>
      </c>
      <c r="BN296" s="28">
        <f t="shared" si="146"/>
        <v>0.49500077627697564</v>
      </c>
      <c r="BO296" s="29">
        <f t="shared" si="147"/>
        <v>2.0678481091196677</v>
      </c>
      <c r="BP296" s="30">
        <f t="shared" ref="BP296:BP313" si="148">BL296/BM296</f>
        <v>0.46880514914345239</v>
      </c>
      <c r="BQ296" s="52">
        <v>0</v>
      </c>
    </row>
    <row r="297" spans="1:69" x14ac:dyDescent="0.2">
      <c r="A297" s="1" t="s">
        <v>570</v>
      </c>
      <c r="B297" s="1" t="s">
        <v>571</v>
      </c>
      <c r="C297" s="1"/>
      <c r="D297" s="7">
        <v>984780</v>
      </c>
      <c r="E297" s="8">
        <v>240530</v>
      </c>
      <c r="F297" s="7">
        <v>745370</v>
      </c>
      <c r="G297" s="7">
        <v>0</v>
      </c>
      <c r="H297" s="8">
        <v>3763400000</v>
      </c>
      <c r="I297" s="7">
        <v>3519500000</v>
      </c>
      <c r="J297" s="7">
        <v>2541400000</v>
      </c>
      <c r="K297" s="19">
        <f t="shared" si="127"/>
        <v>6.391295105489717E-5</v>
      </c>
      <c r="L297" s="19">
        <f t="shared" si="127"/>
        <v>2.1178292371075436E-4</v>
      </c>
      <c r="M297" s="19">
        <f t="shared" si="127"/>
        <v>0</v>
      </c>
      <c r="N297" s="25">
        <f>D297/E297</f>
        <v>4.094208622625036</v>
      </c>
      <c r="O297" s="26">
        <f>L297/K297</f>
        <v>3.313615162736677</v>
      </c>
      <c r="P297" s="27" t="s">
        <v>766</v>
      </c>
      <c r="Q297" s="7">
        <v>0</v>
      </c>
      <c r="R297" s="8">
        <v>1537900</v>
      </c>
      <c r="S297" s="7">
        <v>0</v>
      </c>
      <c r="T297" s="7">
        <v>917650</v>
      </c>
      <c r="U297" s="8">
        <v>1650500000</v>
      </c>
      <c r="V297" s="7">
        <v>1849700000</v>
      </c>
      <c r="W297" s="7">
        <v>3454200000</v>
      </c>
      <c r="X297" s="19">
        <f t="shared" si="128"/>
        <v>9.3177824901544983E-4</v>
      </c>
      <c r="Y297" s="19">
        <f t="shared" si="128"/>
        <v>0</v>
      </c>
      <c r="Z297" s="19">
        <f t="shared" si="128"/>
        <v>2.65662092525042E-4</v>
      </c>
      <c r="AA297" s="28">
        <f t="shared" si="142"/>
        <v>0</v>
      </c>
      <c r="AB297" s="29">
        <f t="shared" si="143"/>
        <v>0</v>
      </c>
      <c r="AC297" s="30">
        <f t="shared" si="144"/>
        <v>0</v>
      </c>
      <c r="AD297" s="7">
        <v>0</v>
      </c>
      <c r="AE297" s="8">
        <v>15641000</v>
      </c>
      <c r="AF297" s="7">
        <v>2643700</v>
      </c>
      <c r="AG297" s="7">
        <v>849400</v>
      </c>
      <c r="AH297" s="8">
        <v>2634800000</v>
      </c>
      <c r="AI297" s="7">
        <v>1335600000</v>
      </c>
      <c r="AJ297" s="7">
        <v>1781200000</v>
      </c>
      <c r="AK297" s="19">
        <f t="shared" si="129"/>
        <v>5.9363139517230913E-3</v>
      </c>
      <c r="AL297" s="19">
        <f t="shared" si="129"/>
        <v>1.9794100029949086E-3</v>
      </c>
      <c r="AM297" s="19">
        <f t="shared" si="129"/>
        <v>4.7686952616213788E-4</v>
      </c>
      <c r="AN297" s="28">
        <f>AD297/AE297</f>
        <v>0</v>
      </c>
      <c r="AO297" s="29">
        <f>AL297/AK297</f>
        <v>0.33344092295192024</v>
      </c>
      <c r="AP297" s="30">
        <f t="shared" si="145"/>
        <v>4.1508418852537456</v>
      </c>
      <c r="AQ297" s="7">
        <v>2508200</v>
      </c>
      <c r="AR297" s="8">
        <v>922790</v>
      </c>
      <c r="AS297" s="7">
        <v>2442800</v>
      </c>
      <c r="AT297" s="7">
        <v>2347200</v>
      </c>
      <c r="AU297" s="8">
        <v>1584900000</v>
      </c>
      <c r="AV297" s="7">
        <v>2579400000</v>
      </c>
      <c r="AW297" s="7">
        <v>2056500000</v>
      </c>
      <c r="AX297" s="19">
        <f t="shared" si="130"/>
        <v>5.8223862704271561E-4</v>
      </c>
      <c r="AY297" s="19">
        <f t="shared" si="130"/>
        <v>9.4704194773978447E-4</v>
      </c>
      <c r="AZ297" s="19">
        <f t="shared" si="130"/>
        <v>1.1413566739606126E-3</v>
      </c>
      <c r="BA297" s="28">
        <f>AQ297/AR297</f>
        <v>2.7180615307924878</v>
      </c>
      <c r="BB297" s="29">
        <f>AY297/AX297</f>
        <v>1.626552935091174</v>
      </c>
      <c r="BC297" s="30">
        <f t="shared" si="139"/>
        <v>0.82975109301587713</v>
      </c>
      <c r="BD297" s="7">
        <v>2848700</v>
      </c>
      <c r="BE297" s="8">
        <v>1919200</v>
      </c>
      <c r="BF297" s="7">
        <v>4581600</v>
      </c>
      <c r="BG297" s="7">
        <v>4857100</v>
      </c>
      <c r="BH297" s="8">
        <v>2216600000</v>
      </c>
      <c r="BI297" s="7">
        <v>2843600000</v>
      </c>
      <c r="BJ297" s="7">
        <v>2441100000</v>
      </c>
      <c r="BK297" s="19">
        <f t="shared" si="131"/>
        <v>8.6583055129477583E-4</v>
      </c>
      <c r="BL297" s="19">
        <f t="shared" si="131"/>
        <v>1.6111970741313826E-3</v>
      </c>
      <c r="BM297" s="19">
        <f t="shared" si="131"/>
        <v>1.9897177501945842E-3</v>
      </c>
      <c r="BN297" s="28">
        <f t="shared" si="146"/>
        <v>1.4843163818257608</v>
      </c>
      <c r="BO297" s="29">
        <f t="shared" si="147"/>
        <v>1.860868817486256</v>
      </c>
      <c r="BP297" s="30">
        <f t="shared" si="148"/>
        <v>0.80976162270946006</v>
      </c>
      <c r="BQ297" s="52">
        <v>0</v>
      </c>
    </row>
    <row r="298" spans="1:69" x14ac:dyDescent="0.2">
      <c r="A298" s="1" t="s">
        <v>572</v>
      </c>
      <c r="B298" s="1" t="s">
        <v>573</v>
      </c>
      <c r="C298" s="1"/>
      <c r="D298" s="7">
        <v>54087</v>
      </c>
      <c r="E298" s="8">
        <v>0</v>
      </c>
      <c r="F298" s="7">
        <v>802600</v>
      </c>
      <c r="G298" s="7">
        <v>0</v>
      </c>
      <c r="H298" s="8">
        <v>3763400000</v>
      </c>
      <c r="I298" s="7">
        <v>3519500000</v>
      </c>
      <c r="J298" s="7">
        <v>2541400000</v>
      </c>
      <c r="K298" s="19">
        <f t="shared" si="127"/>
        <v>0</v>
      </c>
      <c r="L298" s="19">
        <f t="shared" si="127"/>
        <v>2.280437562153715E-4</v>
      </c>
      <c r="M298" s="19">
        <f t="shared" si="127"/>
        <v>0</v>
      </c>
      <c r="N298" s="25" t="s">
        <v>766</v>
      </c>
      <c r="O298" s="26" t="s">
        <v>766</v>
      </c>
      <c r="P298" s="27" t="s">
        <v>766</v>
      </c>
      <c r="Q298" s="7">
        <v>3944900</v>
      </c>
      <c r="R298" s="8">
        <v>6815700</v>
      </c>
      <c r="S298" s="7">
        <v>5428400</v>
      </c>
      <c r="T298" s="7">
        <v>12628000</v>
      </c>
      <c r="U298" s="8">
        <v>1650500000</v>
      </c>
      <c r="V298" s="7">
        <v>1849700000</v>
      </c>
      <c r="W298" s="7">
        <v>3454200000</v>
      </c>
      <c r="X298" s="19">
        <f t="shared" si="128"/>
        <v>4.129475916388973E-3</v>
      </c>
      <c r="Y298" s="19">
        <f t="shared" si="128"/>
        <v>2.9347461750554144E-3</v>
      </c>
      <c r="Z298" s="19">
        <f t="shared" si="128"/>
        <v>3.6558392681373402E-3</v>
      </c>
      <c r="AA298" s="28">
        <f t="shared" si="142"/>
        <v>0.57879601508282352</v>
      </c>
      <c r="AB298" s="29">
        <f t="shared" si="143"/>
        <v>0.71068247750472602</v>
      </c>
      <c r="AC298" s="30">
        <f t="shared" si="144"/>
        <v>0.80275579964178112</v>
      </c>
      <c r="AD298" s="7">
        <v>4168000</v>
      </c>
      <c r="AE298" s="8">
        <v>0</v>
      </c>
      <c r="AF298" s="7">
        <v>5663600</v>
      </c>
      <c r="AG298" s="7">
        <v>12714000</v>
      </c>
      <c r="AH298" s="8">
        <v>2634800000</v>
      </c>
      <c r="AI298" s="7">
        <v>1335600000</v>
      </c>
      <c r="AJ298" s="7">
        <v>1781200000</v>
      </c>
      <c r="AK298" s="19">
        <f t="shared" si="129"/>
        <v>0</v>
      </c>
      <c r="AL298" s="19">
        <f t="shared" si="129"/>
        <v>4.2404911650194667E-3</v>
      </c>
      <c r="AM298" s="19">
        <f t="shared" si="129"/>
        <v>7.1378845721985175E-3</v>
      </c>
      <c r="AN298" s="28" t="s">
        <v>766</v>
      </c>
      <c r="AO298" s="29" t="s">
        <v>766</v>
      </c>
      <c r="AP298" s="30">
        <f t="shared" si="145"/>
        <v>0.59408233940008448</v>
      </c>
      <c r="AQ298" s="7">
        <v>3767700</v>
      </c>
      <c r="AR298" s="8">
        <v>9070700</v>
      </c>
      <c r="AS298" s="7">
        <v>22150000</v>
      </c>
      <c r="AT298" s="7">
        <v>19688000</v>
      </c>
      <c r="AU298" s="8">
        <v>1584900000</v>
      </c>
      <c r="AV298" s="7">
        <v>2579400000</v>
      </c>
      <c r="AW298" s="7">
        <v>2056500000</v>
      </c>
      <c r="AX298" s="19">
        <f t="shared" si="130"/>
        <v>5.7232002019054831E-3</v>
      </c>
      <c r="AY298" s="19">
        <f t="shared" si="130"/>
        <v>8.5872683569822444E-3</v>
      </c>
      <c r="AZ298" s="19">
        <f t="shared" si="130"/>
        <v>9.5735472890833943E-3</v>
      </c>
      <c r="BA298" s="28">
        <f>AQ298/AR298</f>
        <v>0.41537036832879493</v>
      </c>
      <c r="BB298" s="29">
        <f>AY298/AX298</f>
        <v>1.5004312367271719</v>
      </c>
      <c r="BC298" s="30">
        <f t="shared" si="139"/>
        <v>0.89697873710554576</v>
      </c>
      <c r="BD298" s="7">
        <v>10338000</v>
      </c>
      <c r="BE298" s="8">
        <v>8914600</v>
      </c>
      <c r="BF298" s="7">
        <v>16998000</v>
      </c>
      <c r="BG298" s="7">
        <v>22787000</v>
      </c>
      <c r="BH298" s="8">
        <v>2216600000</v>
      </c>
      <c r="BI298" s="7">
        <v>2843600000</v>
      </c>
      <c r="BJ298" s="7">
        <v>2441100000</v>
      </c>
      <c r="BK298" s="19">
        <f t="shared" si="131"/>
        <v>4.0217450148876659E-3</v>
      </c>
      <c r="BL298" s="19">
        <f t="shared" si="131"/>
        <v>5.977633985089323E-3</v>
      </c>
      <c r="BM298" s="19">
        <f t="shared" si="131"/>
        <v>9.3347261480480111E-3</v>
      </c>
      <c r="BN298" s="28">
        <f t="shared" si="146"/>
        <v>1.1596706526372467</v>
      </c>
      <c r="BO298" s="29">
        <f t="shared" si="147"/>
        <v>1.4863284377705106</v>
      </c>
      <c r="BP298" s="30">
        <f t="shared" si="148"/>
        <v>0.64036522231981163</v>
      </c>
      <c r="BQ298" s="52">
        <v>0</v>
      </c>
    </row>
    <row r="299" spans="1:69" x14ac:dyDescent="0.2">
      <c r="A299" s="1" t="s">
        <v>574</v>
      </c>
      <c r="B299" s="1" t="s">
        <v>575</v>
      </c>
      <c r="C299" s="1"/>
      <c r="D299" s="7">
        <v>762540</v>
      </c>
      <c r="E299" s="8">
        <v>0</v>
      </c>
      <c r="F299" s="7">
        <v>1625400</v>
      </c>
      <c r="G299" s="7">
        <v>0</v>
      </c>
      <c r="H299" s="8">
        <v>3763400000</v>
      </c>
      <c r="I299" s="7">
        <v>3519500000</v>
      </c>
      <c r="J299" s="7">
        <v>2541400000</v>
      </c>
      <c r="K299" s="19">
        <f t="shared" si="127"/>
        <v>0</v>
      </c>
      <c r="L299" s="19">
        <f t="shared" si="127"/>
        <v>4.6182696405739449E-4</v>
      </c>
      <c r="M299" s="19">
        <f t="shared" si="127"/>
        <v>0</v>
      </c>
      <c r="N299" s="25" t="s">
        <v>766</v>
      </c>
      <c r="O299" s="26" t="s">
        <v>766</v>
      </c>
      <c r="P299" s="27" t="s">
        <v>766</v>
      </c>
      <c r="Q299" s="7">
        <v>1812500</v>
      </c>
      <c r="R299" s="8">
        <v>12683000</v>
      </c>
      <c r="S299" s="7">
        <v>11474000</v>
      </c>
      <c r="T299" s="7">
        <v>1830300</v>
      </c>
      <c r="U299" s="8">
        <v>1650500000</v>
      </c>
      <c r="V299" s="7">
        <v>1849700000</v>
      </c>
      <c r="W299" s="7">
        <v>3454200000</v>
      </c>
      <c r="X299" s="19">
        <f t="shared" si="128"/>
        <v>7.684338079369888E-3</v>
      </c>
      <c r="Y299" s="19">
        <f t="shared" si="128"/>
        <v>6.2031680813104829E-3</v>
      </c>
      <c r="Z299" s="19">
        <f t="shared" si="128"/>
        <v>5.2987667187771403E-4</v>
      </c>
      <c r="AA299" s="28">
        <f t="shared" si="142"/>
        <v>0.14290782937790744</v>
      </c>
      <c r="AB299" s="29">
        <f t="shared" si="143"/>
        <v>0.80724819981100304</v>
      </c>
      <c r="AC299" s="30">
        <f t="shared" si="144"/>
        <v>11.70681483170118</v>
      </c>
      <c r="AD299" s="7">
        <v>7677900</v>
      </c>
      <c r="AE299" s="8">
        <v>169270000</v>
      </c>
      <c r="AF299" s="7">
        <v>51592000</v>
      </c>
      <c r="AG299" s="7">
        <v>22514000</v>
      </c>
      <c r="AH299" s="8">
        <v>2634800000</v>
      </c>
      <c r="AI299" s="7">
        <v>1335600000</v>
      </c>
      <c r="AJ299" s="7">
        <v>1781200000</v>
      </c>
      <c r="AK299" s="19">
        <f t="shared" si="129"/>
        <v>6.4243965386367091E-2</v>
      </c>
      <c r="AL299" s="19">
        <f t="shared" si="129"/>
        <v>3.8628331835879007E-2</v>
      </c>
      <c r="AM299" s="19">
        <f t="shared" si="129"/>
        <v>1.2639793397709409E-2</v>
      </c>
      <c r="AN299" s="28">
        <f>AD299/AE299</f>
        <v>4.5358894074555442E-2</v>
      </c>
      <c r="AO299" s="29">
        <f>AL299/AK299</f>
        <v>0.6012756467251964</v>
      </c>
      <c r="AP299" s="30">
        <f t="shared" si="145"/>
        <v>3.05608886319924</v>
      </c>
      <c r="AQ299" s="7">
        <v>65400000</v>
      </c>
      <c r="AR299" s="8">
        <v>14358000</v>
      </c>
      <c r="AS299" s="7">
        <v>30222000</v>
      </c>
      <c r="AT299" s="7">
        <v>52761000</v>
      </c>
      <c r="AU299" s="8">
        <v>1584900000</v>
      </c>
      <c r="AV299" s="7">
        <v>2579400000</v>
      </c>
      <c r="AW299" s="7">
        <v>2056500000</v>
      </c>
      <c r="AX299" s="19">
        <f t="shared" si="130"/>
        <v>9.0592466401665725E-3</v>
      </c>
      <c r="AY299" s="19">
        <f t="shared" si="130"/>
        <v>1.1716678297278437E-2</v>
      </c>
      <c r="AZ299" s="19">
        <f t="shared" si="130"/>
        <v>2.5655725747629466E-2</v>
      </c>
      <c r="BA299" s="28">
        <f>AQ299/AR299</f>
        <v>4.5549519431675725</v>
      </c>
      <c r="BB299" s="29">
        <f>AY299/AX299</f>
        <v>1.2933391442649809</v>
      </c>
      <c r="BC299" s="30">
        <f t="shared" si="139"/>
        <v>0.45668863210236932</v>
      </c>
      <c r="BD299" s="7">
        <v>32621000</v>
      </c>
      <c r="BE299" s="8">
        <v>27290000</v>
      </c>
      <c r="BF299" s="7">
        <v>70738000</v>
      </c>
      <c r="BG299" s="7">
        <v>103410000</v>
      </c>
      <c r="BH299" s="8">
        <v>2216600000</v>
      </c>
      <c r="BI299" s="7">
        <v>2843600000</v>
      </c>
      <c r="BJ299" s="7">
        <v>2441100000</v>
      </c>
      <c r="BK299" s="19">
        <f t="shared" si="131"/>
        <v>1.2311648470630696E-2</v>
      </c>
      <c r="BL299" s="19">
        <f t="shared" si="131"/>
        <v>2.4876213250808833E-2</v>
      </c>
      <c r="BM299" s="19">
        <f t="shared" si="131"/>
        <v>4.2362049895538899E-2</v>
      </c>
      <c r="BN299" s="28">
        <f t="shared" si="146"/>
        <v>1.195346280688897</v>
      </c>
      <c r="BO299" s="29">
        <f t="shared" si="147"/>
        <v>2.0205428468942053</v>
      </c>
      <c r="BP299" s="30">
        <f t="shared" si="148"/>
        <v>0.587228741577695</v>
      </c>
      <c r="BQ299" s="52">
        <v>0</v>
      </c>
    </row>
    <row r="300" spans="1:69" x14ac:dyDescent="0.2">
      <c r="A300" s="1" t="s">
        <v>576</v>
      </c>
      <c r="B300" s="1" t="s">
        <v>577</v>
      </c>
      <c r="C300" s="1"/>
      <c r="D300" s="7">
        <v>12460000</v>
      </c>
      <c r="E300" s="8">
        <v>3136300</v>
      </c>
      <c r="F300" s="7">
        <v>2626900</v>
      </c>
      <c r="G300" s="7">
        <v>0</v>
      </c>
      <c r="H300" s="8">
        <v>3763400000</v>
      </c>
      <c r="I300" s="7">
        <v>3519500000</v>
      </c>
      <c r="J300" s="7">
        <v>2541400000</v>
      </c>
      <c r="K300" s="19">
        <f t="shared" si="127"/>
        <v>8.3336876228941911E-4</v>
      </c>
      <c r="L300" s="19">
        <f t="shared" si="127"/>
        <v>7.4638442960647821E-4</v>
      </c>
      <c r="M300" s="19">
        <f t="shared" si="127"/>
        <v>0</v>
      </c>
      <c r="N300" s="25">
        <f>D300/E300</f>
        <v>3.972834231419188</v>
      </c>
      <c r="O300" s="26">
        <f>L300/K300</f>
        <v>0.89562323833211754</v>
      </c>
      <c r="P300" s="27" t="s">
        <v>766</v>
      </c>
      <c r="Q300" s="7">
        <v>88454000</v>
      </c>
      <c r="R300" s="8">
        <v>0</v>
      </c>
      <c r="S300" s="7">
        <v>0</v>
      </c>
      <c r="T300" s="7">
        <v>0</v>
      </c>
      <c r="U300" s="8">
        <v>1650500000</v>
      </c>
      <c r="V300" s="7">
        <v>1849700000</v>
      </c>
      <c r="W300" s="7">
        <v>3454200000</v>
      </c>
      <c r="X300" s="19">
        <f t="shared" si="128"/>
        <v>0</v>
      </c>
      <c r="Y300" s="19">
        <f t="shared" si="128"/>
        <v>0</v>
      </c>
      <c r="Z300" s="19">
        <f t="shared" si="128"/>
        <v>0</v>
      </c>
      <c r="AA300" s="28" t="s">
        <v>766</v>
      </c>
      <c r="AB300" s="29">
        <v>0</v>
      </c>
      <c r="AC300" s="30">
        <v>0</v>
      </c>
      <c r="AD300" s="7">
        <v>3223700</v>
      </c>
      <c r="AE300" s="8">
        <v>0</v>
      </c>
      <c r="AF300" s="7">
        <v>0</v>
      </c>
      <c r="AG300" s="7">
        <v>0</v>
      </c>
      <c r="AH300" s="8">
        <v>2634800000</v>
      </c>
      <c r="AI300" s="7">
        <v>1335600000</v>
      </c>
      <c r="AJ300" s="7">
        <v>1781200000</v>
      </c>
      <c r="AK300" s="19">
        <f t="shared" si="129"/>
        <v>0</v>
      </c>
      <c r="AL300" s="19">
        <f t="shared" si="129"/>
        <v>0</v>
      </c>
      <c r="AM300" s="19">
        <f t="shared" si="129"/>
        <v>0</v>
      </c>
      <c r="AN300" s="28" t="s">
        <v>766</v>
      </c>
      <c r="AO300" s="29">
        <v>0</v>
      </c>
      <c r="AP300" s="30">
        <v>0</v>
      </c>
      <c r="AQ300" s="7">
        <v>10219000</v>
      </c>
      <c r="AR300" s="8">
        <v>0</v>
      </c>
      <c r="AS300" s="7">
        <v>0</v>
      </c>
      <c r="AT300" s="7">
        <v>0</v>
      </c>
      <c r="AU300" s="8">
        <v>1584900000</v>
      </c>
      <c r="AV300" s="7">
        <v>2579400000</v>
      </c>
      <c r="AW300" s="7">
        <v>2056500000</v>
      </c>
      <c r="AX300" s="19">
        <f t="shared" si="130"/>
        <v>0</v>
      </c>
      <c r="AY300" s="19">
        <f t="shared" si="130"/>
        <v>0</v>
      </c>
      <c r="AZ300" s="19">
        <f t="shared" si="130"/>
        <v>0</v>
      </c>
      <c r="BA300" s="28" t="s">
        <v>766</v>
      </c>
      <c r="BB300" s="29">
        <v>0</v>
      </c>
      <c r="BC300" s="30">
        <v>0</v>
      </c>
      <c r="BD300" s="7">
        <v>8490200</v>
      </c>
      <c r="BE300" s="8">
        <v>4186500</v>
      </c>
      <c r="BF300" s="7">
        <v>3888500</v>
      </c>
      <c r="BG300" s="7">
        <v>12487000</v>
      </c>
      <c r="BH300" s="8">
        <v>2216600000</v>
      </c>
      <c r="BI300" s="7">
        <v>2843600000</v>
      </c>
      <c r="BJ300" s="7">
        <v>2441100000</v>
      </c>
      <c r="BK300" s="19">
        <f t="shared" si="131"/>
        <v>1.8887034196517188E-3</v>
      </c>
      <c r="BL300" s="19">
        <f t="shared" si="131"/>
        <v>1.3674567449711633E-3</v>
      </c>
      <c r="BM300" s="19">
        <f t="shared" si="131"/>
        <v>5.1153168653475896E-3</v>
      </c>
      <c r="BN300" s="28">
        <f t="shared" si="146"/>
        <v>2.0279947450137348</v>
      </c>
      <c r="BO300" s="29">
        <f t="shared" si="147"/>
        <v>0.72401877962572092</v>
      </c>
      <c r="BP300" s="30">
        <f t="shared" si="148"/>
        <v>0.26732591176015907</v>
      </c>
      <c r="BQ300" s="52">
        <v>0</v>
      </c>
    </row>
    <row r="301" spans="1:69" x14ac:dyDescent="0.2">
      <c r="A301" s="1" t="s">
        <v>578</v>
      </c>
      <c r="B301" s="1" t="s">
        <v>579</v>
      </c>
      <c r="C301" s="1"/>
      <c r="D301" s="7">
        <v>13012000</v>
      </c>
      <c r="E301" s="8">
        <v>1609400</v>
      </c>
      <c r="F301" s="7">
        <v>2788600</v>
      </c>
      <c r="G301" s="7">
        <v>0</v>
      </c>
      <c r="H301" s="8">
        <v>3763400000</v>
      </c>
      <c r="I301" s="7">
        <v>3519500000</v>
      </c>
      <c r="J301" s="7">
        <v>2541400000</v>
      </c>
      <c r="K301" s="19">
        <f t="shared" si="127"/>
        <v>4.2764521443375671E-4</v>
      </c>
      <c r="L301" s="19">
        <f t="shared" si="127"/>
        <v>7.9232845574655488E-4</v>
      </c>
      <c r="M301" s="19">
        <f t="shared" si="127"/>
        <v>0</v>
      </c>
      <c r="N301" s="25">
        <f>D301/E301</f>
        <v>8.0850006213495718</v>
      </c>
      <c r="O301" s="26">
        <f>L301/K301</f>
        <v>1.8527705420383898</v>
      </c>
      <c r="P301" s="27" t="s">
        <v>766</v>
      </c>
      <c r="Q301" s="7">
        <v>8722200</v>
      </c>
      <c r="R301" s="8">
        <v>14254000</v>
      </c>
      <c r="S301" s="7">
        <v>12697000</v>
      </c>
      <c r="T301" s="7">
        <v>2671300</v>
      </c>
      <c r="U301" s="8">
        <v>1650500000</v>
      </c>
      <c r="V301" s="7">
        <v>1849700000</v>
      </c>
      <c r="W301" s="7">
        <v>3454200000</v>
      </c>
      <c r="X301" s="19">
        <f t="shared" si="128"/>
        <v>8.6361708573159651E-3</v>
      </c>
      <c r="Y301" s="19">
        <f t="shared" si="128"/>
        <v>6.8643563821160188E-3</v>
      </c>
      <c r="Z301" s="19">
        <f t="shared" si="128"/>
        <v>7.7334838747032599E-4</v>
      </c>
      <c r="AA301" s="28">
        <f>Q301/R301</f>
        <v>0.61191244562929703</v>
      </c>
      <c r="AB301" s="29">
        <f>Y301/X301</f>
        <v>0.79483795486758024</v>
      </c>
      <c r="AC301" s="30">
        <f>Y301/Z301</f>
        <v>8.8761501198312249</v>
      </c>
      <c r="AD301" s="7">
        <v>15591000</v>
      </c>
      <c r="AE301" s="8">
        <v>181030000</v>
      </c>
      <c r="AF301" s="7">
        <v>82836000</v>
      </c>
      <c r="AG301" s="7">
        <v>27450000</v>
      </c>
      <c r="AH301" s="8">
        <v>2634800000</v>
      </c>
      <c r="AI301" s="7">
        <v>1335600000</v>
      </c>
      <c r="AJ301" s="7">
        <v>1781200000</v>
      </c>
      <c r="AK301" s="19">
        <f t="shared" si="129"/>
        <v>6.870730226203127E-2</v>
      </c>
      <c r="AL301" s="19">
        <f t="shared" si="129"/>
        <v>6.2021563342318058E-2</v>
      </c>
      <c r="AM301" s="19">
        <f t="shared" si="129"/>
        <v>1.5410958904109588E-2</v>
      </c>
      <c r="AN301" s="28">
        <f t="shared" ref="AN301:AN313" si="149">AD301/AE301</f>
        <v>8.612384687620836E-2</v>
      </c>
      <c r="AO301" s="29">
        <f t="shared" ref="AO301:AO313" si="150">AL301/AK301</f>
        <v>0.90269245481047133</v>
      </c>
      <c r="AP301" s="30">
        <f>AL301/AM301</f>
        <v>4.0245103324348612</v>
      </c>
      <c r="AQ301" s="7">
        <v>87034000</v>
      </c>
      <c r="AR301" s="8">
        <v>7037900</v>
      </c>
      <c r="AS301" s="7">
        <v>46298000</v>
      </c>
      <c r="AT301" s="7">
        <v>36059000</v>
      </c>
      <c r="AU301" s="8">
        <v>1584900000</v>
      </c>
      <c r="AV301" s="7">
        <v>2579400000</v>
      </c>
      <c r="AW301" s="7">
        <v>2056500000</v>
      </c>
      <c r="AX301" s="19">
        <f t="shared" si="130"/>
        <v>4.4405956211748376E-3</v>
      </c>
      <c r="AY301" s="19">
        <f t="shared" si="130"/>
        <v>1.7949135457858416E-2</v>
      </c>
      <c r="AZ301" s="19">
        <f t="shared" si="130"/>
        <v>1.7534159980549479E-2</v>
      </c>
      <c r="BA301" s="28">
        <f>AQ301/AR301</f>
        <v>12.366472953579903</v>
      </c>
      <c r="BB301" s="29">
        <f>AY301/AX301</f>
        <v>4.0420558386961742</v>
      </c>
      <c r="BC301" s="30">
        <f>AY301/AZ301</f>
        <v>1.0236666870707958</v>
      </c>
      <c r="BD301" s="7">
        <v>25992000</v>
      </c>
      <c r="BE301" s="8">
        <v>24848000</v>
      </c>
      <c r="BF301" s="7">
        <v>191410000</v>
      </c>
      <c r="BG301" s="7">
        <v>204720000</v>
      </c>
      <c r="BH301" s="8">
        <v>2216600000</v>
      </c>
      <c r="BI301" s="7">
        <v>2843600000</v>
      </c>
      <c r="BJ301" s="7">
        <v>2441100000</v>
      </c>
      <c r="BK301" s="19">
        <f t="shared" si="131"/>
        <v>1.1209961201840656E-2</v>
      </c>
      <c r="BL301" s="19">
        <f t="shared" si="131"/>
        <v>6.7312561541707699E-2</v>
      </c>
      <c r="BM301" s="19">
        <f t="shared" si="131"/>
        <v>8.3863831879070913E-2</v>
      </c>
      <c r="BN301" s="28">
        <f t="shared" si="146"/>
        <v>1.0460399227301995</v>
      </c>
      <c r="BO301" s="29">
        <f t="shared" si="147"/>
        <v>6.0047095908463177</v>
      </c>
      <c r="BP301" s="30">
        <f t="shared" si="148"/>
        <v>0.80264113901652334</v>
      </c>
      <c r="BQ301" s="52">
        <v>0</v>
      </c>
    </row>
    <row r="302" spans="1:69" x14ac:dyDescent="0.2">
      <c r="A302" s="1" t="s">
        <v>580</v>
      </c>
      <c r="B302" s="1" t="s">
        <v>581</v>
      </c>
      <c r="C302" s="1"/>
      <c r="D302" s="7">
        <v>12415000</v>
      </c>
      <c r="E302" s="8">
        <v>16786000</v>
      </c>
      <c r="F302" s="7">
        <v>16053000</v>
      </c>
      <c r="G302" s="7">
        <v>0</v>
      </c>
      <c r="H302" s="8">
        <v>3763400000</v>
      </c>
      <c r="I302" s="7">
        <v>3519500000</v>
      </c>
      <c r="J302" s="7">
        <v>2541400000</v>
      </c>
      <c r="K302" s="19">
        <f t="shared" si="127"/>
        <v>4.4603284264229156E-3</v>
      </c>
      <c r="L302" s="19">
        <f t="shared" si="127"/>
        <v>4.5611592555760763E-3</v>
      </c>
      <c r="M302" s="19">
        <f t="shared" si="127"/>
        <v>0</v>
      </c>
      <c r="N302" s="25">
        <f>D302/E302</f>
        <v>0.73960443226498274</v>
      </c>
      <c r="O302" s="26">
        <f>L302/K302</f>
        <v>1.0226061445511143</v>
      </c>
      <c r="P302" s="27" t="s">
        <v>766</v>
      </c>
      <c r="Q302" s="7">
        <v>5030600</v>
      </c>
      <c r="R302" s="8">
        <v>792310000</v>
      </c>
      <c r="S302" s="7">
        <v>16532000</v>
      </c>
      <c r="T302" s="7">
        <v>3431700</v>
      </c>
      <c r="U302" s="8">
        <v>1650500000</v>
      </c>
      <c r="V302" s="7">
        <v>1849700000</v>
      </c>
      <c r="W302" s="7">
        <v>3454200000</v>
      </c>
      <c r="X302" s="19">
        <f t="shared" si="128"/>
        <v>0.48004241139048776</v>
      </c>
      <c r="Y302" s="19">
        <f t="shared" si="128"/>
        <v>8.9376655673893066E-3</v>
      </c>
      <c r="Z302" s="19">
        <f t="shared" si="128"/>
        <v>9.9348619072433565E-4</v>
      </c>
      <c r="AA302" s="28">
        <f>Q302/R302</f>
        <v>6.349282477818026E-3</v>
      </c>
      <c r="AB302" s="29">
        <f>Y302/X302</f>
        <v>1.8618491523489607E-2</v>
      </c>
      <c r="AC302" s="30">
        <f>Y302/Z302</f>
        <v>8.9962655252137829</v>
      </c>
      <c r="AD302" s="7">
        <v>0</v>
      </c>
      <c r="AE302" s="8">
        <v>272920000</v>
      </c>
      <c r="AF302" s="7">
        <v>86681000</v>
      </c>
      <c r="AG302" s="7">
        <v>104650000</v>
      </c>
      <c r="AH302" s="8">
        <v>2634800000</v>
      </c>
      <c r="AI302" s="7">
        <v>1335600000</v>
      </c>
      <c r="AJ302" s="7">
        <v>1781200000</v>
      </c>
      <c r="AK302" s="19">
        <f t="shared" si="129"/>
        <v>0.1035828146348869</v>
      </c>
      <c r="AL302" s="19">
        <f t="shared" si="129"/>
        <v>6.4900419287211741E-2</v>
      </c>
      <c r="AM302" s="19">
        <f t="shared" si="129"/>
        <v>5.8752526386705591E-2</v>
      </c>
      <c r="AN302" s="28">
        <f t="shared" si="149"/>
        <v>0</v>
      </c>
      <c r="AO302" s="29">
        <f t="shared" si="150"/>
        <v>0.62655585789955115</v>
      </c>
      <c r="AP302" s="30">
        <f>AL302/AM302</f>
        <v>1.1046404857561545</v>
      </c>
      <c r="AQ302" s="7">
        <v>8247200</v>
      </c>
      <c r="AR302" s="8">
        <v>45966000</v>
      </c>
      <c r="AS302" s="7">
        <v>120300000</v>
      </c>
      <c r="AT302" s="7">
        <v>230440000</v>
      </c>
      <c r="AU302" s="8">
        <v>1584900000</v>
      </c>
      <c r="AV302" s="7">
        <v>2579400000</v>
      </c>
      <c r="AW302" s="7">
        <v>2056500000</v>
      </c>
      <c r="AX302" s="19">
        <f t="shared" si="130"/>
        <v>2.9002460723074011E-2</v>
      </c>
      <c r="AY302" s="19">
        <f t="shared" si="130"/>
        <v>4.6638753198418238E-2</v>
      </c>
      <c r="AZ302" s="19">
        <f t="shared" si="130"/>
        <v>0.11205446146365183</v>
      </c>
      <c r="BA302" s="28">
        <f>AQ302/AR302</f>
        <v>0.17941957098725145</v>
      </c>
      <c r="BB302" s="29">
        <f>AY302/AX302</f>
        <v>1.6080964178778459</v>
      </c>
      <c r="BC302" s="30">
        <f>AY302/AZ302</f>
        <v>0.41621504926465502</v>
      </c>
      <c r="BD302" s="7">
        <v>302000000</v>
      </c>
      <c r="BE302" s="8">
        <v>58786000</v>
      </c>
      <c r="BF302" s="7">
        <v>208690000</v>
      </c>
      <c r="BG302" s="7">
        <v>181570000</v>
      </c>
      <c r="BH302" s="8">
        <v>2216600000</v>
      </c>
      <c r="BI302" s="7">
        <v>2843600000</v>
      </c>
      <c r="BJ302" s="7">
        <v>2441100000</v>
      </c>
      <c r="BK302" s="19">
        <f t="shared" si="131"/>
        <v>2.6520797617973473E-2</v>
      </c>
      <c r="BL302" s="19">
        <f t="shared" si="131"/>
        <v>7.3389365592910399E-2</v>
      </c>
      <c r="BM302" s="19">
        <f t="shared" si="131"/>
        <v>7.4380402277661711E-2</v>
      </c>
      <c r="BN302" s="28">
        <f t="shared" si="146"/>
        <v>5.1372775830980162</v>
      </c>
      <c r="BO302" s="29">
        <f t="shared" si="147"/>
        <v>2.7672382501487633</v>
      </c>
      <c r="BP302" s="30">
        <f t="shared" si="148"/>
        <v>0.98667610480174905</v>
      </c>
      <c r="BQ302" s="52">
        <v>0</v>
      </c>
    </row>
    <row r="303" spans="1:69" x14ac:dyDescent="0.2">
      <c r="A303" s="1" t="s">
        <v>582</v>
      </c>
      <c r="B303" s="1" t="s">
        <v>583</v>
      </c>
      <c r="C303" s="1"/>
      <c r="D303" s="7">
        <v>0</v>
      </c>
      <c r="E303" s="8">
        <v>0</v>
      </c>
      <c r="F303" s="7">
        <v>0</v>
      </c>
      <c r="G303" s="7">
        <v>18451</v>
      </c>
      <c r="H303" s="8">
        <v>3763400000</v>
      </c>
      <c r="I303" s="7">
        <v>3519500000</v>
      </c>
      <c r="J303" s="7">
        <v>2541400000</v>
      </c>
      <c r="K303" s="19">
        <f t="shared" si="127"/>
        <v>0</v>
      </c>
      <c r="L303" s="19">
        <f t="shared" si="127"/>
        <v>0</v>
      </c>
      <c r="M303" s="19">
        <f t="shared" si="127"/>
        <v>7.2601715589832375E-6</v>
      </c>
      <c r="N303" s="25">
        <v>0</v>
      </c>
      <c r="O303" s="26">
        <v>0</v>
      </c>
      <c r="P303" s="27">
        <f t="shared" ref="P303:P345" si="151">L303/M303</f>
        <v>0</v>
      </c>
      <c r="Q303" s="7">
        <v>0</v>
      </c>
      <c r="R303" s="8">
        <v>0</v>
      </c>
      <c r="S303" s="7">
        <v>0</v>
      </c>
      <c r="T303" s="7">
        <v>0</v>
      </c>
      <c r="U303" s="8">
        <v>1650500000</v>
      </c>
      <c r="V303" s="7">
        <v>1849700000</v>
      </c>
      <c r="W303" s="7">
        <v>3454200000</v>
      </c>
      <c r="X303" s="19">
        <f t="shared" si="128"/>
        <v>0</v>
      </c>
      <c r="Y303" s="19">
        <f t="shared" si="128"/>
        <v>0</v>
      </c>
      <c r="Z303" s="19">
        <f t="shared" si="128"/>
        <v>0</v>
      </c>
      <c r="AA303" s="28">
        <v>0</v>
      </c>
      <c r="AB303" s="29">
        <v>0</v>
      </c>
      <c r="AC303" s="30">
        <v>0</v>
      </c>
      <c r="AD303" s="7">
        <v>0</v>
      </c>
      <c r="AE303" s="8">
        <v>2297000</v>
      </c>
      <c r="AF303" s="7">
        <v>0</v>
      </c>
      <c r="AG303" s="7">
        <v>0</v>
      </c>
      <c r="AH303" s="8">
        <v>2634800000</v>
      </c>
      <c r="AI303" s="7">
        <v>1335600000</v>
      </c>
      <c r="AJ303" s="7">
        <v>1781200000</v>
      </c>
      <c r="AK303" s="19">
        <f t="shared" si="129"/>
        <v>8.7179292545923792E-4</v>
      </c>
      <c r="AL303" s="19">
        <f t="shared" si="129"/>
        <v>0</v>
      </c>
      <c r="AM303" s="19">
        <f t="shared" si="129"/>
        <v>0</v>
      </c>
      <c r="AN303" s="28">
        <f t="shared" si="149"/>
        <v>0</v>
      </c>
      <c r="AO303" s="29">
        <f t="shared" si="150"/>
        <v>0</v>
      </c>
      <c r="AP303" s="30">
        <v>0</v>
      </c>
      <c r="AQ303" s="7">
        <v>3914400</v>
      </c>
      <c r="AR303" s="8">
        <v>0</v>
      </c>
      <c r="AS303" s="7">
        <v>0</v>
      </c>
      <c r="AT303" s="7">
        <v>0</v>
      </c>
      <c r="AU303" s="8">
        <v>1584900000</v>
      </c>
      <c r="AV303" s="7">
        <v>2579400000</v>
      </c>
      <c r="AW303" s="7">
        <v>2056500000</v>
      </c>
      <c r="AX303" s="19">
        <f t="shared" si="130"/>
        <v>0</v>
      </c>
      <c r="AY303" s="19">
        <f t="shared" si="130"/>
        <v>0</v>
      </c>
      <c r="AZ303" s="19">
        <f t="shared" si="130"/>
        <v>0</v>
      </c>
      <c r="BA303" s="28" t="s">
        <v>766</v>
      </c>
      <c r="BB303" s="29">
        <v>0</v>
      </c>
      <c r="BC303" s="30">
        <v>0</v>
      </c>
      <c r="BD303" s="7">
        <v>3051100</v>
      </c>
      <c r="BE303" s="8">
        <v>3368500</v>
      </c>
      <c r="BF303" s="7">
        <v>0</v>
      </c>
      <c r="BG303" s="7">
        <v>17418000</v>
      </c>
      <c r="BH303" s="8">
        <v>2216600000</v>
      </c>
      <c r="BI303" s="7">
        <v>2843600000</v>
      </c>
      <c r="BJ303" s="7">
        <v>2441100000</v>
      </c>
      <c r="BK303" s="19">
        <f t="shared" si="131"/>
        <v>1.5196697645041956E-3</v>
      </c>
      <c r="BL303" s="19">
        <f t="shared" si="131"/>
        <v>0</v>
      </c>
      <c r="BM303" s="19">
        <f t="shared" si="131"/>
        <v>7.1353078530170828E-3</v>
      </c>
      <c r="BN303" s="28">
        <f t="shared" si="146"/>
        <v>0.90577408341991983</v>
      </c>
      <c r="BO303" s="29">
        <f t="shared" si="147"/>
        <v>0</v>
      </c>
      <c r="BP303" s="30">
        <f t="shared" si="148"/>
        <v>0</v>
      </c>
      <c r="BQ303" s="52">
        <v>0</v>
      </c>
    </row>
    <row r="304" spans="1:69" x14ac:dyDescent="0.2">
      <c r="A304" s="1" t="s">
        <v>584</v>
      </c>
      <c r="B304" s="1" t="s">
        <v>585</v>
      </c>
      <c r="C304" s="1"/>
      <c r="D304" s="7">
        <v>54609</v>
      </c>
      <c r="E304" s="8">
        <v>0</v>
      </c>
      <c r="F304" s="7">
        <v>0</v>
      </c>
      <c r="G304" s="7">
        <v>27913</v>
      </c>
      <c r="H304" s="8">
        <v>3763400000</v>
      </c>
      <c r="I304" s="7">
        <v>3519500000</v>
      </c>
      <c r="J304" s="7">
        <v>2541400000</v>
      </c>
      <c r="K304" s="19">
        <f t="shared" si="127"/>
        <v>0</v>
      </c>
      <c r="L304" s="19">
        <f t="shared" si="127"/>
        <v>0</v>
      </c>
      <c r="M304" s="19">
        <f t="shared" si="127"/>
        <v>1.0983316282364051E-5</v>
      </c>
      <c r="N304" s="25" t="s">
        <v>766</v>
      </c>
      <c r="O304" s="26">
        <v>0</v>
      </c>
      <c r="P304" s="27">
        <f t="shared" si="151"/>
        <v>0</v>
      </c>
      <c r="Q304" s="7">
        <v>0</v>
      </c>
      <c r="R304" s="8">
        <v>3509900</v>
      </c>
      <c r="S304" s="7">
        <v>1590400</v>
      </c>
      <c r="T304" s="7">
        <v>656940</v>
      </c>
      <c r="U304" s="8">
        <v>1650500000</v>
      </c>
      <c r="V304" s="7">
        <v>1849700000</v>
      </c>
      <c r="W304" s="7">
        <v>3454200000</v>
      </c>
      <c r="X304" s="19">
        <f t="shared" si="128"/>
        <v>2.1265677067555284E-3</v>
      </c>
      <c r="Y304" s="19">
        <f t="shared" si="128"/>
        <v>8.5981510515218686E-4</v>
      </c>
      <c r="Z304" s="19">
        <f t="shared" si="128"/>
        <v>1.901858606913323E-4</v>
      </c>
      <c r="AA304" s="28">
        <f>Q304/R304</f>
        <v>0</v>
      </c>
      <c r="AB304" s="29">
        <f>Y304/X304</f>
        <v>0.4043205877813284</v>
      </c>
      <c r="AC304" s="30">
        <f>Y304/Z304</f>
        <v>4.5209202304878433</v>
      </c>
      <c r="AD304" s="7">
        <v>1350700</v>
      </c>
      <c r="AE304" s="8">
        <v>11269000</v>
      </c>
      <c r="AF304" s="7">
        <v>4094800</v>
      </c>
      <c r="AG304" s="7">
        <v>3114000</v>
      </c>
      <c r="AH304" s="8">
        <v>2634800000</v>
      </c>
      <c r="AI304" s="7">
        <v>1335600000</v>
      </c>
      <c r="AJ304" s="7">
        <v>1781200000</v>
      </c>
      <c r="AK304" s="19">
        <f t="shared" si="129"/>
        <v>4.2769849703962349E-3</v>
      </c>
      <c r="AL304" s="19">
        <f t="shared" si="129"/>
        <v>3.0658879904162922E-3</v>
      </c>
      <c r="AM304" s="19">
        <f t="shared" si="129"/>
        <v>1.7482596002694813E-3</v>
      </c>
      <c r="AN304" s="28">
        <f t="shared" si="149"/>
        <v>0.1198597923506966</v>
      </c>
      <c r="AO304" s="29">
        <f t="shared" si="150"/>
        <v>0.71683394064680517</v>
      </c>
      <c r="AP304" s="30">
        <f t="shared" ref="AP304:AP310" si="152">AL304/AM304</f>
        <v>1.753680054119942</v>
      </c>
      <c r="AQ304" s="7">
        <v>1459600</v>
      </c>
      <c r="AR304" s="8">
        <v>727960</v>
      </c>
      <c r="AS304" s="7">
        <v>3569200</v>
      </c>
      <c r="AT304" s="7">
        <v>7142300</v>
      </c>
      <c r="AU304" s="8">
        <v>1584900000</v>
      </c>
      <c r="AV304" s="7">
        <v>2579400000</v>
      </c>
      <c r="AW304" s="7">
        <v>2056500000</v>
      </c>
      <c r="AX304" s="19">
        <f t="shared" si="130"/>
        <v>4.5930973563000822E-4</v>
      </c>
      <c r="AY304" s="19">
        <f t="shared" si="130"/>
        <v>1.3837326510041095E-3</v>
      </c>
      <c r="AZ304" s="19">
        <f t="shared" si="130"/>
        <v>3.4730367128616582E-3</v>
      </c>
      <c r="BA304" s="28">
        <f>AQ304/AR304</f>
        <v>2.0050552228144403</v>
      </c>
      <c r="BB304" s="29">
        <f>AY304/AX304</f>
        <v>3.012635142832591</v>
      </c>
      <c r="BC304" s="30">
        <f t="shared" ref="BC304:BC313" si="153">AY304/AZ304</f>
        <v>0.39842154443105876</v>
      </c>
      <c r="BD304" s="7">
        <v>0</v>
      </c>
      <c r="BE304" s="8">
        <v>1333300</v>
      </c>
      <c r="BF304" s="7">
        <v>10183000</v>
      </c>
      <c r="BG304" s="7">
        <v>12812000</v>
      </c>
      <c r="BH304" s="8">
        <v>2216600000</v>
      </c>
      <c r="BI304" s="7">
        <v>2843600000</v>
      </c>
      <c r="BJ304" s="7">
        <v>2441100000</v>
      </c>
      <c r="BK304" s="19">
        <f t="shared" si="131"/>
        <v>6.0150681223495445E-4</v>
      </c>
      <c r="BL304" s="19">
        <f t="shared" si="131"/>
        <v>3.5810240540160359E-3</v>
      </c>
      <c r="BM304" s="19">
        <f t="shared" si="131"/>
        <v>5.2484535660153207E-3</v>
      </c>
      <c r="BN304" s="28">
        <f t="shared" si="146"/>
        <v>0</v>
      </c>
      <c r="BO304" s="29">
        <f t="shared" si="147"/>
        <v>5.9534222741558125</v>
      </c>
      <c r="BP304" s="30">
        <f t="shared" si="148"/>
        <v>0.68230079755374229</v>
      </c>
      <c r="BQ304" s="52">
        <v>0</v>
      </c>
    </row>
    <row r="305" spans="1:69" x14ac:dyDescent="0.2">
      <c r="A305" s="1" t="s">
        <v>586</v>
      </c>
      <c r="B305" s="1" t="s">
        <v>587</v>
      </c>
      <c r="C305" s="1"/>
      <c r="D305" s="7">
        <v>0</v>
      </c>
      <c r="E305" s="8">
        <v>0</v>
      </c>
      <c r="F305" s="7">
        <v>0</v>
      </c>
      <c r="G305" s="7">
        <v>46253</v>
      </c>
      <c r="H305" s="8">
        <v>3763400000</v>
      </c>
      <c r="I305" s="7">
        <v>3519500000</v>
      </c>
      <c r="J305" s="7">
        <v>2541400000</v>
      </c>
      <c r="K305" s="19">
        <f t="shared" si="127"/>
        <v>0</v>
      </c>
      <c r="L305" s="19">
        <f t="shared" si="127"/>
        <v>0</v>
      </c>
      <c r="M305" s="19">
        <f t="shared" si="127"/>
        <v>1.8199811127724876E-5</v>
      </c>
      <c r="N305" s="25">
        <v>0</v>
      </c>
      <c r="O305" s="26">
        <v>0</v>
      </c>
      <c r="P305" s="27">
        <f t="shared" si="151"/>
        <v>0</v>
      </c>
      <c r="Q305" s="7">
        <v>0</v>
      </c>
      <c r="R305" s="8">
        <v>37576000</v>
      </c>
      <c r="S305" s="7">
        <v>0</v>
      </c>
      <c r="T305" s="7">
        <v>0</v>
      </c>
      <c r="U305" s="8">
        <v>1650500000</v>
      </c>
      <c r="V305" s="7">
        <v>1849700000</v>
      </c>
      <c r="W305" s="7">
        <v>3454200000</v>
      </c>
      <c r="X305" s="19">
        <f t="shared" si="128"/>
        <v>2.2766434413813996E-2</v>
      </c>
      <c r="Y305" s="19">
        <f t="shared" si="128"/>
        <v>0</v>
      </c>
      <c r="Z305" s="19">
        <f t="shared" si="128"/>
        <v>0</v>
      </c>
      <c r="AA305" s="28">
        <f>Q305/R305</f>
        <v>0</v>
      </c>
      <c r="AB305" s="29">
        <f>Y305/X305</f>
        <v>0</v>
      </c>
      <c r="AC305" s="30">
        <v>0</v>
      </c>
      <c r="AD305" s="7">
        <v>0</v>
      </c>
      <c r="AE305" s="8">
        <v>20995000</v>
      </c>
      <c r="AF305" s="7">
        <v>12133000</v>
      </c>
      <c r="AG305" s="7">
        <v>3073400</v>
      </c>
      <c r="AH305" s="8">
        <v>2634800000</v>
      </c>
      <c r="AI305" s="7">
        <v>1335600000</v>
      </c>
      <c r="AJ305" s="7">
        <v>1781200000</v>
      </c>
      <c r="AK305" s="19">
        <f t="shared" si="129"/>
        <v>7.9683467435858503E-3</v>
      </c>
      <c r="AL305" s="19">
        <f t="shared" si="129"/>
        <v>9.0843066786463009E-3</v>
      </c>
      <c r="AM305" s="19">
        <f t="shared" si="129"/>
        <v>1.7254659779923646E-3</v>
      </c>
      <c r="AN305" s="28">
        <f t="shared" si="149"/>
        <v>0</v>
      </c>
      <c r="AO305" s="29">
        <f t="shared" si="150"/>
        <v>1.1400491182137307</v>
      </c>
      <c r="AP305" s="30">
        <f t="shared" si="152"/>
        <v>5.2648425379074615</v>
      </c>
      <c r="AQ305" s="7">
        <v>15625000</v>
      </c>
      <c r="AR305" s="8">
        <v>557720</v>
      </c>
      <c r="AS305" s="7">
        <v>15573000</v>
      </c>
      <c r="AT305" s="7">
        <v>5824600</v>
      </c>
      <c r="AU305" s="8">
        <v>1584900000</v>
      </c>
      <c r="AV305" s="7">
        <v>2579400000</v>
      </c>
      <c r="AW305" s="7">
        <v>2056500000</v>
      </c>
      <c r="AX305" s="19">
        <f t="shared" si="130"/>
        <v>3.5189601867625719E-4</v>
      </c>
      <c r="AY305" s="19">
        <f t="shared" si="130"/>
        <v>6.0374505698999768E-3</v>
      </c>
      <c r="AZ305" s="19">
        <f t="shared" si="130"/>
        <v>2.8322878677364454E-3</v>
      </c>
      <c r="BA305" s="28">
        <f>AQ305/AR305</f>
        <v>28.015850247435989</v>
      </c>
      <c r="BB305" s="29">
        <f>AY305/AX305</f>
        <v>17.156916388572174</v>
      </c>
      <c r="BC305" s="30">
        <f t="shared" si="153"/>
        <v>2.1316514605293588</v>
      </c>
      <c r="BD305" s="7">
        <v>4933700</v>
      </c>
      <c r="BE305" s="8">
        <v>8279000</v>
      </c>
      <c r="BF305" s="7">
        <v>37572000</v>
      </c>
      <c r="BG305" s="7">
        <v>34542000</v>
      </c>
      <c r="BH305" s="8">
        <v>2216600000</v>
      </c>
      <c r="BI305" s="7">
        <v>2843600000</v>
      </c>
      <c r="BJ305" s="7">
        <v>2441100000</v>
      </c>
      <c r="BK305" s="19">
        <f t="shared" si="131"/>
        <v>3.7349995488586123E-3</v>
      </c>
      <c r="BL305" s="19">
        <f t="shared" si="131"/>
        <v>1.3212828808552539E-2</v>
      </c>
      <c r="BM305" s="19">
        <f t="shared" si="131"/>
        <v>1.4150178198353201E-2</v>
      </c>
      <c r="BN305" s="28">
        <f t="shared" si="146"/>
        <v>0.59592946007971981</v>
      </c>
      <c r="BO305" s="29">
        <f t="shared" si="147"/>
        <v>3.5375717281117955</v>
      </c>
      <c r="BP305" s="30">
        <f t="shared" si="148"/>
        <v>0.9337570611011986</v>
      </c>
      <c r="BQ305" s="52">
        <v>0</v>
      </c>
    </row>
    <row r="306" spans="1:69" x14ac:dyDescent="0.2">
      <c r="A306" s="1" t="s">
        <v>588</v>
      </c>
      <c r="B306" s="1" t="s">
        <v>589</v>
      </c>
      <c r="C306" s="1"/>
      <c r="D306" s="7">
        <v>3645100</v>
      </c>
      <c r="E306" s="8">
        <v>763480</v>
      </c>
      <c r="F306" s="7">
        <v>270440</v>
      </c>
      <c r="G306" s="7">
        <v>91680</v>
      </c>
      <c r="H306" s="8">
        <v>3763400000</v>
      </c>
      <c r="I306" s="7">
        <v>3519500000</v>
      </c>
      <c r="J306" s="7">
        <v>2541400000</v>
      </c>
      <c r="K306" s="19">
        <f t="shared" si="127"/>
        <v>2.0286974544295053E-4</v>
      </c>
      <c r="L306" s="19">
        <f t="shared" si="127"/>
        <v>7.6840460292655204E-5</v>
      </c>
      <c r="M306" s="19">
        <f t="shared" si="127"/>
        <v>3.607460454867396E-5</v>
      </c>
      <c r="N306" s="25">
        <f>D306/E306</f>
        <v>4.7743228375333997</v>
      </c>
      <c r="O306" s="26">
        <f>L306/K306</f>
        <v>0.37876747035335384</v>
      </c>
      <c r="P306" s="27">
        <f t="shared" si="151"/>
        <v>2.1300430386971416</v>
      </c>
      <c r="Q306" s="7">
        <v>1455700</v>
      </c>
      <c r="R306" s="8">
        <v>9771900</v>
      </c>
      <c r="S306" s="7">
        <v>7746400</v>
      </c>
      <c r="T306" s="7">
        <v>5258100</v>
      </c>
      <c r="U306" s="8">
        <v>1650500000</v>
      </c>
      <c r="V306" s="7">
        <v>1849700000</v>
      </c>
      <c r="W306" s="7">
        <v>3454200000</v>
      </c>
      <c r="X306" s="19">
        <f t="shared" si="128"/>
        <v>5.9205695243865495E-3</v>
      </c>
      <c r="Y306" s="19">
        <f t="shared" si="128"/>
        <v>4.1879223657890468E-3</v>
      </c>
      <c r="Z306" s="19">
        <f t="shared" si="128"/>
        <v>1.5222338023276013E-3</v>
      </c>
      <c r="AA306" s="28">
        <f>Q306/R306</f>
        <v>0.14896795914816977</v>
      </c>
      <c r="AB306" s="29">
        <f>Y306/X306</f>
        <v>0.70735126891749012</v>
      </c>
      <c r="AC306" s="30">
        <f>Y306/Z306</f>
        <v>2.7511689461798987</v>
      </c>
      <c r="AD306" s="7">
        <v>2892100</v>
      </c>
      <c r="AE306" s="8">
        <v>70220000</v>
      </c>
      <c r="AF306" s="7">
        <v>35779000</v>
      </c>
      <c r="AG306" s="7">
        <v>13134000</v>
      </c>
      <c r="AH306" s="8">
        <v>2634800000</v>
      </c>
      <c r="AI306" s="7">
        <v>1335600000</v>
      </c>
      <c r="AJ306" s="7">
        <v>1781200000</v>
      </c>
      <c r="AK306" s="19">
        <f t="shared" si="129"/>
        <v>2.6650979201457415E-2</v>
      </c>
      <c r="AL306" s="19">
        <f t="shared" si="129"/>
        <v>2.6788709194369573E-2</v>
      </c>
      <c r="AM306" s="19">
        <f t="shared" si="129"/>
        <v>7.3736806647204129E-3</v>
      </c>
      <c r="AN306" s="28">
        <f t="shared" si="149"/>
        <v>4.1186271717459415E-2</v>
      </c>
      <c r="AO306" s="29">
        <f t="shared" si="150"/>
        <v>1.0051679149149095</v>
      </c>
      <c r="AP306" s="30">
        <f t="shared" si="152"/>
        <v>3.6330172694541711</v>
      </c>
      <c r="AQ306" s="7">
        <v>54115000</v>
      </c>
      <c r="AR306" s="8">
        <v>0</v>
      </c>
      <c r="AS306" s="7">
        <v>31152000</v>
      </c>
      <c r="AT306" s="7">
        <v>32300000</v>
      </c>
      <c r="AU306" s="8">
        <v>1584900000</v>
      </c>
      <c r="AV306" s="7">
        <v>2579400000</v>
      </c>
      <c r="AW306" s="7">
        <v>2056500000</v>
      </c>
      <c r="AX306" s="19">
        <f t="shared" si="130"/>
        <v>0</v>
      </c>
      <c r="AY306" s="19">
        <f t="shared" si="130"/>
        <v>1.2077227262153989E-2</v>
      </c>
      <c r="AZ306" s="19">
        <f t="shared" si="130"/>
        <v>1.5706297106734744E-2</v>
      </c>
      <c r="BA306" s="28" t="s">
        <v>766</v>
      </c>
      <c r="BB306" s="29" t="s">
        <v>766</v>
      </c>
      <c r="BC306" s="30">
        <f t="shared" si="153"/>
        <v>0.76894172955478879</v>
      </c>
      <c r="BD306" s="7">
        <v>16230000</v>
      </c>
      <c r="BE306" s="8">
        <v>17674000</v>
      </c>
      <c r="BF306" s="7">
        <v>80553000</v>
      </c>
      <c r="BG306" s="7">
        <v>109440000</v>
      </c>
      <c r="BH306" s="8">
        <v>2216600000</v>
      </c>
      <c r="BI306" s="7">
        <v>2843600000</v>
      </c>
      <c r="BJ306" s="7">
        <v>2441100000</v>
      </c>
      <c r="BK306" s="19">
        <f t="shared" si="131"/>
        <v>7.9734728864025994E-3</v>
      </c>
      <c r="BL306" s="19">
        <f t="shared" si="131"/>
        <v>2.8327823885215923E-2</v>
      </c>
      <c r="BM306" s="19">
        <f t="shared" si="131"/>
        <v>4.4832247757158661E-2</v>
      </c>
      <c r="BN306" s="28">
        <f t="shared" si="146"/>
        <v>0.91829806495416999</v>
      </c>
      <c r="BO306" s="29">
        <f t="shared" si="147"/>
        <v>3.5527585393215801</v>
      </c>
      <c r="BP306" s="30">
        <f t="shared" si="148"/>
        <v>0.63186267257127726</v>
      </c>
      <c r="BQ306" s="52">
        <v>0</v>
      </c>
    </row>
    <row r="307" spans="1:69" x14ac:dyDescent="0.2">
      <c r="A307" s="1" t="s">
        <v>590</v>
      </c>
      <c r="B307" s="1" t="s">
        <v>591</v>
      </c>
      <c r="C307" s="1"/>
      <c r="D307" s="7">
        <v>22525000</v>
      </c>
      <c r="E307" s="8">
        <v>6586500</v>
      </c>
      <c r="F307" s="7">
        <v>0</v>
      </c>
      <c r="G307" s="7">
        <v>92732</v>
      </c>
      <c r="H307" s="8">
        <v>3763400000</v>
      </c>
      <c r="I307" s="7">
        <v>3519500000</v>
      </c>
      <c r="J307" s="7">
        <v>2541400000</v>
      </c>
      <c r="K307" s="19">
        <f t="shared" si="127"/>
        <v>1.750146144443854E-3</v>
      </c>
      <c r="L307" s="19">
        <f t="shared" si="127"/>
        <v>0</v>
      </c>
      <c r="M307" s="19">
        <f t="shared" si="127"/>
        <v>3.648854961832061E-5</v>
      </c>
      <c r="N307" s="25">
        <f>D307/E307</f>
        <v>3.4198739846656041</v>
      </c>
      <c r="O307" s="26">
        <f>L307/K307</f>
        <v>0</v>
      </c>
      <c r="P307" s="27">
        <f t="shared" si="151"/>
        <v>0</v>
      </c>
      <c r="Q307" s="7">
        <v>2579200</v>
      </c>
      <c r="R307" s="8">
        <v>32120000</v>
      </c>
      <c r="S307" s="7">
        <v>14645000</v>
      </c>
      <c r="T307" s="7">
        <v>9499500</v>
      </c>
      <c r="U307" s="8">
        <v>1650500000</v>
      </c>
      <c r="V307" s="7">
        <v>1849700000</v>
      </c>
      <c r="W307" s="7">
        <v>3454200000</v>
      </c>
      <c r="X307" s="19">
        <f t="shared" si="128"/>
        <v>1.9460769463798849E-2</v>
      </c>
      <c r="Y307" s="19">
        <f t="shared" si="128"/>
        <v>7.9175001351570531E-3</v>
      </c>
      <c r="Z307" s="19">
        <f t="shared" si="128"/>
        <v>2.7501302761855132E-3</v>
      </c>
      <c r="AA307" s="28">
        <f>Q307/R307</f>
        <v>8.0298879202988796E-2</v>
      </c>
      <c r="AB307" s="29">
        <f>Y307/X307</f>
        <v>0.40684414611073211</v>
      </c>
      <c r="AC307" s="30">
        <f>Y307/Z307</f>
        <v>2.8789545730680031</v>
      </c>
      <c r="AD307" s="7">
        <v>27650000</v>
      </c>
      <c r="AE307" s="8">
        <v>227950000</v>
      </c>
      <c r="AF307" s="7">
        <v>98740000</v>
      </c>
      <c r="AG307" s="7">
        <v>37571000</v>
      </c>
      <c r="AH307" s="8">
        <v>2634800000</v>
      </c>
      <c r="AI307" s="7">
        <v>1335600000</v>
      </c>
      <c r="AJ307" s="7">
        <v>1781200000</v>
      </c>
      <c r="AK307" s="19">
        <f t="shared" si="129"/>
        <v>8.6515105510854715E-2</v>
      </c>
      <c r="AL307" s="19">
        <f t="shared" si="129"/>
        <v>7.3929320155735251E-2</v>
      </c>
      <c r="AM307" s="19">
        <f t="shared" si="129"/>
        <v>2.1093083314619357E-2</v>
      </c>
      <c r="AN307" s="28">
        <f t="shared" si="149"/>
        <v>0.12129853037946918</v>
      </c>
      <c r="AO307" s="29">
        <f t="shared" si="150"/>
        <v>0.85452499559697848</v>
      </c>
      <c r="AP307" s="30">
        <f t="shared" si="152"/>
        <v>3.5049081754916194</v>
      </c>
      <c r="AQ307" s="7">
        <v>105060000</v>
      </c>
      <c r="AR307" s="8">
        <v>8557500</v>
      </c>
      <c r="AS307" s="7">
        <v>61877000</v>
      </c>
      <c r="AT307" s="7">
        <v>55395000</v>
      </c>
      <c r="AU307" s="8">
        <v>1584900000</v>
      </c>
      <c r="AV307" s="7">
        <v>2579400000</v>
      </c>
      <c r="AW307" s="7">
        <v>2056500000</v>
      </c>
      <c r="AX307" s="19">
        <f t="shared" si="130"/>
        <v>5.3993942835510126E-3</v>
      </c>
      <c r="AY307" s="19">
        <f t="shared" si="130"/>
        <v>2.3988912150112431E-2</v>
      </c>
      <c r="AZ307" s="19">
        <f t="shared" si="130"/>
        <v>2.6936542669584247E-2</v>
      </c>
      <c r="BA307" s="28">
        <f t="shared" ref="BA307:BA313" si="154">AQ307/AR307</f>
        <v>12.276950043821209</v>
      </c>
      <c r="BB307" s="29">
        <f t="shared" ref="BB307:BB313" si="155">AY307/AX307</f>
        <v>4.44288949654843</v>
      </c>
      <c r="BC307" s="30">
        <f t="shared" si="153"/>
        <v>0.89057131215283347</v>
      </c>
      <c r="BD307" s="7">
        <v>34422000</v>
      </c>
      <c r="BE307" s="8">
        <v>40635000</v>
      </c>
      <c r="BF307" s="7">
        <v>199820000</v>
      </c>
      <c r="BG307" s="7">
        <v>216430000</v>
      </c>
      <c r="BH307" s="8">
        <v>2216600000</v>
      </c>
      <c r="BI307" s="7">
        <v>2843600000</v>
      </c>
      <c r="BJ307" s="7">
        <v>2441100000</v>
      </c>
      <c r="BK307" s="19">
        <f t="shared" si="131"/>
        <v>1.8332130289632771E-2</v>
      </c>
      <c r="BL307" s="19">
        <f t="shared" si="131"/>
        <v>7.0270080180053457E-2</v>
      </c>
      <c r="BM307" s="19">
        <f t="shared" si="131"/>
        <v>8.8660849616975956E-2</v>
      </c>
      <c r="BN307" s="28">
        <f t="shared" si="146"/>
        <v>0.84710225175341458</v>
      </c>
      <c r="BO307" s="29">
        <f t="shared" si="147"/>
        <v>3.8331649988213727</v>
      </c>
      <c r="BP307" s="30">
        <f t="shared" si="148"/>
        <v>0.79257169859783061</v>
      </c>
      <c r="BQ307" s="52">
        <v>0</v>
      </c>
    </row>
    <row r="308" spans="1:69" x14ac:dyDescent="0.2">
      <c r="A308" s="1" t="s">
        <v>592</v>
      </c>
      <c r="B308" s="1" t="s">
        <v>593</v>
      </c>
      <c r="C308" s="1"/>
      <c r="D308" s="7">
        <v>4462600</v>
      </c>
      <c r="E308" s="8">
        <v>0</v>
      </c>
      <c r="F308" s="7">
        <v>2908000</v>
      </c>
      <c r="G308" s="7">
        <v>136240</v>
      </c>
      <c r="H308" s="8">
        <v>3763400000</v>
      </c>
      <c r="I308" s="7">
        <v>3519500000</v>
      </c>
      <c r="J308" s="7">
        <v>2541400000</v>
      </c>
      <c r="K308" s="19">
        <f t="shared" si="127"/>
        <v>0</v>
      </c>
      <c r="L308" s="19">
        <f t="shared" si="127"/>
        <v>8.2625372922290102E-4</v>
      </c>
      <c r="M308" s="19">
        <f t="shared" si="127"/>
        <v>5.3608247422680413E-5</v>
      </c>
      <c r="N308" s="25" t="s">
        <v>766</v>
      </c>
      <c r="O308" s="26" t="s">
        <v>766</v>
      </c>
      <c r="P308" s="27">
        <f t="shared" si="151"/>
        <v>15.412809948965654</v>
      </c>
      <c r="Q308" s="7">
        <v>0</v>
      </c>
      <c r="R308" s="8">
        <v>5360500</v>
      </c>
      <c r="S308" s="7">
        <v>1506100</v>
      </c>
      <c r="T308" s="7">
        <v>0</v>
      </c>
      <c r="U308" s="8">
        <v>1650500000</v>
      </c>
      <c r="V308" s="7">
        <v>1849700000</v>
      </c>
      <c r="W308" s="7">
        <v>3454200000</v>
      </c>
      <c r="X308" s="19">
        <f t="shared" si="128"/>
        <v>3.2478036958497425E-3</v>
      </c>
      <c r="Y308" s="19">
        <f t="shared" si="128"/>
        <v>8.1424014705087314E-4</v>
      </c>
      <c r="Z308" s="19">
        <f t="shared" si="128"/>
        <v>0</v>
      </c>
      <c r="AA308" s="28">
        <f>Q308/R308</f>
        <v>0</v>
      </c>
      <c r="AB308" s="29">
        <f>Y308/X308</f>
        <v>0.25070485266439069</v>
      </c>
      <c r="AC308" s="30" t="s">
        <v>766</v>
      </c>
      <c r="AD308" s="7">
        <v>0</v>
      </c>
      <c r="AE308" s="8">
        <v>21533000</v>
      </c>
      <c r="AF308" s="7">
        <v>10530000</v>
      </c>
      <c r="AG308" s="7">
        <v>8902300</v>
      </c>
      <c r="AH308" s="8">
        <v>2634800000</v>
      </c>
      <c r="AI308" s="7">
        <v>1335600000</v>
      </c>
      <c r="AJ308" s="7">
        <v>1781200000</v>
      </c>
      <c r="AK308" s="19">
        <f t="shared" si="129"/>
        <v>8.1725368149385153E-3</v>
      </c>
      <c r="AL308" s="19">
        <f t="shared" si="129"/>
        <v>7.884097035040432E-3</v>
      </c>
      <c r="AM308" s="19">
        <f t="shared" si="129"/>
        <v>4.9979227487087358E-3</v>
      </c>
      <c r="AN308" s="28">
        <f t="shared" si="149"/>
        <v>0</v>
      </c>
      <c r="AO308" s="29">
        <f t="shared" si="150"/>
        <v>0.96470621222888264</v>
      </c>
      <c r="AP308" s="30">
        <f t="shared" si="152"/>
        <v>1.5774747693083828</v>
      </c>
      <c r="AQ308" s="7">
        <v>6424100</v>
      </c>
      <c r="AR308" s="8">
        <v>1107400</v>
      </c>
      <c r="AS308" s="7">
        <v>15528000</v>
      </c>
      <c r="AT308" s="7">
        <v>10371000</v>
      </c>
      <c r="AU308" s="8">
        <v>1584900000</v>
      </c>
      <c r="AV308" s="7">
        <v>2579400000</v>
      </c>
      <c r="AW308" s="7">
        <v>2056500000</v>
      </c>
      <c r="AX308" s="19">
        <f t="shared" si="130"/>
        <v>6.9871916209224554E-4</v>
      </c>
      <c r="AY308" s="19">
        <f t="shared" si="130"/>
        <v>6.0200046522447077E-3</v>
      </c>
      <c r="AZ308" s="19">
        <f t="shared" si="130"/>
        <v>5.0430342815463167E-3</v>
      </c>
      <c r="BA308" s="28">
        <f t="shared" si="154"/>
        <v>5.8010655589669495</v>
      </c>
      <c r="BB308" s="29">
        <f t="shared" si="155"/>
        <v>8.6157715128613308</v>
      </c>
      <c r="BC308" s="30">
        <f t="shared" si="153"/>
        <v>1.1937266963013442</v>
      </c>
      <c r="BD308" s="7">
        <v>3074900</v>
      </c>
      <c r="BE308" s="8">
        <v>1926900</v>
      </c>
      <c r="BF308" s="7">
        <v>22602000</v>
      </c>
      <c r="BG308" s="7">
        <v>18485000</v>
      </c>
      <c r="BH308" s="8">
        <v>2216600000</v>
      </c>
      <c r="BI308" s="7">
        <v>2843600000</v>
      </c>
      <c r="BJ308" s="7">
        <v>2441100000</v>
      </c>
      <c r="BK308" s="19">
        <f t="shared" si="131"/>
        <v>8.6930433998014982E-4</v>
      </c>
      <c r="BL308" s="19">
        <f t="shared" si="131"/>
        <v>7.9483752989168658E-3</v>
      </c>
      <c r="BM308" s="19">
        <f t="shared" si="131"/>
        <v>7.5724058825939128E-3</v>
      </c>
      <c r="BN308" s="28">
        <f t="shared" si="146"/>
        <v>1.5957755981109554</v>
      </c>
      <c r="BO308" s="29">
        <f t="shared" si="147"/>
        <v>9.1433746886600886</v>
      </c>
      <c r="BP308" s="30">
        <f t="shared" si="148"/>
        <v>1.0496499292499843</v>
      </c>
      <c r="BQ308" s="52">
        <v>0</v>
      </c>
    </row>
    <row r="309" spans="1:69" x14ac:dyDescent="0.2">
      <c r="A309" s="1" t="s">
        <v>594</v>
      </c>
      <c r="B309" s="1" t="s">
        <v>595</v>
      </c>
      <c r="C309" s="1"/>
      <c r="D309" s="7">
        <v>8077800</v>
      </c>
      <c r="E309" s="8">
        <v>0</v>
      </c>
      <c r="F309" s="7">
        <v>1233700</v>
      </c>
      <c r="G309" s="7">
        <v>186750</v>
      </c>
      <c r="H309" s="8">
        <v>3763400000</v>
      </c>
      <c r="I309" s="7">
        <v>3519500000</v>
      </c>
      <c r="J309" s="7">
        <v>2541400000</v>
      </c>
      <c r="K309" s="19">
        <f t="shared" si="127"/>
        <v>0</v>
      </c>
      <c r="L309" s="19">
        <f t="shared" si="127"/>
        <v>3.5053274612871147E-4</v>
      </c>
      <c r="M309" s="19">
        <f t="shared" si="127"/>
        <v>7.3483119540410801E-5</v>
      </c>
      <c r="N309" s="25" t="s">
        <v>766</v>
      </c>
      <c r="O309" s="26" t="s">
        <v>766</v>
      </c>
      <c r="P309" s="27">
        <f t="shared" si="151"/>
        <v>4.770248573020119</v>
      </c>
      <c r="Q309" s="7">
        <v>4072800</v>
      </c>
      <c r="R309" s="8">
        <v>0</v>
      </c>
      <c r="S309" s="7">
        <v>5119700</v>
      </c>
      <c r="T309" s="7">
        <v>2189200</v>
      </c>
      <c r="U309" s="8">
        <v>1650500000</v>
      </c>
      <c r="V309" s="7">
        <v>1849700000</v>
      </c>
      <c r="W309" s="7">
        <v>3454200000</v>
      </c>
      <c r="X309" s="19">
        <f t="shared" si="128"/>
        <v>0</v>
      </c>
      <c r="Y309" s="19">
        <f t="shared" si="128"/>
        <v>2.7678542466345892E-3</v>
      </c>
      <c r="Z309" s="19">
        <f t="shared" si="128"/>
        <v>6.3377916739042325E-4</v>
      </c>
      <c r="AA309" s="28" t="s">
        <v>766</v>
      </c>
      <c r="AB309" s="29" t="s">
        <v>766</v>
      </c>
      <c r="AC309" s="30">
        <f>Y309/Z309</f>
        <v>4.3672218795565492</v>
      </c>
      <c r="AD309" s="7">
        <v>2960500</v>
      </c>
      <c r="AE309" s="8">
        <v>4139900</v>
      </c>
      <c r="AF309" s="7">
        <v>0</v>
      </c>
      <c r="AG309" s="7">
        <v>1482800</v>
      </c>
      <c r="AH309" s="8">
        <v>2634800000</v>
      </c>
      <c r="AI309" s="7">
        <v>1335600000</v>
      </c>
      <c r="AJ309" s="7">
        <v>1781200000</v>
      </c>
      <c r="AK309" s="19">
        <f t="shared" si="129"/>
        <v>1.5712388037042659E-3</v>
      </c>
      <c r="AL309" s="19">
        <f t="shared" si="129"/>
        <v>0</v>
      </c>
      <c r="AM309" s="19">
        <f t="shared" si="129"/>
        <v>8.3247249045587243E-4</v>
      </c>
      <c r="AN309" s="28">
        <f t="shared" si="149"/>
        <v>0.71511389163989469</v>
      </c>
      <c r="AO309" s="29">
        <f t="shared" si="150"/>
        <v>0</v>
      </c>
      <c r="AP309" s="30">
        <f t="shared" si="152"/>
        <v>0</v>
      </c>
      <c r="AQ309" s="7">
        <v>15757000</v>
      </c>
      <c r="AR309" s="8">
        <v>14886000</v>
      </c>
      <c r="AS309" s="7">
        <v>9167600</v>
      </c>
      <c r="AT309" s="7">
        <v>11270000</v>
      </c>
      <c r="AU309" s="8">
        <v>1584900000</v>
      </c>
      <c r="AV309" s="7">
        <v>2579400000</v>
      </c>
      <c r="AW309" s="7">
        <v>2056500000</v>
      </c>
      <c r="AX309" s="19">
        <f t="shared" si="130"/>
        <v>9.3923906871095971E-3</v>
      </c>
      <c r="AY309" s="19">
        <f t="shared" si="130"/>
        <v>3.554159882143134E-3</v>
      </c>
      <c r="AZ309" s="19">
        <f t="shared" si="130"/>
        <v>5.4801847799659615E-3</v>
      </c>
      <c r="BA309" s="28">
        <f t="shared" si="154"/>
        <v>1.0585113529490797</v>
      </c>
      <c r="BB309" s="29">
        <f t="shared" si="155"/>
        <v>0.37840843727049933</v>
      </c>
      <c r="BC309" s="30">
        <f t="shared" si="153"/>
        <v>0.64854745320562157</v>
      </c>
      <c r="BD309" s="7">
        <v>14059000</v>
      </c>
      <c r="BE309" s="8">
        <v>11885000</v>
      </c>
      <c r="BF309" s="7">
        <v>20682000</v>
      </c>
      <c r="BG309" s="7">
        <v>22999000</v>
      </c>
      <c r="BH309" s="8">
        <v>2216600000</v>
      </c>
      <c r="BI309" s="7">
        <v>2843600000</v>
      </c>
      <c r="BJ309" s="7">
        <v>2441100000</v>
      </c>
      <c r="BK309" s="19">
        <f t="shared" si="131"/>
        <v>5.3618153929441484E-3</v>
      </c>
      <c r="BL309" s="19">
        <f t="shared" si="131"/>
        <v>7.2731748487832324E-3</v>
      </c>
      <c r="BM309" s="19">
        <f t="shared" si="131"/>
        <v>9.4215722420220391E-3</v>
      </c>
      <c r="BN309" s="28">
        <f t="shared" si="146"/>
        <v>1.1829196466133782</v>
      </c>
      <c r="BO309" s="29">
        <f t="shared" si="147"/>
        <v>1.3564761775189662</v>
      </c>
      <c r="BP309" s="30">
        <f t="shared" si="148"/>
        <v>0.7719703953808752</v>
      </c>
      <c r="BQ309" s="52">
        <v>0</v>
      </c>
    </row>
    <row r="310" spans="1:69" x14ac:dyDescent="0.2">
      <c r="A310" s="1" t="s">
        <v>596</v>
      </c>
      <c r="B310" s="1"/>
      <c r="C310" s="1"/>
      <c r="D310" s="7">
        <v>10553000</v>
      </c>
      <c r="E310" s="8">
        <v>283650</v>
      </c>
      <c r="F310" s="7">
        <v>2100800</v>
      </c>
      <c r="G310" s="7">
        <v>221200</v>
      </c>
      <c r="H310" s="8">
        <v>3763400000</v>
      </c>
      <c r="I310" s="7">
        <v>3519500000</v>
      </c>
      <c r="J310" s="7">
        <v>2541400000</v>
      </c>
      <c r="K310" s="19">
        <f t="shared" si="127"/>
        <v>7.5370675453047774E-5</v>
      </c>
      <c r="L310" s="19">
        <f t="shared" si="127"/>
        <v>5.9690296917175735E-4</v>
      </c>
      <c r="M310" s="19">
        <f t="shared" si="127"/>
        <v>8.7038640119619111E-5</v>
      </c>
      <c r="N310" s="25">
        <f>D310/E310</f>
        <v>37.204301075268816</v>
      </c>
      <c r="O310" s="26">
        <f>L310/K310</f>
        <v>7.9195650773170865</v>
      </c>
      <c r="P310" s="27">
        <f t="shared" si="151"/>
        <v>6.8579078022292226</v>
      </c>
      <c r="Q310" s="7">
        <v>2759700</v>
      </c>
      <c r="R310" s="8">
        <v>22676000</v>
      </c>
      <c r="S310" s="7">
        <v>10965000</v>
      </c>
      <c r="T310" s="7">
        <v>12559000</v>
      </c>
      <c r="U310" s="8">
        <v>1650500000</v>
      </c>
      <c r="V310" s="7">
        <v>1849700000</v>
      </c>
      <c r="W310" s="7">
        <v>3454200000</v>
      </c>
      <c r="X310" s="19">
        <f t="shared" si="128"/>
        <v>1.373886700999697E-2</v>
      </c>
      <c r="Y310" s="19">
        <f t="shared" si="128"/>
        <v>5.9279883224306641E-3</v>
      </c>
      <c r="Z310" s="19">
        <f t="shared" si="128"/>
        <v>3.6358635863586357E-3</v>
      </c>
      <c r="AA310" s="28">
        <f>Q310/R310</f>
        <v>0.12170135826424414</v>
      </c>
      <c r="AB310" s="29">
        <f>Y310/X310</f>
        <v>0.43147577730516012</v>
      </c>
      <c r="AC310" s="30">
        <f>Y310/Z310</f>
        <v>1.6304209939756351</v>
      </c>
      <c r="AD310" s="7">
        <v>9009600</v>
      </c>
      <c r="AE310" s="8">
        <v>8579900</v>
      </c>
      <c r="AF310" s="7">
        <v>6014800</v>
      </c>
      <c r="AG310" s="7">
        <v>3845700</v>
      </c>
      <c r="AH310" s="8">
        <v>2634800000</v>
      </c>
      <c r="AI310" s="7">
        <v>1335600000</v>
      </c>
      <c r="AJ310" s="7">
        <v>1781200000</v>
      </c>
      <c r="AK310" s="19">
        <f t="shared" si="129"/>
        <v>3.2563761955366633E-3</v>
      </c>
      <c r="AL310" s="19">
        <f t="shared" si="129"/>
        <v>4.5034441449535792E-3</v>
      </c>
      <c r="AM310" s="19">
        <f t="shared" si="129"/>
        <v>2.1590500785986975E-3</v>
      </c>
      <c r="AN310" s="28">
        <f t="shared" si="149"/>
        <v>1.0500821687898461</v>
      </c>
      <c r="AO310" s="29">
        <f t="shared" si="150"/>
        <v>1.3829618798731558</v>
      </c>
      <c r="AP310" s="30">
        <f t="shared" si="152"/>
        <v>2.0858451545859831</v>
      </c>
      <c r="AQ310" s="7">
        <v>5840800</v>
      </c>
      <c r="AR310" s="8">
        <v>6721800</v>
      </c>
      <c r="AS310" s="7">
        <v>9280100</v>
      </c>
      <c r="AT310" s="7">
        <v>8782400</v>
      </c>
      <c r="AU310" s="8">
        <v>1584900000</v>
      </c>
      <c r="AV310" s="7">
        <v>2579400000</v>
      </c>
      <c r="AW310" s="7">
        <v>2056500000</v>
      </c>
      <c r="AX310" s="19">
        <f t="shared" si="130"/>
        <v>4.2411508612530758E-3</v>
      </c>
      <c r="AY310" s="19">
        <f t="shared" si="130"/>
        <v>3.5977746762813059E-3</v>
      </c>
      <c r="AZ310" s="19">
        <f t="shared" si="130"/>
        <v>4.2705567712132261E-3</v>
      </c>
      <c r="BA310" s="28">
        <f t="shared" si="154"/>
        <v>0.86893391651045848</v>
      </c>
      <c r="BB310" s="29">
        <f t="shared" si="155"/>
        <v>0.8483015091847782</v>
      </c>
      <c r="BC310" s="30">
        <f t="shared" si="153"/>
        <v>0.84246033222951655</v>
      </c>
      <c r="BD310" s="7">
        <v>8507500</v>
      </c>
      <c r="BE310" s="8">
        <v>6347500</v>
      </c>
      <c r="BF310" s="7">
        <v>5207200</v>
      </c>
      <c r="BG310" s="7">
        <v>6783900</v>
      </c>
      <c r="BH310" s="8">
        <v>2216600000</v>
      </c>
      <c r="BI310" s="7">
        <v>2843600000</v>
      </c>
      <c r="BJ310" s="7">
        <v>2441100000</v>
      </c>
      <c r="BK310" s="19">
        <f t="shared" si="131"/>
        <v>2.8636199584949921E-3</v>
      </c>
      <c r="BL310" s="19">
        <f t="shared" si="131"/>
        <v>1.8311998874665917E-3</v>
      </c>
      <c r="BM310" s="19">
        <f t="shared" si="131"/>
        <v>2.7790340420302323E-3</v>
      </c>
      <c r="BN310" s="28">
        <f t="shared" si="146"/>
        <v>1.3402914533280819</v>
      </c>
      <c r="BO310" s="29">
        <f t="shared" si="147"/>
        <v>0.63947029075359552</v>
      </c>
      <c r="BP310" s="30">
        <f t="shared" si="148"/>
        <v>0.65893395322671278</v>
      </c>
      <c r="BQ310" s="52">
        <v>0</v>
      </c>
    </row>
    <row r="311" spans="1:69" x14ac:dyDescent="0.2">
      <c r="A311" s="1" t="s">
        <v>597</v>
      </c>
      <c r="B311" s="1" t="s">
        <v>598</v>
      </c>
      <c r="C311" s="1"/>
      <c r="D311" s="7">
        <v>0</v>
      </c>
      <c r="E311" s="8">
        <v>0</v>
      </c>
      <c r="F311" s="7">
        <v>0</v>
      </c>
      <c r="G311" s="7">
        <v>269610</v>
      </c>
      <c r="H311" s="8">
        <v>3763400000</v>
      </c>
      <c r="I311" s="7">
        <v>3519500000</v>
      </c>
      <c r="J311" s="7">
        <v>2541400000</v>
      </c>
      <c r="K311" s="19">
        <f t="shared" si="127"/>
        <v>0</v>
      </c>
      <c r="L311" s="19">
        <f t="shared" si="127"/>
        <v>0</v>
      </c>
      <c r="M311" s="19">
        <f t="shared" si="127"/>
        <v>1.0608719603368222E-4</v>
      </c>
      <c r="N311" s="25">
        <v>0</v>
      </c>
      <c r="O311" s="26">
        <v>0</v>
      </c>
      <c r="P311" s="27">
        <f t="shared" si="151"/>
        <v>0</v>
      </c>
      <c r="Q311" s="7">
        <v>0</v>
      </c>
      <c r="R311" s="8">
        <v>0</v>
      </c>
      <c r="S311" s="7">
        <v>0</v>
      </c>
      <c r="T311" s="7">
        <v>717940</v>
      </c>
      <c r="U311" s="8">
        <v>1650500000</v>
      </c>
      <c r="V311" s="7">
        <v>1849700000</v>
      </c>
      <c r="W311" s="7">
        <v>3454200000</v>
      </c>
      <c r="X311" s="19">
        <f t="shared" si="128"/>
        <v>0</v>
      </c>
      <c r="Y311" s="19">
        <f t="shared" si="128"/>
        <v>0</v>
      </c>
      <c r="Z311" s="19">
        <f t="shared" si="128"/>
        <v>2.0784552139424469E-4</v>
      </c>
      <c r="AA311" s="28">
        <v>0</v>
      </c>
      <c r="AB311" s="29">
        <v>0</v>
      </c>
      <c r="AC311" s="30">
        <f>Y311/Z311</f>
        <v>0</v>
      </c>
      <c r="AD311" s="7">
        <v>3347500</v>
      </c>
      <c r="AE311" s="8">
        <v>912490</v>
      </c>
      <c r="AF311" s="7">
        <v>1827000</v>
      </c>
      <c r="AG311" s="7">
        <v>0</v>
      </c>
      <c r="AH311" s="8">
        <v>2634800000</v>
      </c>
      <c r="AI311" s="7">
        <v>1335600000</v>
      </c>
      <c r="AJ311" s="7">
        <v>1781200000</v>
      </c>
      <c r="AK311" s="19">
        <f t="shared" si="129"/>
        <v>3.4632230150296038E-4</v>
      </c>
      <c r="AL311" s="19">
        <f t="shared" si="129"/>
        <v>1.3679245283018868E-3</v>
      </c>
      <c r="AM311" s="19">
        <f t="shared" si="129"/>
        <v>0</v>
      </c>
      <c r="AN311" s="28">
        <f t="shared" si="149"/>
        <v>3.6685333537901785</v>
      </c>
      <c r="AO311" s="29">
        <f t="shared" si="150"/>
        <v>3.9498597761836418</v>
      </c>
      <c r="AP311" s="30" t="s">
        <v>766</v>
      </c>
      <c r="AQ311" s="7">
        <v>1383600</v>
      </c>
      <c r="AR311" s="8">
        <v>1258900</v>
      </c>
      <c r="AS311" s="7">
        <v>0</v>
      </c>
      <c r="AT311" s="7">
        <v>1285500</v>
      </c>
      <c r="AU311" s="8">
        <v>1584900000</v>
      </c>
      <c r="AV311" s="7">
        <v>2579400000</v>
      </c>
      <c r="AW311" s="7">
        <v>2056500000</v>
      </c>
      <c r="AX311" s="19">
        <f t="shared" si="130"/>
        <v>7.943087891980567E-4</v>
      </c>
      <c r="AY311" s="19">
        <f t="shared" si="130"/>
        <v>0</v>
      </c>
      <c r="AZ311" s="19">
        <f t="shared" si="130"/>
        <v>6.2509117432530997E-4</v>
      </c>
      <c r="BA311" s="28">
        <f t="shared" si="154"/>
        <v>1.0990547303201208</v>
      </c>
      <c r="BB311" s="29">
        <f t="shared" si="155"/>
        <v>0</v>
      </c>
      <c r="BC311" s="30">
        <f t="shared" si="153"/>
        <v>0</v>
      </c>
      <c r="BD311" s="7">
        <v>1584800</v>
      </c>
      <c r="BE311" s="8">
        <v>1421600</v>
      </c>
      <c r="BF311" s="7">
        <v>2490700</v>
      </c>
      <c r="BG311" s="7">
        <v>1767200</v>
      </c>
      <c r="BH311" s="8">
        <v>2216600000</v>
      </c>
      <c r="BI311" s="7">
        <v>2843600000</v>
      </c>
      <c r="BJ311" s="7">
        <v>2441100000</v>
      </c>
      <c r="BK311" s="19">
        <f t="shared" si="131"/>
        <v>6.4134259676982771E-4</v>
      </c>
      <c r="BL311" s="19">
        <f t="shared" si="131"/>
        <v>8.758967505978337E-4</v>
      </c>
      <c r="BM311" s="19">
        <f t="shared" si="131"/>
        <v>7.2393593052312479E-4</v>
      </c>
      <c r="BN311" s="28">
        <f t="shared" si="146"/>
        <v>1.1148002250984805</v>
      </c>
      <c r="BO311" s="29">
        <f t="shared" si="147"/>
        <v>1.3657236475627166</v>
      </c>
      <c r="BP311" s="30">
        <f t="shared" si="148"/>
        <v>1.2099092111161001</v>
      </c>
      <c r="BQ311" s="52">
        <v>0</v>
      </c>
    </row>
    <row r="312" spans="1:69" x14ac:dyDescent="0.2">
      <c r="A312" s="1" t="s">
        <v>599</v>
      </c>
      <c r="B312" s="1" t="s">
        <v>600</v>
      </c>
      <c r="C312" s="1"/>
      <c r="D312" s="7">
        <v>0</v>
      </c>
      <c r="E312" s="8">
        <v>0</v>
      </c>
      <c r="F312" s="7">
        <v>0</v>
      </c>
      <c r="G312" s="7">
        <v>500320</v>
      </c>
      <c r="H312" s="8">
        <v>3763400000</v>
      </c>
      <c r="I312" s="7">
        <v>3519500000</v>
      </c>
      <c r="J312" s="7">
        <v>2541400000</v>
      </c>
      <c r="K312" s="19">
        <f t="shared" si="127"/>
        <v>0</v>
      </c>
      <c r="L312" s="19">
        <f t="shared" si="127"/>
        <v>0</v>
      </c>
      <c r="M312" s="19">
        <f t="shared" si="127"/>
        <v>1.9686786810419455E-4</v>
      </c>
      <c r="N312" s="25">
        <v>0</v>
      </c>
      <c r="O312" s="26">
        <v>0</v>
      </c>
      <c r="P312" s="27">
        <f t="shared" si="151"/>
        <v>0</v>
      </c>
      <c r="Q312" s="7">
        <v>0</v>
      </c>
      <c r="R312" s="8">
        <v>0</v>
      </c>
      <c r="S312" s="7">
        <v>0</v>
      </c>
      <c r="T312" s="7">
        <v>0</v>
      </c>
      <c r="U312" s="8">
        <v>1650500000</v>
      </c>
      <c r="V312" s="7">
        <v>1849700000</v>
      </c>
      <c r="W312" s="7">
        <v>3454200000</v>
      </c>
      <c r="X312" s="19">
        <f t="shared" si="128"/>
        <v>0</v>
      </c>
      <c r="Y312" s="19">
        <f t="shared" si="128"/>
        <v>0</v>
      </c>
      <c r="Z312" s="19">
        <f t="shared" si="128"/>
        <v>0</v>
      </c>
      <c r="AA312" s="28">
        <v>0</v>
      </c>
      <c r="AB312" s="29">
        <v>0</v>
      </c>
      <c r="AC312" s="30">
        <v>0</v>
      </c>
      <c r="AD312" s="7">
        <v>0</v>
      </c>
      <c r="AE312" s="8">
        <v>5045800</v>
      </c>
      <c r="AF312" s="7">
        <v>0</v>
      </c>
      <c r="AG312" s="7">
        <v>0</v>
      </c>
      <c r="AH312" s="8">
        <v>2634800000</v>
      </c>
      <c r="AI312" s="7">
        <v>1335600000</v>
      </c>
      <c r="AJ312" s="7">
        <v>1781200000</v>
      </c>
      <c r="AK312" s="19">
        <f t="shared" si="129"/>
        <v>1.9150599666008805E-3</v>
      </c>
      <c r="AL312" s="19">
        <f t="shared" si="129"/>
        <v>0</v>
      </c>
      <c r="AM312" s="19">
        <f t="shared" si="129"/>
        <v>0</v>
      </c>
      <c r="AN312" s="28">
        <f t="shared" si="149"/>
        <v>0</v>
      </c>
      <c r="AO312" s="29">
        <f t="shared" si="150"/>
        <v>0</v>
      </c>
      <c r="AP312" s="30">
        <v>0</v>
      </c>
      <c r="AQ312" s="7">
        <v>29137000</v>
      </c>
      <c r="AR312" s="8">
        <v>17619000</v>
      </c>
      <c r="AS312" s="7">
        <v>8988800</v>
      </c>
      <c r="AT312" s="7">
        <v>47237000</v>
      </c>
      <c r="AU312" s="8">
        <v>1584900000</v>
      </c>
      <c r="AV312" s="7">
        <v>2579400000</v>
      </c>
      <c r="AW312" s="7">
        <v>2056500000</v>
      </c>
      <c r="AX312" s="19">
        <f t="shared" si="130"/>
        <v>1.1116789702820368E-2</v>
      </c>
      <c r="AY312" s="19">
        <f t="shared" si="130"/>
        <v>3.4848414359928666E-3</v>
      </c>
      <c r="AZ312" s="19">
        <f t="shared" si="130"/>
        <v>2.2969608558230003E-2</v>
      </c>
      <c r="BA312" s="28">
        <f t="shared" si="154"/>
        <v>1.6537260911515976</v>
      </c>
      <c r="BB312" s="29">
        <f t="shared" si="155"/>
        <v>0.31347552028520881</v>
      </c>
      <c r="BC312" s="30">
        <f t="shared" si="153"/>
        <v>0.15171531666107776</v>
      </c>
      <c r="BD312" s="7">
        <v>38700000</v>
      </c>
      <c r="BE312" s="8">
        <v>20175000</v>
      </c>
      <c r="BF312" s="7">
        <v>29082000</v>
      </c>
      <c r="BG312" s="7">
        <v>29149000</v>
      </c>
      <c r="BH312" s="8">
        <v>2216600000</v>
      </c>
      <c r="BI312" s="7">
        <v>2843600000</v>
      </c>
      <c r="BJ312" s="7">
        <v>2441100000</v>
      </c>
      <c r="BK312" s="19">
        <f t="shared" si="131"/>
        <v>9.1017774970675817E-3</v>
      </c>
      <c r="BL312" s="19">
        <f t="shared" si="131"/>
        <v>1.0227176818117878E-2</v>
      </c>
      <c r="BM312" s="19">
        <f t="shared" si="131"/>
        <v>1.1940928270042193E-2</v>
      </c>
      <c r="BN312" s="28">
        <f t="shared" si="146"/>
        <v>1.9182156133828996</v>
      </c>
      <c r="BO312" s="29">
        <f t="shared" si="147"/>
        <v>1.1236461033477119</v>
      </c>
      <c r="BP312" s="30">
        <f t="shared" si="148"/>
        <v>0.85648088547488954</v>
      </c>
      <c r="BQ312" s="52">
        <v>0</v>
      </c>
    </row>
    <row r="313" spans="1:69" x14ac:dyDescent="0.2">
      <c r="A313" s="1" t="s">
        <v>601</v>
      </c>
      <c r="B313" s="1" t="s">
        <v>602</v>
      </c>
      <c r="C313" s="1"/>
      <c r="D313" s="7">
        <v>6786700</v>
      </c>
      <c r="E313" s="8">
        <v>3864600</v>
      </c>
      <c r="F313" s="7">
        <v>4617000</v>
      </c>
      <c r="G313" s="7">
        <v>506600</v>
      </c>
      <c r="H313" s="8">
        <v>3763400000</v>
      </c>
      <c r="I313" s="7">
        <v>3519500000</v>
      </c>
      <c r="J313" s="7">
        <v>2541400000</v>
      </c>
      <c r="K313" s="19">
        <f t="shared" si="127"/>
        <v>1.026890577669129E-3</v>
      </c>
      <c r="L313" s="19">
        <f t="shared" si="127"/>
        <v>1.3118340673391106E-3</v>
      </c>
      <c r="M313" s="19">
        <f t="shared" si="127"/>
        <v>1.9933894703706619E-4</v>
      </c>
      <c r="N313" s="25">
        <f>D313/E313</f>
        <v>1.7561196501578429</v>
      </c>
      <c r="O313" s="26">
        <f>L313/K313</f>
        <v>1.2774818426289936</v>
      </c>
      <c r="P313" s="27">
        <f t="shared" si="151"/>
        <v>6.5809220267185466</v>
      </c>
      <c r="Q313" s="7">
        <v>10252000</v>
      </c>
      <c r="R313" s="8">
        <v>1229400</v>
      </c>
      <c r="S313" s="7">
        <v>7769000</v>
      </c>
      <c r="T313" s="7">
        <v>2256400</v>
      </c>
      <c r="U313" s="8">
        <v>1650500000</v>
      </c>
      <c r="V313" s="7">
        <v>1849700000</v>
      </c>
      <c r="W313" s="7">
        <v>3454200000</v>
      </c>
      <c r="X313" s="19">
        <f t="shared" si="128"/>
        <v>7.4486519236594971E-4</v>
      </c>
      <c r="Y313" s="19">
        <f t="shared" si="128"/>
        <v>4.2001405633345949E-3</v>
      </c>
      <c r="Z313" s="19">
        <f t="shared" si="128"/>
        <v>6.5323374442707426E-4</v>
      </c>
      <c r="AA313" s="28">
        <f>Q313/R313</f>
        <v>8.3390271677240939</v>
      </c>
      <c r="AB313" s="29">
        <f>Y313/X313</f>
        <v>5.6387929069332596</v>
      </c>
      <c r="AC313" s="30">
        <f>Y313/Z313</f>
        <v>6.4297666787229026</v>
      </c>
      <c r="AD313" s="7">
        <v>10806000</v>
      </c>
      <c r="AE313" s="8">
        <v>17588000</v>
      </c>
      <c r="AF313" s="7">
        <v>4490400</v>
      </c>
      <c r="AG313" s="7">
        <v>455370</v>
      </c>
      <c r="AH313" s="8">
        <v>2634800000</v>
      </c>
      <c r="AI313" s="7">
        <v>1335600000</v>
      </c>
      <c r="AJ313" s="7">
        <v>1781200000</v>
      </c>
      <c r="AK313" s="19">
        <f t="shared" si="129"/>
        <v>6.6752694701685137E-3</v>
      </c>
      <c r="AL313" s="19">
        <f t="shared" si="129"/>
        <v>3.3620844564240791E-3</v>
      </c>
      <c r="AM313" s="19">
        <f t="shared" si="129"/>
        <v>2.5565349202784642E-4</v>
      </c>
      <c r="AN313" s="28">
        <f t="shared" si="149"/>
        <v>0.61439617921309986</v>
      </c>
      <c r="AO313" s="29">
        <f t="shared" si="150"/>
        <v>0.50366273173676168</v>
      </c>
      <c r="AP313" s="30">
        <f>AL313/AM313</f>
        <v>13.150942824038845</v>
      </c>
      <c r="AQ313" s="7">
        <v>17898000</v>
      </c>
      <c r="AR313" s="8">
        <v>10972000</v>
      </c>
      <c r="AS313" s="7">
        <v>16041000</v>
      </c>
      <c r="AT313" s="7">
        <v>713050</v>
      </c>
      <c r="AU313" s="8">
        <v>1584900000</v>
      </c>
      <c r="AV313" s="7">
        <v>2579400000</v>
      </c>
      <c r="AW313" s="7">
        <v>2056500000</v>
      </c>
      <c r="AX313" s="19">
        <f t="shared" si="130"/>
        <v>6.9228342482175534E-3</v>
      </c>
      <c r="AY313" s="19">
        <f t="shared" si="130"/>
        <v>6.218888113514771E-3</v>
      </c>
      <c r="AZ313" s="19">
        <f t="shared" si="130"/>
        <v>3.4672988086554825E-4</v>
      </c>
      <c r="BA313" s="28">
        <f t="shared" si="154"/>
        <v>1.6312431644185199</v>
      </c>
      <c r="BB313" s="29">
        <f t="shared" si="155"/>
        <v>0.89831532729762675</v>
      </c>
      <c r="BC313" s="30">
        <f t="shared" si="153"/>
        <v>17.93582975309323</v>
      </c>
      <c r="BD313" s="7">
        <v>31186000</v>
      </c>
      <c r="BE313" s="8">
        <v>18927000</v>
      </c>
      <c r="BF313" s="7">
        <v>22279000</v>
      </c>
      <c r="BG313" s="7">
        <v>1708300</v>
      </c>
      <c r="BH313" s="8">
        <v>2216600000</v>
      </c>
      <c r="BI313" s="7">
        <v>2843600000</v>
      </c>
      <c r="BJ313" s="7">
        <v>2441100000</v>
      </c>
      <c r="BK313" s="19">
        <f t="shared" si="131"/>
        <v>8.5387530452043676E-3</v>
      </c>
      <c r="BL313" s="19">
        <f t="shared" si="131"/>
        <v>7.8347868898579268E-3</v>
      </c>
      <c r="BM313" s="19">
        <f t="shared" si="131"/>
        <v>6.9980746384826513E-4</v>
      </c>
      <c r="BN313" s="28">
        <f t="shared" si="146"/>
        <v>1.6476990542611085</v>
      </c>
      <c r="BO313" s="29">
        <f t="shared" si="147"/>
        <v>0.91755632800016274</v>
      </c>
      <c r="BP313" s="30">
        <f t="shared" si="148"/>
        <v>11.195632076820338</v>
      </c>
      <c r="BQ313" s="52">
        <v>0</v>
      </c>
    </row>
    <row r="314" spans="1:69" x14ac:dyDescent="0.2">
      <c r="A314" s="1" t="s">
        <v>603</v>
      </c>
      <c r="B314" s="1" t="s">
        <v>604</v>
      </c>
      <c r="C314" s="1"/>
      <c r="D314" s="7">
        <v>0</v>
      </c>
      <c r="E314" s="8">
        <v>0</v>
      </c>
      <c r="F314" s="7">
        <v>0</v>
      </c>
      <c r="G314" s="7">
        <v>663160</v>
      </c>
      <c r="H314" s="8">
        <v>3763400000</v>
      </c>
      <c r="I314" s="7">
        <v>3519500000</v>
      </c>
      <c r="J314" s="7">
        <v>2541400000</v>
      </c>
      <c r="K314" s="19">
        <f t="shared" si="127"/>
        <v>0</v>
      </c>
      <c r="L314" s="19">
        <f t="shared" si="127"/>
        <v>0</v>
      </c>
      <c r="M314" s="19">
        <f t="shared" si="127"/>
        <v>2.609427874399937E-4</v>
      </c>
      <c r="N314" s="25">
        <v>0</v>
      </c>
      <c r="O314" s="26">
        <v>0</v>
      </c>
      <c r="P314" s="27">
        <f t="shared" si="151"/>
        <v>0</v>
      </c>
      <c r="Q314" s="7">
        <v>0</v>
      </c>
      <c r="R314" s="8">
        <v>0</v>
      </c>
      <c r="S314" s="7">
        <v>0</v>
      </c>
      <c r="T314" s="7">
        <v>0</v>
      </c>
      <c r="U314" s="8">
        <v>1650500000</v>
      </c>
      <c r="V314" s="7">
        <v>1849700000</v>
      </c>
      <c r="W314" s="7">
        <v>3454200000</v>
      </c>
      <c r="X314" s="19">
        <f t="shared" si="128"/>
        <v>0</v>
      </c>
      <c r="Y314" s="19">
        <f t="shared" si="128"/>
        <v>0</v>
      </c>
      <c r="Z314" s="19">
        <f t="shared" si="128"/>
        <v>0</v>
      </c>
      <c r="AA314" s="28">
        <v>0</v>
      </c>
      <c r="AB314" s="29">
        <v>0</v>
      </c>
      <c r="AC314" s="30">
        <v>0</v>
      </c>
      <c r="AD314" s="7">
        <v>0</v>
      </c>
      <c r="AE314" s="8">
        <v>0</v>
      </c>
      <c r="AF314" s="7">
        <v>0</v>
      </c>
      <c r="AG314" s="7">
        <v>0</v>
      </c>
      <c r="AH314" s="8">
        <v>2634800000</v>
      </c>
      <c r="AI314" s="7">
        <v>1335600000</v>
      </c>
      <c r="AJ314" s="7">
        <v>1781200000</v>
      </c>
      <c r="AK314" s="19">
        <f t="shared" si="129"/>
        <v>0</v>
      </c>
      <c r="AL314" s="19">
        <f t="shared" si="129"/>
        <v>0</v>
      </c>
      <c r="AM314" s="19">
        <f t="shared" si="129"/>
        <v>0</v>
      </c>
      <c r="AN314" s="28">
        <v>0</v>
      </c>
      <c r="AO314" s="29">
        <v>0</v>
      </c>
      <c r="AP314" s="30">
        <v>0</v>
      </c>
      <c r="AQ314" s="7">
        <v>0</v>
      </c>
      <c r="AR314" s="8">
        <v>0</v>
      </c>
      <c r="AS314" s="7">
        <v>0</v>
      </c>
      <c r="AT314" s="7">
        <v>0</v>
      </c>
      <c r="AU314" s="8">
        <v>1584900000</v>
      </c>
      <c r="AV314" s="7">
        <v>2579400000</v>
      </c>
      <c r="AW314" s="7">
        <v>2056500000</v>
      </c>
      <c r="AX314" s="19">
        <f t="shared" si="130"/>
        <v>0</v>
      </c>
      <c r="AY314" s="19">
        <f t="shared" si="130"/>
        <v>0</v>
      </c>
      <c r="AZ314" s="19">
        <f t="shared" si="130"/>
        <v>0</v>
      </c>
      <c r="BA314" s="28">
        <v>0</v>
      </c>
      <c r="BB314" s="29">
        <v>0</v>
      </c>
      <c r="BC314" s="30">
        <v>0</v>
      </c>
      <c r="BD314" s="7">
        <v>0</v>
      </c>
      <c r="BE314" s="8">
        <v>0</v>
      </c>
      <c r="BF314" s="7">
        <v>0</v>
      </c>
      <c r="BG314" s="7">
        <v>0</v>
      </c>
      <c r="BH314" s="8">
        <v>2216600000</v>
      </c>
      <c r="BI314" s="7">
        <v>2843600000</v>
      </c>
      <c r="BJ314" s="7">
        <v>2441100000</v>
      </c>
      <c r="BK314" s="19">
        <f t="shared" si="131"/>
        <v>0</v>
      </c>
      <c r="BL314" s="19">
        <f t="shared" si="131"/>
        <v>0</v>
      </c>
      <c r="BM314" s="19">
        <f t="shared" si="131"/>
        <v>0</v>
      </c>
      <c r="BN314" s="28">
        <v>0</v>
      </c>
      <c r="BO314" s="29">
        <v>0</v>
      </c>
      <c r="BP314" s="30">
        <v>0</v>
      </c>
      <c r="BQ314" s="52">
        <v>0</v>
      </c>
    </row>
    <row r="315" spans="1:69" x14ac:dyDescent="0.2">
      <c r="A315" s="1" t="s">
        <v>605</v>
      </c>
      <c r="B315" s="1" t="s">
        <v>606</v>
      </c>
      <c r="C315" s="1"/>
      <c r="D315" s="7">
        <v>0</v>
      </c>
      <c r="E315" s="8">
        <v>0</v>
      </c>
      <c r="F315" s="7">
        <v>0</v>
      </c>
      <c r="G315" s="7">
        <v>752780</v>
      </c>
      <c r="H315" s="8">
        <v>3763400000</v>
      </c>
      <c r="I315" s="7">
        <v>3519500000</v>
      </c>
      <c r="J315" s="7">
        <v>2541400000</v>
      </c>
      <c r="K315" s="19">
        <f t="shared" si="127"/>
        <v>0</v>
      </c>
      <c r="L315" s="19">
        <f t="shared" si="127"/>
        <v>0</v>
      </c>
      <c r="M315" s="19">
        <f t="shared" si="127"/>
        <v>2.9620681514126073E-4</v>
      </c>
      <c r="N315" s="25">
        <v>0</v>
      </c>
      <c r="O315" s="26">
        <v>0</v>
      </c>
      <c r="P315" s="27">
        <f t="shared" si="151"/>
        <v>0</v>
      </c>
      <c r="Q315" s="7">
        <v>9285700</v>
      </c>
      <c r="R315" s="8">
        <v>8774300</v>
      </c>
      <c r="S315" s="7">
        <v>0</v>
      </c>
      <c r="T315" s="7">
        <v>9657500</v>
      </c>
      <c r="U315" s="8">
        <v>1650500000</v>
      </c>
      <c r="V315" s="7">
        <v>1849700000</v>
      </c>
      <c r="W315" s="7">
        <v>3454200000</v>
      </c>
      <c r="X315" s="19">
        <f t="shared" si="128"/>
        <v>5.3161466222356865E-3</v>
      </c>
      <c r="Y315" s="19">
        <f t="shared" si="128"/>
        <v>0</v>
      </c>
      <c r="Z315" s="19">
        <f t="shared" si="128"/>
        <v>2.795871692432401E-3</v>
      </c>
      <c r="AA315" s="28">
        <f>Q315/R315</f>
        <v>1.0582838517032698</v>
      </c>
      <c r="AB315" s="29">
        <f>Y315/X315</f>
        <v>0</v>
      </c>
      <c r="AC315" s="30">
        <f t="shared" ref="AC315:AC320" si="156">Y315/Z315</f>
        <v>0</v>
      </c>
      <c r="AD315" s="7">
        <v>0</v>
      </c>
      <c r="AE315" s="8">
        <v>0</v>
      </c>
      <c r="AF315" s="7">
        <v>0</v>
      </c>
      <c r="AG315" s="7">
        <v>0</v>
      </c>
      <c r="AH315" s="8">
        <v>2634800000</v>
      </c>
      <c r="AI315" s="7">
        <v>1335600000</v>
      </c>
      <c r="AJ315" s="7">
        <v>1781200000</v>
      </c>
      <c r="AK315" s="19">
        <f t="shared" si="129"/>
        <v>0</v>
      </c>
      <c r="AL315" s="19">
        <f t="shared" si="129"/>
        <v>0</v>
      </c>
      <c r="AM315" s="19">
        <f t="shared" si="129"/>
        <v>0</v>
      </c>
      <c r="AN315" s="28">
        <v>0</v>
      </c>
      <c r="AO315" s="29">
        <v>0</v>
      </c>
      <c r="AP315" s="30">
        <v>0</v>
      </c>
      <c r="AQ315" s="7">
        <v>0</v>
      </c>
      <c r="AR315" s="8">
        <v>0</v>
      </c>
      <c r="AS315" s="7">
        <v>1858700</v>
      </c>
      <c r="AT315" s="7">
        <v>7643400</v>
      </c>
      <c r="AU315" s="8">
        <v>1584900000</v>
      </c>
      <c r="AV315" s="7">
        <v>2579400000</v>
      </c>
      <c r="AW315" s="7">
        <v>2056500000</v>
      </c>
      <c r="AX315" s="19">
        <f t="shared" si="130"/>
        <v>0</v>
      </c>
      <c r="AY315" s="19">
        <f t="shared" si="130"/>
        <v>7.205939365743972E-4</v>
      </c>
      <c r="AZ315" s="19">
        <f t="shared" si="130"/>
        <v>3.7167031363967906E-3</v>
      </c>
      <c r="BA315" s="28">
        <v>0</v>
      </c>
      <c r="BB315" s="29" t="s">
        <v>766</v>
      </c>
      <c r="BC315" s="30">
        <f>AY315/AZ315</f>
        <v>0.19387987421373315</v>
      </c>
      <c r="BD315" s="7">
        <v>1040000</v>
      </c>
      <c r="BE315" s="8">
        <v>1995200</v>
      </c>
      <c r="BF315" s="7">
        <v>0</v>
      </c>
      <c r="BG315" s="7">
        <v>1989600</v>
      </c>
      <c r="BH315" s="8">
        <v>2216600000</v>
      </c>
      <c r="BI315" s="7">
        <v>2843600000</v>
      </c>
      <c r="BJ315" s="7">
        <v>2441100000</v>
      </c>
      <c r="BK315" s="19">
        <f t="shared" si="131"/>
        <v>9.0011729676080481E-4</v>
      </c>
      <c r="BL315" s="19">
        <f t="shared" si="131"/>
        <v>0</v>
      </c>
      <c r="BM315" s="19">
        <f t="shared" si="131"/>
        <v>8.1504239891852038E-4</v>
      </c>
      <c r="BN315" s="28">
        <f>BD315/BE315</f>
        <v>0.52125100240577382</v>
      </c>
      <c r="BO315" s="29">
        <f>BL315/BK315</f>
        <v>0</v>
      </c>
      <c r="BP315" s="30">
        <f>BL315/BM315</f>
        <v>0</v>
      </c>
      <c r="BQ315" s="52">
        <v>0</v>
      </c>
    </row>
    <row r="316" spans="1:69" x14ac:dyDescent="0.2">
      <c r="A316" s="1" t="s">
        <v>607</v>
      </c>
      <c r="B316" s="1" t="s">
        <v>608</v>
      </c>
      <c r="C316" s="1"/>
      <c r="D316" s="7">
        <v>4577000</v>
      </c>
      <c r="E316" s="8">
        <v>1805400</v>
      </c>
      <c r="F316" s="7">
        <v>1366400</v>
      </c>
      <c r="G316" s="7">
        <v>764990</v>
      </c>
      <c r="H316" s="8">
        <v>3763400000</v>
      </c>
      <c r="I316" s="7">
        <v>3519500000</v>
      </c>
      <c r="J316" s="7">
        <v>2541400000</v>
      </c>
      <c r="K316" s="19">
        <f t="shared" si="127"/>
        <v>4.7972577987989582E-4</v>
      </c>
      <c r="L316" s="19">
        <f t="shared" si="127"/>
        <v>3.8823696547805083E-4</v>
      </c>
      <c r="M316" s="19">
        <f t="shared" si="127"/>
        <v>3.0101125363972615E-4</v>
      </c>
      <c r="N316" s="25">
        <f>D316/E316</f>
        <v>2.5351722609947935</v>
      </c>
      <c r="O316" s="26">
        <f>L316/K316</f>
        <v>0.80928935187775375</v>
      </c>
      <c r="P316" s="27">
        <f t="shared" si="151"/>
        <v>1.289775584080731</v>
      </c>
      <c r="Q316" s="7">
        <v>6878200</v>
      </c>
      <c r="R316" s="8">
        <v>38751000</v>
      </c>
      <c r="S316" s="7">
        <v>8459900</v>
      </c>
      <c r="T316" s="7">
        <v>7450900</v>
      </c>
      <c r="U316" s="8">
        <v>1650500000</v>
      </c>
      <c r="V316" s="7">
        <v>1849700000</v>
      </c>
      <c r="W316" s="7">
        <v>3454200000</v>
      </c>
      <c r="X316" s="19">
        <f t="shared" si="128"/>
        <v>2.3478339897000908E-2</v>
      </c>
      <c r="Y316" s="19">
        <f t="shared" si="128"/>
        <v>4.5736605936097744E-3</v>
      </c>
      <c r="Z316" s="19">
        <f t="shared" si="128"/>
        <v>2.1570551792021307E-3</v>
      </c>
      <c r="AA316" s="28">
        <f>Q316/R316</f>
        <v>0.17749735490697013</v>
      </c>
      <c r="AB316" s="29">
        <f>Y316/X316</f>
        <v>0.19480340661538884</v>
      </c>
      <c r="AC316" s="30">
        <f t="shared" si="156"/>
        <v>2.1203261917952037</v>
      </c>
      <c r="AD316" s="7">
        <v>7098200</v>
      </c>
      <c r="AE316" s="8">
        <v>104880000</v>
      </c>
      <c r="AF316" s="7">
        <v>37601000</v>
      </c>
      <c r="AG316" s="7">
        <v>15350000</v>
      </c>
      <c r="AH316" s="8">
        <v>2634800000</v>
      </c>
      <c r="AI316" s="7">
        <v>1335600000</v>
      </c>
      <c r="AJ316" s="7">
        <v>1781200000</v>
      </c>
      <c r="AK316" s="19">
        <f t="shared" si="129"/>
        <v>3.9805677850311222E-2</v>
      </c>
      <c r="AL316" s="19">
        <f t="shared" si="129"/>
        <v>2.8152890086852352E-2</v>
      </c>
      <c r="AM316" s="19">
        <f t="shared" si="129"/>
        <v>8.6177857624073657E-3</v>
      </c>
      <c r="AN316" s="28">
        <f>AD316/AE316</f>
        <v>6.7679252479023649E-2</v>
      </c>
      <c r="AO316" s="29">
        <f>AL316/AK316</f>
        <v>0.7072581502749673</v>
      </c>
      <c r="AP316" s="30">
        <f>AL316/AM316</f>
        <v>3.2668356887753363</v>
      </c>
      <c r="AQ316" s="7">
        <v>67684000</v>
      </c>
      <c r="AR316" s="8">
        <v>2693700</v>
      </c>
      <c r="AS316" s="7">
        <v>16809000</v>
      </c>
      <c r="AT316" s="7">
        <v>19424000</v>
      </c>
      <c r="AU316" s="8">
        <v>1584900000</v>
      </c>
      <c r="AV316" s="7">
        <v>2579400000</v>
      </c>
      <c r="AW316" s="7">
        <v>2056500000</v>
      </c>
      <c r="AX316" s="19">
        <f t="shared" si="130"/>
        <v>1.6996024985803521E-3</v>
      </c>
      <c r="AY316" s="19">
        <f t="shared" si="130"/>
        <v>6.5166317748313564E-3</v>
      </c>
      <c r="AZ316" s="19">
        <f t="shared" si="130"/>
        <v>9.4451738390469251E-3</v>
      </c>
      <c r="BA316" s="28">
        <f>AQ316/AR316</f>
        <v>25.126777295170211</v>
      </c>
      <c r="BB316" s="29">
        <f>AY316/AX316</f>
        <v>3.8342093402866753</v>
      </c>
      <c r="BC316" s="30">
        <f>AY316/AZ316</f>
        <v>0.68994302125930207</v>
      </c>
      <c r="BD316" s="7">
        <v>24076000</v>
      </c>
      <c r="BE316" s="8">
        <v>28898000</v>
      </c>
      <c r="BF316" s="7">
        <v>30445000</v>
      </c>
      <c r="BG316" s="7">
        <v>158320000</v>
      </c>
      <c r="BH316" s="8">
        <v>2216600000</v>
      </c>
      <c r="BI316" s="7">
        <v>2843600000</v>
      </c>
      <c r="BJ316" s="7">
        <v>2441100000</v>
      </c>
      <c r="BK316" s="19">
        <f t="shared" si="131"/>
        <v>1.3037083822069837E-2</v>
      </c>
      <c r="BL316" s="19">
        <f t="shared" si="131"/>
        <v>1.0706498804332536E-2</v>
      </c>
      <c r="BM316" s="19">
        <f t="shared" si="131"/>
        <v>6.4856007537585511E-2</v>
      </c>
      <c r="BN316" s="28">
        <f>BD316/BE316</f>
        <v>0.83313724133158007</v>
      </c>
      <c r="BO316" s="29">
        <f>BL316/BK316</f>
        <v>0.82123417709472968</v>
      </c>
      <c r="BP316" s="30">
        <f>BL316/BM316</f>
        <v>0.16508106512920764</v>
      </c>
      <c r="BQ316" s="52">
        <v>0</v>
      </c>
    </row>
    <row r="317" spans="1:69" x14ac:dyDescent="0.2">
      <c r="A317" s="1" t="s">
        <v>609</v>
      </c>
      <c r="B317" s="1" t="s">
        <v>610</v>
      </c>
      <c r="C317" s="1"/>
      <c r="D317" s="7">
        <v>35583</v>
      </c>
      <c r="E317" s="8">
        <v>0</v>
      </c>
      <c r="F317" s="7">
        <v>1687500</v>
      </c>
      <c r="G317" s="7">
        <v>906680</v>
      </c>
      <c r="H317" s="8">
        <v>3763400000</v>
      </c>
      <c r="I317" s="7">
        <v>3519500000</v>
      </c>
      <c r="J317" s="7">
        <v>2541400000</v>
      </c>
      <c r="K317" s="19">
        <f t="shared" si="127"/>
        <v>0</v>
      </c>
      <c r="L317" s="19">
        <f t="shared" si="127"/>
        <v>4.7947151584031825E-4</v>
      </c>
      <c r="M317" s="19">
        <f t="shared" si="127"/>
        <v>3.5676398835287639E-4</v>
      </c>
      <c r="N317" s="25" t="s">
        <v>766</v>
      </c>
      <c r="O317" s="26" t="s">
        <v>766</v>
      </c>
      <c r="P317" s="27">
        <f t="shared" si="151"/>
        <v>1.3439459460411443</v>
      </c>
      <c r="Q317" s="7">
        <v>919340</v>
      </c>
      <c r="R317" s="8">
        <v>6932700</v>
      </c>
      <c r="S317" s="7">
        <v>2204800</v>
      </c>
      <c r="T317" s="7">
        <v>2810400</v>
      </c>
      <c r="U317" s="8">
        <v>1650500000</v>
      </c>
      <c r="V317" s="7">
        <v>1849700000</v>
      </c>
      <c r="W317" s="7">
        <v>3454200000</v>
      </c>
      <c r="X317" s="19">
        <f t="shared" si="128"/>
        <v>4.2003635262041804E-3</v>
      </c>
      <c r="Y317" s="19">
        <f t="shared" si="128"/>
        <v>1.1919770773638969E-3</v>
      </c>
      <c r="Z317" s="19">
        <f t="shared" si="128"/>
        <v>8.1361820392565577E-4</v>
      </c>
      <c r="AA317" s="28">
        <f>Q317/R317</f>
        <v>0.13260922872762415</v>
      </c>
      <c r="AB317" s="29">
        <f>Y317/X317</f>
        <v>0.28377950382810618</v>
      </c>
      <c r="AC317" s="30">
        <f t="shared" si="156"/>
        <v>1.4650324582373941</v>
      </c>
      <c r="AD317" s="7">
        <v>0</v>
      </c>
      <c r="AE317" s="8">
        <v>20731000</v>
      </c>
      <c r="AF317" s="7">
        <v>3261900</v>
      </c>
      <c r="AG317" s="7">
        <v>3814400</v>
      </c>
      <c r="AH317" s="8">
        <v>2634800000</v>
      </c>
      <c r="AI317" s="7">
        <v>1335600000</v>
      </c>
      <c r="AJ317" s="7">
        <v>1781200000</v>
      </c>
      <c r="AK317" s="19">
        <f t="shared" si="129"/>
        <v>7.8681493851525727E-3</v>
      </c>
      <c r="AL317" s="19">
        <f t="shared" si="129"/>
        <v>2.442273135669362E-3</v>
      </c>
      <c r="AM317" s="19">
        <f t="shared" si="129"/>
        <v>2.1414776555131374E-3</v>
      </c>
      <c r="AN317" s="28">
        <f>AD317/AE317</f>
        <v>0</v>
      </c>
      <c r="AO317" s="29">
        <f>AL317/AK317</f>
        <v>0.31039994490674044</v>
      </c>
      <c r="AP317" s="30">
        <f>AL317/AM317</f>
        <v>1.1404616477700995</v>
      </c>
      <c r="AQ317" s="7">
        <v>3931900</v>
      </c>
      <c r="AR317" s="8">
        <v>2578300</v>
      </c>
      <c r="AS317" s="7">
        <v>2231000</v>
      </c>
      <c r="AT317" s="7">
        <v>6389900</v>
      </c>
      <c r="AU317" s="8">
        <v>1584900000</v>
      </c>
      <c r="AV317" s="7">
        <v>2579400000</v>
      </c>
      <c r="AW317" s="7">
        <v>2056500000</v>
      </c>
      <c r="AX317" s="19">
        <f t="shared" si="130"/>
        <v>1.6267903337750015E-3</v>
      </c>
      <c r="AY317" s="19">
        <f t="shared" si="130"/>
        <v>8.6492982864231987E-4</v>
      </c>
      <c r="AZ317" s="19">
        <f t="shared" si="130"/>
        <v>3.1071723802577195E-3</v>
      </c>
      <c r="BA317" s="28">
        <f>AQ317/AR317</f>
        <v>1.5249970911065431</v>
      </c>
      <c r="BB317" s="29">
        <f>AY317/AX317</f>
        <v>0.53167873614987116</v>
      </c>
      <c r="BC317" s="30">
        <f>AY317/AZ317</f>
        <v>0.27836557576846754</v>
      </c>
      <c r="BD317" s="7">
        <v>1961600</v>
      </c>
      <c r="BE317" s="8">
        <v>2364900</v>
      </c>
      <c r="BF317" s="7">
        <v>13555000</v>
      </c>
      <c r="BG317" s="7">
        <v>12048000</v>
      </c>
      <c r="BH317" s="8">
        <v>2216600000</v>
      </c>
      <c r="BI317" s="7">
        <v>2843600000</v>
      </c>
      <c r="BJ317" s="7">
        <v>2441100000</v>
      </c>
      <c r="BK317" s="19">
        <f t="shared" si="131"/>
        <v>1.0669042677975277E-3</v>
      </c>
      <c r="BL317" s="19">
        <f t="shared" si="131"/>
        <v>4.7668448445632294E-3</v>
      </c>
      <c r="BM317" s="19">
        <f t="shared" si="131"/>
        <v>4.9354799065994834E-3</v>
      </c>
      <c r="BN317" s="28">
        <f>BD317/BE317</f>
        <v>0.8294642479597446</v>
      </c>
      <c r="BO317" s="29">
        <f>BL317/BK317</f>
        <v>4.4679218074586053</v>
      </c>
      <c r="BP317" s="30">
        <f>BL317/BM317</f>
        <v>0.96583208416860067</v>
      </c>
      <c r="BQ317" s="52">
        <v>0</v>
      </c>
    </row>
    <row r="318" spans="1:69" x14ac:dyDescent="0.2">
      <c r="A318" s="1" t="s">
        <v>611</v>
      </c>
      <c r="B318" s="1" t="s">
        <v>612</v>
      </c>
      <c r="C318" s="1"/>
      <c r="D318" s="7">
        <v>7256200</v>
      </c>
      <c r="E318" s="8">
        <v>193590</v>
      </c>
      <c r="F318" s="7">
        <v>345130</v>
      </c>
      <c r="G318" s="7">
        <v>1095300</v>
      </c>
      <c r="H318" s="8">
        <v>3763400000</v>
      </c>
      <c r="I318" s="7">
        <v>3519500000</v>
      </c>
      <c r="J318" s="7">
        <v>2541400000</v>
      </c>
      <c r="K318" s="19">
        <f t="shared" si="127"/>
        <v>5.1440187064888132E-5</v>
      </c>
      <c r="L318" s="19">
        <f t="shared" si="127"/>
        <v>9.80622247478335E-5</v>
      </c>
      <c r="M318" s="19">
        <f t="shared" si="127"/>
        <v>4.3098292279845755E-4</v>
      </c>
      <c r="N318" s="25">
        <f>D318/E318</f>
        <v>37.482307970453022</v>
      </c>
      <c r="O318" s="26">
        <f>L318/K318</f>
        <v>1.9063349171754564</v>
      </c>
      <c r="P318" s="27">
        <f t="shared" si="151"/>
        <v>0.22753157853934453</v>
      </c>
      <c r="Q318" s="7">
        <v>7041800</v>
      </c>
      <c r="R318" s="8">
        <v>4164700</v>
      </c>
      <c r="S318" s="7">
        <v>7724600</v>
      </c>
      <c r="T318" s="7">
        <v>22329000</v>
      </c>
      <c r="U318" s="8">
        <v>1650500000</v>
      </c>
      <c r="V318" s="7">
        <v>1849700000</v>
      </c>
      <c r="W318" s="7">
        <v>3454200000</v>
      </c>
      <c r="X318" s="19">
        <f t="shared" si="128"/>
        <v>2.5232959709179039E-3</v>
      </c>
      <c r="Y318" s="19">
        <f t="shared" si="128"/>
        <v>4.1761366708114832E-3</v>
      </c>
      <c r="Z318" s="19">
        <f t="shared" si="128"/>
        <v>6.464304325169359E-3</v>
      </c>
      <c r="AA318" s="28">
        <f>Q318/R318</f>
        <v>1.6908300717938867</v>
      </c>
      <c r="AB318" s="29">
        <f>Y318/X318</f>
        <v>1.6550324333503861</v>
      </c>
      <c r="AC318" s="30">
        <f t="shared" si="156"/>
        <v>0.64603033222791106</v>
      </c>
      <c r="AD318" s="7">
        <v>26068000</v>
      </c>
      <c r="AE318" s="8">
        <v>64709000</v>
      </c>
      <c r="AF318" s="7">
        <v>32272000</v>
      </c>
      <c r="AG318" s="7">
        <v>22159000</v>
      </c>
      <c r="AH318" s="8">
        <v>2634800000</v>
      </c>
      <c r="AI318" s="7">
        <v>1335600000</v>
      </c>
      <c r="AJ318" s="7">
        <v>1781200000</v>
      </c>
      <c r="AK318" s="19">
        <f t="shared" si="129"/>
        <v>2.4559359344162746E-2</v>
      </c>
      <c r="AL318" s="19">
        <f t="shared" si="129"/>
        <v>2.416292303084756E-2</v>
      </c>
      <c r="AM318" s="19">
        <f t="shared" si="129"/>
        <v>1.2440489557601617E-2</v>
      </c>
      <c r="AN318" s="28">
        <f>AD318/AE318</f>
        <v>0.40284968087901218</v>
      </c>
      <c r="AO318" s="29">
        <f>AL318/AK318</f>
        <v>0.98385803522967663</v>
      </c>
      <c r="AP318" s="30">
        <f>AL318/AM318</f>
        <v>1.9422807212665587</v>
      </c>
      <c r="AQ318" s="7">
        <v>22547000</v>
      </c>
      <c r="AR318" s="8">
        <v>53475000</v>
      </c>
      <c r="AS318" s="7">
        <v>58080000</v>
      </c>
      <c r="AT318" s="7">
        <v>59442000</v>
      </c>
      <c r="AU318" s="8">
        <v>1584900000</v>
      </c>
      <c r="AV318" s="7">
        <v>2579400000</v>
      </c>
      <c r="AW318" s="7">
        <v>2056500000</v>
      </c>
      <c r="AX318" s="19">
        <f t="shared" si="130"/>
        <v>3.3740299072496691E-2</v>
      </c>
      <c r="AY318" s="19">
        <f t="shared" si="130"/>
        <v>2.2516864387066758E-2</v>
      </c>
      <c r="AZ318" s="19">
        <f t="shared" si="130"/>
        <v>2.8904449307075128E-2</v>
      </c>
      <c r="BA318" s="28">
        <f>AQ318/AR318</f>
        <v>0.42163627863487613</v>
      </c>
      <c r="BB318" s="29">
        <f>AY318/AX318</f>
        <v>0.66735817423211041</v>
      </c>
      <c r="BC318" s="30">
        <f>AY318/AZ318</f>
        <v>0.77901032286939853</v>
      </c>
      <c r="BD318" s="7">
        <v>68920000</v>
      </c>
      <c r="BE318" s="8">
        <v>31571000</v>
      </c>
      <c r="BF318" s="7">
        <v>69090000</v>
      </c>
      <c r="BG318" s="7">
        <v>49929000</v>
      </c>
      <c r="BH318" s="8">
        <v>2216600000</v>
      </c>
      <c r="BI318" s="7">
        <v>2843600000</v>
      </c>
      <c r="BJ318" s="7">
        <v>2441100000</v>
      </c>
      <c r="BK318" s="19">
        <f t="shared" si="131"/>
        <v>1.4242984751421096E-2</v>
      </c>
      <c r="BL318" s="19">
        <f t="shared" si="131"/>
        <v>2.4296666197777466E-2</v>
      </c>
      <c r="BM318" s="19">
        <f t="shared" si="131"/>
        <v>2.0453484085043629E-2</v>
      </c>
      <c r="BN318" s="28">
        <f>BD318/BE318</f>
        <v>2.1830160590415253</v>
      </c>
      <c r="BO318" s="29">
        <f>BL318/BK318</f>
        <v>1.7058690030088857</v>
      </c>
      <c r="BP318" s="30">
        <f>BL318/BM318</f>
        <v>1.187898653195429</v>
      </c>
      <c r="BQ318" s="52">
        <v>0</v>
      </c>
    </row>
    <row r="319" spans="1:69" x14ac:dyDescent="0.2">
      <c r="A319" s="1" t="s">
        <v>613</v>
      </c>
      <c r="B319" s="1" t="s">
        <v>614</v>
      </c>
      <c r="C319" s="1"/>
      <c r="D319" s="7">
        <v>0</v>
      </c>
      <c r="E319" s="8">
        <v>0</v>
      </c>
      <c r="F319" s="7">
        <v>69776</v>
      </c>
      <c r="G319" s="7">
        <v>1141700</v>
      </c>
      <c r="H319" s="8">
        <v>3763400000</v>
      </c>
      <c r="I319" s="7">
        <v>3519500000</v>
      </c>
      <c r="J319" s="7">
        <v>2541400000</v>
      </c>
      <c r="K319" s="19">
        <f t="shared" si="127"/>
        <v>0</v>
      </c>
      <c r="L319" s="19">
        <f t="shared" si="127"/>
        <v>1.9825543401051286E-5</v>
      </c>
      <c r="M319" s="19">
        <f t="shared" si="127"/>
        <v>4.4924057606043915E-4</v>
      </c>
      <c r="N319" s="25">
        <v>0</v>
      </c>
      <c r="O319" s="26" t="s">
        <v>766</v>
      </c>
      <c r="P319" s="27">
        <f t="shared" si="151"/>
        <v>4.4131239379374382E-2</v>
      </c>
      <c r="Q319" s="7">
        <v>0</v>
      </c>
      <c r="R319" s="8">
        <v>7169300</v>
      </c>
      <c r="S319" s="7">
        <v>2645300</v>
      </c>
      <c r="T319" s="7">
        <v>5533000</v>
      </c>
      <c r="U319" s="8">
        <v>1650500000</v>
      </c>
      <c r="V319" s="7">
        <v>1849700000</v>
      </c>
      <c r="W319" s="7">
        <v>3454200000</v>
      </c>
      <c r="X319" s="19">
        <f t="shared" si="128"/>
        <v>4.3437140260527115E-3</v>
      </c>
      <c r="Y319" s="19">
        <f t="shared" si="128"/>
        <v>1.4301238038600854E-3</v>
      </c>
      <c r="Z319" s="19">
        <f t="shared" si="128"/>
        <v>1.6018180765444965E-3</v>
      </c>
      <c r="AA319" s="28">
        <f>Q319/R319</f>
        <v>0</v>
      </c>
      <c r="AB319" s="29">
        <f>Y319/X319</f>
        <v>0.32923986139108014</v>
      </c>
      <c r="AC319" s="30">
        <f t="shared" si="156"/>
        <v>0.89281287606967419</v>
      </c>
      <c r="AD319" s="7">
        <v>5176000</v>
      </c>
      <c r="AE319" s="8">
        <v>48622000</v>
      </c>
      <c r="AF319" s="7">
        <v>8473900</v>
      </c>
      <c r="AG319" s="7">
        <v>1587500</v>
      </c>
      <c r="AH319" s="8">
        <v>2634800000</v>
      </c>
      <c r="AI319" s="7">
        <v>1335600000</v>
      </c>
      <c r="AJ319" s="7">
        <v>1781200000</v>
      </c>
      <c r="AK319" s="19">
        <f t="shared" si="129"/>
        <v>1.8453772582359192E-2</v>
      </c>
      <c r="AL319" s="19">
        <f t="shared" si="129"/>
        <v>6.344639113507038E-3</v>
      </c>
      <c r="AM319" s="19">
        <f t="shared" si="129"/>
        <v>8.9125308780597348E-4</v>
      </c>
      <c r="AN319" s="28">
        <f>AD319/AE319</f>
        <v>0.10645386861914359</v>
      </c>
      <c r="AO319" s="29">
        <f>AL319/AK319</f>
        <v>0.343812577357335</v>
      </c>
      <c r="AP319" s="30">
        <f>AL319/AM319</f>
        <v>7.1187850009314877</v>
      </c>
      <c r="AQ319" s="7">
        <v>2171200</v>
      </c>
      <c r="AR319" s="8">
        <v>1541000</v>
      </c>
      <c r="AS319" s="7">
        <v>21401000</v>
      </c>
      <c r="AT319" s="7">
        <v>14502000</v>
      </c>
      <c r="AU319" s="8">
        <v>1584900000</v>
      </c>
      <c r="AV319" s="7">
        <v>2579400000</v>
      </c>
      <c r="AW319" s="7">
        <v>2056500000</v>
      </c>
      <c r="AX319" s="19">
        <f t="shared" si="130"/>
        <v>9.7230109155151741E-4</v>
      </c>
      <c r="AY319" s="19">
        <f t="shared" si="130"/>
        <v>8.2968907497867721E-3</v>
      </c>
      <c r="AZ319" s="19">
        <f t="shared" si="130"/>
        <v>7.0517870167760757E-3</v>
      </c>
      <c r="BA319" s="28">
        <f>AQ319/AR319</f>
        <v>1.4089552238805969</v>
      </c>
      <c r="BB319" s="29">
        <f>AY319/AX319</f>
        <v>8.5332525303939359</v>
      </c>
      <c r="BC319" s="30">
        <f>AY319/AZ319</f>
        <v>1.176565703140015</v>
      </c>
      <c r="BD319" s="7">
        <v>4214100</v>
      </c>
      <c r="BE319" s="8">
        <v>2812900</v>
      </c>
      <c r="BF319" s="7">
        <v>29092000</v>
      </c>
      <c r="BG319" s="7">
        <v>57716000</v>
      </c>
      <c r="BH319" s="8">
        <v>2216600000</v>
      </c>
      <c r="BI319" s="7">
        <v>2843600000</v>
      </c>
      <c r="BJ319" s="7">
        <v>2441100000</v>
      </c>
      <c r="BK319" s="19">
        <f t="shared" si="131"/>
        <v>1.2690156094920149E-3</v>
      </c>
      <c r="BL319" s="19">
        <f t="shared" si="131"/>
        <v>1.0230693487128991E-2</v>
      </c>
      <c r="BM319" s="19">
        <f t="shared" si="131"/>
        <v>2.3643439433042483E-2</v>
      </c>
      <c r="BN319" s="28">
        <f>BD319/BE319</f>
        <v>1.4981335987770628</v>
      </c>
      <c r="BO319" s="29">
        <f>BL319/BK319</f>
        <v>8.0619130376373569</v>
      </c>
      <c r="BP319" s="30">
        <f>BL319/BM319</f>
        <v>0.43270749655954288</v>
      </c>
      <c r="BQ319" s="52">
        <v>0</v>
      </c>
    </row>
    <row r="320" spans="1:69" x14ac:dyDescent="0.2">
      <c r="A320" s="1" t="s">
        <v>615</v>
      </c>
      <c r="B320" s="1" t="s">
        <v>616</v>
      </c>
      <c r="C320" s="1"/>
      <c r="D320" s="7">
        <v>0</v>
      </c>
      <c r="E320" s="8">
        <v>85965</v>
      </c>
      <c r="F320" s="7">
        <v>0</v>
      </c>
      <c r="G320" s="7">
        <v>1175800</v>
      </c>
      <c r="H320" s="8">
        <v>3763400000</v>
      </c>
      <c r="I320" s="7">
        <v>3519500000</v>
      </c>
      <c r="J320" s="7">
        <v>2541400000</v>
      </c>
      <c r="K320" s="19">
        <f t="shared" si="127"/>
        <v>2.2842376574374235E-5</v>
      </c>
      <c r="L320" s="19">
        <f t="shared" si="127"/>
        <v>0</v>
      </c>
      <c r="M320" s="19">
        <f t="shared" si="127"/>
        <v>4.6265837727236956E-4</v>
      </c>
      <c r="N320" s="25">
        <f>D320/E320</f>
        <v>0</v>
      </c>
      <c r="O320" s="26">
        <f>L320/K320</f>
        <v>0</v>
      </c>
      <c r="P320" s="27">
        <f t="shared" si="151"/>
        <v>0</v>
      </c>
      <c r="Q320" s="7">
        <v>2731100</v>
      </c>
      <c r="R320" s="8">
        <v>0</v>
      </c>
      <c r="S320" s="7">
        <v>4822900</v>
      </c>
      <c r="T320" s="7">
        <v>3793000</v>
      </c>
      <c r="U320" s="8">
        <v>1650500000</v>
      </c>
      <c r="V320" s="7">
        <v>1849700000</v>
      </c>
      <c r="W320" s="7">
        <v>3454200000</v>
      </c>
      <c r="X320" s="19">
        <f t="shared" si="128"/>
        <v>0</v>
      </c>
      <c r="Y320" s="19">
        <f t="shared" si="128"/>
        <v>2.6073957939125262E-3</v>
      </c>
      <c r="Z320" s="19">
        <f t="shared" si="128"/>
        <v>1.0980834925597824E-3</v>
      </c>
      <c r="AA320" s="28" t="s">
        <v>766</v>
      </c>
      <c r="AB320" s="29" t="s">
        <v>766</v>
      </c>
      <c r="AC320" s="30">
        <f t="shared" si="156"/>
        <v>2.3744968498108747</v>
      </c>
      <c r="AD320" s="7">
        <v>0</v>
      </c>
      <c r="AE320" s="8">
        <v>0</v>
      </c>
      <c r="AF320" s="7">
        <v>0</v>
      </c>
      <c r="AG320" s="7">
        <v>0</v>
      </c>
      <c r="AH320" s="8">
        <v>2634800000</v>
      </c>
      <c r="AI320" s="7">
        <v>1335600000</v>
      </c>
      <c r="AJ320" s="7">
        <v>1781200000</v>
      </c>
      <c r="AK320" s="19">
        <f t="shared" si="129"/>
        <v>0</v>
      </c>
      <c r="AL320" s="19">
        <f t="shared" si="129"/>
        <v>0</v>
      </c>
      <c r="AM320" s="19">
        <f t="shared" si="129"/>
        <v>0</v>
      </c>
      <c r="AN320" s="28">
        <v>0</v>
      </c>
      <c r="AO320" s="29">
        <v>0</v>
      </c>
      <c r="AP320" s="30">
        <v>0</v>
      </c>
      <c r="AQ320" s="7">
        <v>0</v>
      </c>
      <c r="AR320" s="8">
        <v>0</v>
      </c>
      <c r="AS320" s="7">
        <v>0</v>
      </c>
      <c r="AT320" s="7">
        <v>0</v>
      </c>
      <c r="AU320" s="8">
        <v>1584900000</v>
      </c>
      <c r="AV320" s="7">
        <v>2579400000</v>
      </c>
      <c r="AW320" s="7">
        <v>2056500000</v>
      </c>
      <c r="AX320" s="19">
        <f t="shared" si="130"/>
        <v>0</v>
      </c>
      <c r="AY320" s="19">
        <f t="shared" si="130"/>
        <v>0</v>
      </c>
      <c r="AZ320" s="19">
        <f t="shared" si="130"/>
        <v>0</v>
      </c>
      <c r="BA320" s="28">
        <v>0</v>
      </c>
      <c r="BB320" s="29">
        <v>0</v>
      </c>
      <c r="BC320" s="30">
        <v>0</v>
      </c>
      <c r="BD320" s="7">
        <v>0</v>
      </c>
      <c r="BE320" s="8">
        <v>0</v>
      </c>
      <c r="BF320" s="7">
        <v>0</v>
      </c>
      <c r="BG320" s="7">
        <v>0</v>
      </c>
      <c r="BH320" s="8">
        <v>2216600000</v>
      </c>
      <c r="BI320" s="7">
        <v>2843600000</v>
      </c>
      <c r="BJ320" s="7">
        <v>2441100000</v>
      </c>
      <c r="BK320" s="19">
        <f t="shared" si="131"/>
        <v>0</v>
      </c>
      <c r="BL320" s="19">
        <f t="shared" si="131"/>
        <v>0</v>
      </c>
      <c r="BM320" s="19">
        <f t="shared" si="131"/>
        <v>0</v>
      </c>
      <c r="BN320" s="28">
        <v>0</v>
      </c>
      <c r="BO320" s="29">
        <v>0</v>
      </c>
      <c r="BP320" s="30">
        <v>0</v>
      </c>
      <c r="BQ320" s="52">
        <v>0</v>
      </c>
    </row>
    <row r="321" spans="1:69" x14ac:dyDescent="0.2">
      <c r="A321" s="1" t="s">
        <v>617</v>
      </c>
      <c r="B321" s="1" t="s">
        <v>618</v>
      </c>
      <c r="C321" s="1"/>
      <c r="D321" s="7">
        <v>3206100</v>
      </c>
      <c r="E321" s="8">
        <v>9903800</v>
      </c>
      <c r="F321" s="7">
        <v>3486800</v>
      </c>
      <c r="G321" s="7">
        <v>1293900</v>
      </c>
      <c r="H321" s="8">
        <v>3763400000</v>
      </c>
      <c r="I321" s="7">
        <v>3519500000</v>
      </c>
      <c r="J321" s="7">
        <v>2541400000</v>
      </c>
      <c r="K321" s="19">
        <f t="shared" si="127"/>
        <v>2.6316097146197588E-3</v>
      </c>
      <c r="L321" s="19">
        <f t="shared" si="127"/>
        <v>9.90708907515272E-4</v>
      </c>
      <c r="M321" s="19">
        <f t="shared" si="127"/>
        <v>5.0912882663099084E-4</v>
      </c>
      <c r="N321" s="25">
        <f>D321/E321</f>
        <v>0.32372422706435916</v>
      </c>
      <c r="O321" s="26">
        <f>L321/K321</f>
        <v>0.37646498339455303</v>
      </c>
      <c r="P321" s="27">
        <f t="shared" si="151"/>
        <v>1.9458904224123286</v>
      </c>
      <c r="Q321" s="7">
        <v>0</v>
      </c>
      <c r="R321" s="8">
        <v>7505600</v>
      </c>
      <c r="S321" s="7">
        <v>50418</v>
      </c>
      <c r="T321" s="7">
        <v>0</v>
      </c>
      <c r="U321" s="8">
        <v>1650500000</v>
      </c>
      <c r="V321" s="7">
        <v>1849700000</v>
      </c>
      <c r="W321" s="7">
        <v>3454200000</v>
      </c>
      <c r="X321" s="19">
        <f t="shared" si="128"/>
        <v>4.5474704634959106E-3</v>
      </c>
      <c r="Y321" s="19">
        <f t="shared" si="128"/>
        <v>2.7257393090771478E-5</v>
      </c>
      <c r="Z321" s="19">
        <f t="shared" si="128"/>
        <v>0</v>
      </c>
      <c r="AA321" s="28">
        <f t="shared" ref="AA321:AA326" si="157">Q321/R321</f>
        <v>0</v>
      </c>
      <c r="AB321" s="29">
        <f t="shared" ref="AB321:AB326" si="158">Y321/X321</f>
        <v>5.993968143295449E-3</v>
      </c>
      <c r="AC321" s="30" t="s">
        <v>766</v>
      </c>
      <c r="AD321" s="7">
        <v>20825000</v>
      </c>
      <c r="AE321" s="8">
        <v>17064000</v>
      </c>
      <c r="AF321" s="7">
        <v>13996000</v>
      </c>
      <c r="AG321" s="7">
        <v>10731000</v>
      </c>
      <c r="AH321" s="8">
        <v>2634800000</v>
      </c>
      <c r="AI321" s="7">
        <v>1335600000</v>
      </c>
      <c r="AJ321" s="7">
        <v>1781200000</v>
      </c>
      <c r="AK321" s="19">
        <f t="shared" si="129"/>
        <v>6.4763928950964016E-3</v>
      </c>
      <c r="AL321" s="19">
        <f t="shared" si="129"/>
        <v>1.0479185384845761E-2</v>
      </c>
      <c r="AM321" s="19">
        <f t="shared" si="129"/>
        <v>6.0245901639344266E-3</v>
      </c>
      <c r="AN321" s="28">
        <f t="shared" ref="AN321:AN335" si="159">AD321/AE321</f>
        <v>1.220405532114393</v>
      </c>
      <c r="AO321" s="29">
        <f t="shared" ref="AO321:AO335" si="160">AL321/AK321</f>
        <v>1.6180589341298415</v>
      </c>
      <c r="AP321" s="30">
        <f>AL321/AM321</f>
        <v>1.739402199933582</v>
      </c>
      <c r="AQ321" s="7">
        <v>24211000</v>
      </c>
      <c r="AR321" s="8">
        <v>34354000</v>
      </c>
      <c r="AS321" s="7">
        <v>35606000</v>
      </c>
      <c r="AT321" s="7">
        <v>31557000</v>
      </c>
      <c r="AU321" s="8">
        <v>1584900000</v>
      </c>
      <c r="AV321" s="7">
        <v>2579400000</v>
      </c>
      <c r="AW321" s="7">
        <v>2056500000</v>
      </c>
      <c r="AX321" s="19">
        <f t="shared" si="130"/>
        <v>2.1675815508864913E-2</v>
      </c>
      <c r="AY321" s="19">
        <f t="shared" si="130"/>
        <v>1.3803985422966581E-2</v>
      </c>
      <c r="AZ321" s="19">
        <f t="shared" si="130"/>
        <v>1.5345003646973013E-2</v>
      </c>
      <c r="BA321" s="28">
        <f t="shared" ref="BA321:BA335" si="161">AQ321/AR321</f>
        <v>0.70475053851079927</v>
      </c>
      <c r="BB321" s="29">
        <f t="shared" ref="BB321:BB335" si="162">AY321/AX321</f>
        <v>0.63683811191883721</v>
      </c>
      <c r="BC321" s="30">
        <f t="shared" ref="BC321:BC335" si="163">AY321/AZ321</f>
        <v>0.89957524550276557</v>
      </c>
      <c r="BD321" s="7">
        <v>39891000</v>
      </c>
      <c r="BE321" s="8">
        <v>27548000</v>
      </c>
      <c r="BF321" s="7">
        <v>22995000</v>
      </c>
      <c r="BG321" s="7">
        <v>31098000</v>
      </c>
      <c r="BH321" s="8">
        <v>2216600000</v>
      </c>
      <c r="BI321" s="7">
        <v>2843600000</v>
      </c>
      <c r="BJ321" s="7">
        <v>2441100000</v>
      </c>
      <c r="BK321" s="19">
        <f t="shared" si="131"/>
        <v>1.2428042948660111E-2</v>
      </c>
      <c r="BL321" s="19">
        <f t="shared" si="131"/>
        <v>8.0865803910535935E-3</v>
      </c>
      <c r="BM321" s="19">
        <f t="shared" si="131"/>
        <v>1.2739338822661915E-2</v>
      </c>
      <c r="BN321" s="28">
        <f t="shared" ref="BN321:BN335" si="164">BD321/BE321</f>
        <v>1.4480543052127197</v>
      </c>
      <c r="BO321" s="29">
        <f t="shared" ref="BO321:BO335" si="165">BL321/BK321</f>
        <v>0.65067206674928835</v>
      </c>
      <c r="BP321" s="30">
        <f t="shared" ref="BP321:BP335" si="166">BL321/BM321</f>
        <v>0.63477237740693693</v>
      </c>
      <c r="BQ321" s="52">
        <v>0</v>
      </c>
    </row>
    <row r="322" spans="1:69" x14ac:dyDescent="0.2">
      <c r="A322" s="1" t="s">
        <v>619</v>
      </c>
      <c r="B322" s="1" t="s">
        <v>620</v>
      </c>
      <c r="C322" s="1"/>
      <c r="D322" s="7">
        <v>4125900</v>
      </c>
      <c r="E322" s="8">
        <v>0</v>
      </c>
      <c r="F322" s="7">
        <v>3271000</v>
      </c>
      <c r="G322" s="7">
        <v>1551200</v>
      </c>
      <c r="H322" s="8">
        <v>3763400000</v>
      </c>
      <c r="I322" s="7">
        <v>3519500000</v>
      </c>
      <c r="J322" s="7">
        <v>2541400000</v>
      </c>
      <c r="K322" s="19">
        <f t="shared" si="127"/>
        <v>0</v>
      </c>
      <c r="L322" s="19">
        <f t="shared" si="127"/>
        <v>9.2939337974144059E-4</v>
      </c>
      <c r="M322" s="19">
        <f t="shared" si="127"/>
        <v>6.1037223577555682E-4</v>
      </c>
      <c r="N322" s="25" t="s">
        <v>766</v>
      </c>
      <c r="O322" s="26" t="s">
        <v>766</v>
      </c>
      <c r="P322" s="27">
        <f t="shared" si="151"/>
        <v>1.52266653898588</v>
      </c>
      <c r="Q322" s="7">
        <v>0</v>
      </c>
      <c r="R322" s="8">
        <v>963830</v>
      </c>
      <c r="S322" s="7">
        <v>973790</v>
      </c>
      <c r="T322" s="7">
        <v>2327000</v>
      </c>
      <c r="U322" s="8">
        <v>1650500000</v>
      </c>
      <c r="V322" s="7">
        <v>1849700000</v>
      </c>
      <c r="W322" s="7">
        <v>3454200000</v>
      </c>
      <c r="X322" s="19">
        <f t="shared" si="128"/>
        <v>5.83962435625568E-4</v>
      </c>
      <c r="Y322" s="19">
        <f t="shared" si="128"/>
        <v>5.26458344596421E-4</v>
      </c>
      <c r="Z322" s="19">
        <f t="shared" si="128"/>
        <v>6.7367263042093686E-4</v>
      </c>
      <c r="AA322" s="28">
        <f t="shared" si="157"/>
        <v>0</v>
      </c>
      <c r="AB322" s="29">
        <f t="shared" si="158"/>
        <v>0.90152775671684104</v>
      </c>
      <c r="AC322" s="30">
        <f>Y322/Z322</f>
        <v>0.78147503820582609</v>
      </c>
      <c r="AD322" s="7">
        <v>3763400</v>
      </c>
      <c r="AE322" s="8">
        <v>577990</v>
      </c>
      <c r="AF322" s="7">
        <v>1111200</v>
      </c>
      <c r="AG322" s="7">
        <v>0</v>
      </c>
      <c r="AH322" s="8">
        <v>2634800000</v>
      </c>
      <c r="AI322" s="7">
        <v>1335600000</v>
      </c>
      <c r="AJ322" s="7">
        <v>1781200000</v>
      </c>
      <c r="AK322" s="19">
        <f t="shared" si="129"/>
        <v>2.1936769394261424E-4</v>
      </c>
      <c r="AL322" s="19">
        <f t="shared" si="129"/>
        <v>8.3198562443845465E-4</v>
      </c>
      <c r="AM322" s="19">
        <f t="shared" si="129"/>
        <v>0</v>
      </c>
      <c r="AN322" s="28">
        <f t="shared" si="159"/>
        <v>6.5111853146248206</v>
      </c>
      <c r="AO322" s="29">
        <f t="shared" si="160"/>
        <v>3.7926533733636227</v>
      </c>
      <c r="AP322" s="30" t="s">
        <v>766</v>
      </c>
      <c r="AQ322" s="7">
        <v>6478900</v>
      </c>
      <c r="AR322" s="8">
        <v>1491800</v>
      </c>
      <c r="AS322" s="7">
        <v>1820000</v>
      </c>
      <c r="AT322" s="7">
        <v>1986400</v>
      </c>
      <c r="AU322" s="8">
        <v>1584900000</v>
      </c>
      <c r="AV322" s="7">
        <v>2579400000</v>
      </c>
      <c r="AW322" s="7">
        <v>2056500000</v>
      </c>
      <c r="AX322" s="19">
        <f t="shared" si="130"/>
        <v>9.4125812354091745E-4</v>
      </c>
      <c r="AY322" s="19">
        <f t="shared" si="130"/>
        <v>7.0559044739086608E-4</v>
      </c>
      <c r="AZ322" s="19">
        <f t="shared" si="130"/>
        <v>9.6591295891077075E-4</v>
      </c>
      <c r="BA322" s="28">
        <f t="shared" si="161"/>
        <v>4.3430084461724094</v>
      </c>
      <c r="BB322" s="29">
        <f t="shared" si="162"/>
        <v>0.7496248157057136</v>
      </c>
      <c r="BC322" s="30">
        <f t="shared" si="163"/>
        <v>0.73049071438749302</v>
      </c>
      <c r="BD322" s="7">
        <v>2605500</v>
      </c>
      <c r="BE322" s="8">
        <v>1811200</v>
      </c>
      <c r="BF322" s="7">
        <v>6968900</v>
      </c>
      <c r="BG322" s="7">
        <v>4656500</v>
      </c>
      <c r="BH322" s="8">
        <v>2216600000</v>
      </c>
      <c r="BI322" s="7">
        <v>2843600000</v>
      </c>
      <c r="BJ322" s="7">
        <v>2441100000</v>
      </c>
      <c r="BK322" s="19">
        <f t="shared" si="131"/>
        <v>8.1710728142199765E-4</v>
      </c>
      <c r="BL322" s="19">
        <f t="shared" si="131"/>
        <v>2.4507314671543116E-3</v>
      </c>
      <c r="BM322" s="19">
        <f t="shared" si="131"/>
        <v>1.9075416820285938E-3</v>
      </c>
      <c r="BN322" s="28">
        <f t="shared" si="164"/>
        <v>1.4385490282685511</v>
      </c>
      <c r="BO322" s="29">
        <f t="shared" si="165"/>
        <v>2.9992774790714702</v>
      </c>
      <c r="BP322" s="30">
        <f t="shared" si="166"/>
        <v>1.2847590646344658</v>
      </c>
      <c r="BQ322" s="52">
        <v>0</v>
      </c>
    </row>
    <row r="323" spans="1:69" x14ac:dyDescent="0.2">
      <c r="A323" s="1" t="s">
        <v>621</v>
      </c>
      <c r="B323" s="1" t="s">
        <v>622</v>
      </c>
      <c r="C323" s="1"/>
      <c r="D323" s="7">
        <v>47070000</v>
      </c>
      <c r="E323" s="8">
        <v>15578000</v>
      </c>
      <c r="F323" s="7">
        <v>6575700</v>
      </c>
      <c r="G323" s="7">
        <v>1667700</v>
      </c>
      <c r="H323" s="8">
        <v>3763400000</v>
      </c>
      <c r="I323" s="7">
        <v>3519500000</v>
      </c>
      <c r="J323" s="7">
        <v>2541400000</v>
      </c>
      <c r="K323" s="19">
        <f t="shared" si="127"/>
        <v>4.1393420842854864E-3</v>
      </c>
      <c r="L323" s="19">
        <f t="shared" si="127"/>
        <v>1.8683619832362552E-3</v>
      </c>
      <c r="M323" s="19">
        <f t="shared" si="127"/>
        <v>6.5621311088376484E-4</v>
      </c>
      <c r="N323" s="25">
        <f>D323/E323</f>
        <v>3.0215688791885995</v>
      </c>
      <c r="O323" s="26">
        <f>L323/K323</f>
        <v>0.45136689483318287</v>
      </c>
      <c r="P323" s="27">
        <f t="shared" si="151"/>
        <v>2.8471878300633322</v>
      </c>
      <c r="Q323" s="7">
        <v>18279000</v>
      </c>
      <c r="R323" s="8">
        <v>49582000</v>
      </c>
      <c r="S323" s="7">
        <v>40957000</v>
      </c>
      <c r="T323" s="7">
        <v>3440800</v>
      </c>
      <c r="U323" s="8">
        <v>1650500000</v>
      </c>
      <c r="V323" s="7">
        <v>1849700000</v>
      </c>
      <c r="W323" s="7">
        <v>3454200000</v>
      </c>
      <c r="X323" s="19">
        <f t="shared" si="128"/>
        <v>3.0040593759466827E-2</v>
      </c>
      <c r="Y323" s="19">
        <f t="shared" si="128"/>
        <v>2.2142509596150727E-2</v>
      </c>
      <c r="Z323" s="19">
        <f t="shared" si="128"/>
        <v>9.9612066469804885E-4</v>
      </c>
      <c r="AA323" s="28">
        <f t="shared" si="157"/>
        <v>0.36866201444072444</v>
      </c>
      <c r="AB323" s="29">
        <f t="shared" si="158"/>
        <v>0.73708628309561486</v>
      </c>
      <c r="AC323" s="30">
        <f>Y323/Z323</f>
        <v>22.22874234103227</v>
      </c>
      <c r="AD323" s="7">
        <v>52078000</v>
      </c>
      <c r="AE323" s="8">
        <v>264580000</v>
      </c>
      <c r="AF323" s="7">
        <v>91917000</v>
      </c>
      <c r="AG323" s="7">
        <v>47760000</v>
      </c>
      <c r="AH323" s="8">
        <v>2634800000</v>
      </c>
      <c r="AI323" s="7">
        <v>1335600000</v>
      </c>
      <c r="AJ323" s="7">
        <v>1781200000</v>
      </c>
      <c r="AK323" s="19">
        <f t="shared" si="129"/>
        <v>0.10041748899347198</v>
      </c>
      <c r="AL323" s="19">
        <f t="shared" si="129"/>
        <v>6.8820754716981139E-2</v>
      </c>
      <c r="AM323" s="19">
        <f t="shared" si="129"/>
        <v>2.6813384235346956E-2</v>
      </c>
      <c r="AN323" s="28">
        <f t="shared" si="159"/>
        <v>0.19683271600272129</v>
      </c>
      <c r="AO323" s="29">
        <f t="shared" si="160"/>
        <v>0.68534630179265976</v>
      </c>
      <c r="AP323" s="30">
        <f>AL323/AM323</f>
        <v>2.5666567902405109</v>
      </c>
      <c r="AQ323" s="7">
        <v>136260000</v>
      </c>
      <c r="AR323" s="8">
        <v>3966700</v>
      </c>
      <c r="AS323" s="7">
        <v>79932000</v>
      </c>
      <c r="AT323" s="7">
        <v>67682000</v>
      </c>
      <c r="AU323" s="8">
        <v>1584900000</v>
      </c>
      <c r="AV323" s="7">
        <v>2579400000</v>
      </c>
      <c r="AW323" s="7">
        <v>2056500000</v>
      </c>
      <c r="AX323" s="19">
        <f t="shared" si="130"/>
        <v>2.5028077481229101E-3</v>
      </c>
      <c r="AY323" s="19">
        <f t="shared" si="130"/>
        <v>3.0988602000465226E-2</v>
      </c>
      <c r="AZ323" s="19">
        <f t="shared" si="130"/>
        <v>3.2911256990031605E-2</v>
      </c>
      <c r="BA323" s="28">
        <f t="shared" si="161"/>
        <v>34.350971840572768</v>
      </c>
      <c r="BB323" s="29">
        <f t="shared" si="162"/>
        <v>12.381535107403467</v>
      </c>
      <c r="BC323" s="30">
        <f t="shared" si="163"/>
        <v>0.94158062725623859</v>
      </c>
      <c r="BD323" s="7">
        <v>41621000</v>
      </c>
      <c r="BE323" s="8">
        <v>62284000</v>
      </c>
      <c r="BF323" s="7">
        <v>258420000</v>
      </c>
      <c r="BG323" s="7">
        <v>323430000</v>
      </c>
      <c r="BH323" s="8">
        <v>2216600000</v>
      </c>
      <c r="BI323" s="7">
        <v>2843600000</v>
      </c>
      <c r="BJ323" s="7">
        <v>2441100000</v>
      </c>
      <c r="BK323" s="19">
        <f t="shared" si="131"/>
        <v>2.809889019218623E-2</v>
      </c>
      <c r="BL323" s="19">
        <f t="shared" si="131"/>
        <v>9.0877760585173717E-2</v>
      </c>
      <c r="BM323" s="19">
        <f t="shared" si="131"/>
        <v>0.13249354799065996</v>
      </c>
      <c r="BN323" s="28">
        <f t="shared" si="164"/>
        <v>0.6682454562969623</v>
      </c>
      <c r="BO323" s="29">
        <f t="shared" si="165"/>
        <v>3.2342117415884668</v>
      </c>
      <c r="BP323" s="30">
        <f t="shared" si="166"/>
        <v>0.68590329086500179</v>
      </c>
      <c r="BQ323" s="52">
        <v>0</v>
      </c>
    </row>
    <row r="324" spans="1:69" x14ac:dyDescent="0.2">
      <c r="A324" s="1" t="s">
        <v>623</v>
      </c>
      <c r="B324" s="1" t="s">
        <v>624</v>
      </c>
      <c r="C324" s="1"/>
      <c r="D324" s="7">
        <v>1862300</v>
      </c>
      <c r="E324" s="8">
        <v>3129300</v>
      </c>
      <c r="F324" s="7">
        <v>0</v>
      </c>
      <c r="G324" s="7">
        <v>1755500</v>
      </c>
      <c r="H324" s="8">
        <v>3763400000</v>
      </c>
      <c r="I324" s="7">
        <v>3519500000</v>
      </c>
      <c r="J324" s="7">
        <v>2541400000</v>
      </c>
      <c r="K324" s="19">
        <f t="shared" si="127"/>
        <v>8.3150874209491417E-4</v>
      </c>
      <c r="L324" s="19">
        <f t="shared" si="127"/>
        <v>0</v>
      </c>
      <c r="M324" s="19">
        <f t="shared" si="127"/>
        <v>6.9076099787518689E-4</v>
      </c>
      <c r="N324" s="25">
        <f>D324/E324</f>
        <v>0.59511711884447005</v>
      </c>
      <c r="O324" s="26">
        <f>L324/K324</f>
        <v>0</v>
      </c>
      <c r="P324" s="27">
        <f t="shared" si="151"/>
        <v>0</v>
      </c>
      <c r="Q324" s="7">
        <v>0</v>
      </c>
      <c r="R324" s="8">
        <v>14869000</v>
      </c>
      <c r="S324" s="7">
        <v>2673500</v>
      </c>
      <c r="T324" s="7">
        <v>0</v>
      </c>
      <c r="U324" s="8">
        <v>1650500000</v>
      </c>
      <c r="V324" s="7">
        <v>1849700000</v>
      </c>
      <c r="W324" s="7">
        <v>3454200000</v>
      </c>
      <c r="X324" s="19">
        <f t="shared" si="128"/>
        <v>9.0087852166010306E-3</v>
      </c>
      <c r="Y324" s="19">
        <f t="shared" si="128"/>
        <v>1.4453695193815212E-3</v>
      </c>
      <c r="Z324" s="19">
        <f t="shared" si="128"/>
        <v>0</v>
      </c>
      <c r="AA324" s="28">
        <f t="shared" si="157"/>
        <v>0</v>
      </c>
      <c r="AB324" s="29">
        <f t="shared" si="158"/>
        <v>0.16044000213458878</v>
      </c>
      <c r="AC324" s="30" t="s">
        <v>766</v>
      </c>
      <c r="AD324" s="7">
        <v>0</v>
      </c>
      <c r="AE324" s="8">
        <v>2003000</v>
      </c>
      <c r="AF324" s="7">
        <v>0</v>
      </c>
      <c r="AG324" s="7">
        <v>0</v>
      </c>
      <c r="AH324" s="8">
        <v>2634800000</v>
      </c>
      <c r="AI324" s="7">
        <v>1335600000</v>
      </c>
      <c r="AJ324" s="7">
        <v>1781200000</v>
      </c>
      <c r="AK324" s="19">
        <f t="shared" si="129"/>
        <v>7.602095035676332E-4</v>
      </c>
      <c r="AL324" s="19">
        <f t="shared" si="129"/>
        <v>0</v>
      </c>
      <c r="AM324" s="19">
        <f t="shared" si="129"/>
        <v>0</v>
      </c>
      <c r="AN324" s="28">
        <f t="shared" si="159"/>
        <v>0</v>
      </c>
      <c r="AO324" s="29">
        <f t="shared" si="160"/>
        <v>0</v>
      </c>
      <c r="AP324" s="30">
        <v>0</v>
      </c>
      <c r="AQ324" s="7">
        <v>126960</v>
      </c>
      <c r="AR324" s="8">
        <v>4564400</v>
      </c>
      <c r="AS324" s="7">
        <v>4154400</v>
      </c>
      <c r="AT324" s="7">
        <v>2726600</v>
      </c>
      <c r="AU324" s="8">
        <v>1584900000</v>
      </c>
      <c r="AV324" s="7">
        <v>2579400000</v>
      </c>
      <c r="AW324" s="7">
        <v>2056500000</v>
      </c>
      <c r="AX324" s="19">
        <f t="shared" si="130"/>
        <v>2.8799293330809515E-3</v>
      </c>
      <c r="AY324" s="19">
        <f t="shared" si="130"/>
        <v>1.6106071179344034E-3</v>
      </c>
      <c r="AZ324" s="19">
        <f t="shared" si="130"/>
        <v>1.3258448820812059E-3</v>
      </c>
      <c r="BA324" s="28">
        <f t="shared" si="161"/>
        <v>2.7815265971431077E-2</v>
      </c>
      <c r="BB324" s="29">
        <f t="shared" si="162"/>
        <v>0.5592523050596433</v>
      </c>
      <c r="BC324" s="30">
        <f t="shared" si="163"/>
        <v>1.2147779425042546</v>
      </c>
      <c r="BD324" s="7">
        <v>6627800</v>
      </c>
      <c r="BE324" s="8">
        <v>2462000</v>
      </c>
      <c r="BF324" s="7">
        <v>115130</v>
      </c>
      <c r="BG324" s="7">
        <v>11839000</v>
      </c>
      <c r="BH324" s="8">
        <v>2216600000</v>
      </c>
      <c r="BI324" s="7">
        <v>2843600000</v>
      </c>
      <c r="BJ324" s="7">
        <v>2441100000</v>
      </c>
      <c r="BK324" s="19">
        <f t="shared" si="131"/>
        <v>1.110710096544257E-3</v>
      </c>
      <c r="BL324" s="19">
        <f t="shared" si="131"/>
        <v>4.0487410324940218E-5</v>
      </c>
      <c r="BM324" s="19">
        <f t="shared" si="131"/>
        <v>4.8498627667854658E-3</v>
      </c>
      <c r="BN324" s="28">
        <f t="shared" si="164"/>
        <v>2.6920389926888708</v>
      </c>
      <c r="BO324" s="29">
        <f t="shared" si="165"/>
        <v>3.6451825234062749E-2</v>
      </c>
      <c r="BP324" s="30">
        <f t="shared" si="166"/>
        <v>8.3481558699393162E-3</v>
      </c>
      <c r="BQ324" s="52">
        <v>0</v>
      </c>
    </row>
    <row r="325" spans="1:69" x14ac:dyDescent="0.2">
      <c r="A325" s="1" t="s">
        <v>625</v>
      </c>
      <c r="B325" s="1" t="s">
        <v>626</v>
      </c>
      <c r="C325" s="1"/>
      <c r="D325" s="7">
        <v>57505</v>
      </c>
      <c r="E325" s="8">
        <v>0</v>
      </c>
      <c r="F325" s="7">
        <v>0</v>
      </c>
      <c r="G325" s="7">
        <v>1784800</v>
      </c>
      <c r="H325" s="8">
        <v>3763400000</v>
      </c>
      <c r="I325" s="7">
        <v>3519500000</v>
      </c>
      <c r="J325" s="7">
        <v>2541400000</v>
      </c>
      <c r="K325" s="19">
        <f t="shared" si="127"/>
        <v>0</v>
      </c>
      <c r="L325" s="19">
        <f t="shared" si="127"/>
        <v>0</v>
      </c>
      <c r="M325" s="19">
        <f t="shared" si="127"/>
        <v>7.0229007633587789E-4</v>
      </c>
      <c r="N325" s="25" t="s">
        <v>766</v>
      </c>
      <c r="O325" s="26">
        <v>0</v>
      </c>
      <c r="P325" s="27">
        <f t="shared" si="151"/>
        <v>0</v>
      </c>
      <c r="Q325" s="7">
        <v>4977400</v>
      </c>
      <c r="R325" s="8">
        <v>60733000</v>
      </c>
      <c r="S325" s="7">
        <v>4561900</v>
      </c>
      <c r="T325" s="7">
        <v>377790</v>
      </c>
      <c r="U325" s="8">
        <v>1650500000</v>
      </c>
      <c r="V325" s="7">
        <v>1849700000</v>
      </c>
      <c r="W325" s="7">
        <v>3454200000</v>
      </c>
      <c r="X325" s="19">
        <f t="shared" si="128"/>
        <v>3.6796728264162373E-2</v>
      </c>
      <c r="Y325" s="19">
        <f t="shared" si="128"/>
        <v>2.4662918311077471E-3</v>
      </c>
      <c r="Z325" s="19">
        <f t="shared" si="128"/>
        <v>1.0937120027792254E-4</v>
      </c>
      <c r="AA325" s="28">
        <f t="shared" si="157"/>
        <v>8.1955444321867854E-2</v>
      </c>
      <c r="AB325" s="29">
        <f t="shared" si="158"/>
        <v>6.7024758652517363E-2</v>
      </c>
      <c r="AC325" s="30">
        <f>Y325/Z325</f>
        <v>22.549737269415228</v>
      </c>
      <c r="AD325" s="7">
        <v>121950000</v>
      </c>
      <c r="AE325" s="8">
        <v>241290000</v>
      </c>
      <c r="AF325" s="7">
        <v>222230000</v>
      </c>
      <c r="AG325" s="7">
        <v>391260000</v>
      </c>
      <c r="AH325" s="8">
        <v>2634800000</v>
      </c>
      <c r="AI325" s="7">
        <v>1335600000</v>
      </c>
      <c r="AJ325" s="7">
        <v>1781200000</v>
      </c>
      <c r="AK325" s="19">
        <f t="shared" si="129"/>
        <v>9.1578108395324126E-2</v>
      </c>
      <c r="AL325" s="19">
        <f t="shared" si="129"/>
        <v>0.16638963761605272</v>
      </c>
      <c r="AM325" s="19">
        <f t="shared" si="129"/>
        <v>0.21966090276218281</v>
      </c>
      <c r="AN325" s="28">
        <f t="shared" si="159"/>
        <v>0.505408429690414</v>
      </c>
      <c r="AO325" s="29">
        <f t="shared" si="160"/>
        <v>1.8169149869069405</v>
      </c>
      <c r="AP325" s="30">
        <f>AL325/AM325</f>
        <v>0.75748408352940011</v>
      </c>
      <c r="AQ325" s="7">
        <v>174010000</v>
      </c>
      <c r="AR325" s="8">
        <v>134300000</v>
      </c>
      <c r="AS325" s="7">
        <v>205660000</v>
      </c>
      <c r="AT325" s="7">
        <v>1028000000</v>
      </c>
      <c r="AU325" s="8">
        <v>1584900000</v>
      </c>
      <c r="AV325" s="7">
        <v>2579400000</v>
      </c>
      <c r="AW325" s="7">
        <v>2056500000</v>
      </c>
      <c r="AX325" s="19">
        <f t="shared" si="130"/>
        <v>8.4737207394788308E-2</v>
      </c>
      <c r="AY325" s="19">
        <f t="shared" si="130"/>
        <v>7.9731720555167862E-2</v>
      </c>
      <c r="AZ325" s="19">
        <f t="shared" si="130"/>
        <v>0.49987843423292</v>
      </c>
      <c r="BA325" s="28">
        <f t="shared" si="161"/>
        <v>1.2956813104988831</v>
      </c>
      <c r="BB325" s="29">
        <f t="shared" si="162"/>
        <v>0.94092929194255814</v>
      </c>
      <c r="BC325" s="30">
        <f t="shared" si="163"/>
        <v>0.15950222113006102</v>
      </c>
      <c r="BD325" s="7">
        <v>294770000</v>
      </c>
      <c r="BE325" s="8">
        <v>255600000</v>
      </c>
      <c r="BF325" s="7">
        <v>357710000</v>
      </c>
      <c r="BG325" s="7">
        <v>381760000</v>
      </c>
      <c r="BH325" s="8">
        <v>2216600000</v>
      </c>
      <c r="BI325" s="7">
        <v>2843600000</v>
      </c>
      <c r="BJ325" s="7">
        <v>2441100000</v>
      </c>
      <c r="BK325" s="19">
        <f t="shared" si="131"/>
        <v>0.11531173869890823</v>
      </c>
      <c r="BL325" s="19">
        <f t="shared" si="131"/>
        <v>0.12579476719651148</v>
      </c>
      <c r="BM325" s="19">
        <f t="shared" si="131"/>
        <v>0.15638851337511778</v>
      </c>
      <c r="BN325" s="28">
        <f t="shared" si="164"/>
        <v>1.1532472613458529</v>
      </c>
      <c r="BO325" s="29">
        <f t="shared" si="165"/>
        <v>1.090910332424833</v>
      </c>
      <c r="BP325" s="30">
        <f t="shared" si="166"/>
        <v>0.80437344458142335</v>
      </c>
      <c r="BQ325" s="52">
        <v>0</v>
      </c>
    </row>
    <row r="326" spans="1:69" x14ac:dyDescent="0.2">
      <c r="A326" s="1" t="s">
        <v>627</v>
      </c>
      <c r="B326" s="1" t="s">
        <v>628</v>
      </c>
      <c r="C326" s="1"/>
      <c r="D326" s="7">
        <v>140910000</v>
      </c>
      <c r="E326" s="8">
        <v>10138000</v>
      </c>
      <c r="F326" s="7">
        <v>9278000</v>
      </c>
      <c r="G326" s="7">
        <v>1829300</v>
      </c>
      <c r="H326" s="8">
        <v>3763400000</v>
      </c>
      <c r="I326" s="7">
        <v>3519500000</v>
      </c>
      <c r="J326" s="7">
        <v>2541400000</v>
      </c>
      <c r="K326" s="19">
        <f t="shared" si="127"/>
        <v>2.6938406759844822E-3</v>
      </c>
      <c r="L326" s="19">
        <f t="shared" si="127"/>
        <v>2.6361699104986503E-3</v>
      </c>
      <c r="M326" s="19">
        <f t="shared" si="127"/>
        <v>7.1980011017549377E-4</v>
      </c>
      <c r="N326" s="25">
        <f>D326/E326</f>
        <v>13.899191161964884</v>
      </c>
      <c r="O326" s="26">
        <f>L326/K326</f>
        <v>0.97859161976431441</v>
      </c>
      <c r="P326" s="27">
        <f t="shared" si="151"/>
        <v>3.6623638607889739</v>
      </c>
      <c r="Q326" s="7">
        <v>1662800000</v>
      </c>
      <c r="R326" s="8">
        <v>9907500000</v>
      </c>
      <c r="S326" s="7">
        <v>192380000</v>
      </c>
      <c r="T326" s="7">
        <v>114210000</v>
      </c>
      <c r="U326" s="8">
        <v>1650500000</v>
      </c>
      <c r="V326" s="7">
        <v>1849700000</v>
      </c>
      <c r="W326" s="7">
        <v>3454200000</v>
      </c>
      <c r="X326" s="19">
        <f t="shared" si="128"/>
        <v>6.0027264465313541</v>
      </c>
      <c r="Y326" s="19">
        <f t="shared" si="128"/>
        <v>0.10400605503595177</v>
      </c>
      <c r="Z326" s="19">
        <f t="shared" si="128"/>
        <v>3.306409588327254E-2</v>
      </c>
      <c r="AA326" s="28">
        <f t="shared" si="157"/>
        <v>0.16783245016401716</v>
      </c>
      <c r="AB326" s="29">
        <f t="shared" si="158"/>
        <v>1.7326469224005894E-2</v>
      </c>
      <c r="AC326" s="30">
        <f>Y326/Z326</f>
        <v>3.1455889616074302</v>
      </c>
      <c r="AD326" s="7">
        <v>27277000000</v>
      </c>
      <c r="AE326" s="8">
        <v>13345000000</v>
      </c>
      <c r="AF326" s="7">
        <v>13934000000</v>
      </c>
      <c r="AG326" s="7">
        <v>39115000000</v>
      </c>
      <c r="AH326" s="8">
        <v>2634800000</v>
      </c>
      <c r="AI326" s="7">
        <v>1335600000</v>
      </c>
      <c r="AJ326" s="7">
        <v>1781200000</v>
      </c>
      <c r="AK326" s="19">
        <f t="shared" si="129"/>
        <v>5.0649005617124638</v>
      </c>
      <c r="AL326" s="19">
        <f t="shared" si="129"/>
        <v>10.432764300688829</v>
      </c>
      <c r="AM326" s="19">
        <f t="shared" si="129"/>
        <v>21.959914664271277</v>
      </c>
      <c r="AN326" s="28">
        <f t="shared" si="159"/>
        <v>2.0439865118021729</v>
      </c>
      <c r="AO326" s="29">
        <f t="shared" si="160"/>
        <v>2.0598162142716321</v>
      </c>
      <c r="AP326" s="30">
        <f>AL326/AM326</f>
        <v>0.47508218771281968</v>
      </c>
      <c r="AQ326" s="7">
        <v>12141000000</v>
      </c>
      <c r="AR326" s="8">
        <v>21052000000</v>
      </c>
      <c r="AS326" s="7">
        <v>30060000000</v>
      </c>
      <c r="AT326" s="7">
        <v>11909000000</v>
      </c>
      <c r="AU326" s="8">
        <v>1584900000</v>
      </c>
      <c r="AV326" s="7">
        <v>2579400000</v>
      </c>
      <c r="AW326" s="7">
        <v>2056500000</v>
      </c>
      <c r="AX326" s="19">
        <f t="shared" si="130"/>
        <v>13.28285696258439</v>
      </c>
      <c r="AY326" s="19">
        <f t="shared" si="130"/>
        <v>11.653872993719469</v>
      </c>
      <c r="AZ326" s="19">
        <f t="shared" si="130"/>
        <v>5.7909068806224164</v>
      </c>
      <c r="BA326" s="28">
        <f t="shared" si="161"/>
        <v>0.5767148014440433</v>
      </c>
      <c r="BB326" s="29">
        <f t="shared" si="162"/>
        <v>0.87736192797577361</v>
      </c>
      <c r="BC326" s="30">
        <f t="shared" si="163"/>
        <v>2.012443514281979</v>
      </c>
      <c r="BD326" s="7">
        <v>11127000000</v>
      </c>
      <c r="BE326" s="8">
        <v>18526000000</v>
      </c>
      <c r="BF326" s="7">
        <v>12767000000</v>
      </c>
      <c r="BG326" s="7">
        <v>32183000000</v>
      </c>
      <c r="BH326" s="8">
        <v>2216600000</v>
      </c>
      <c r="BI326" s="7">
        <v>2843600000</v>
      </c>
      <c r="BJ326" s="7">
        <v>2441100000</v>
      </c>
      <c r="BK326" s="19">
        <f t="shared" si="131"/>
        <v>8.3578453487322921</v>
      </c>
      <c r="BL326" s="19">
        <f t="shared" si="131"/>
        <v>4.4897313264875507</v>
      </c>
      <c r="BM326" s="19">
        <f t="shared" si="131"/>
        <v>13.183810577198804</v>
      </c>
      <c r="BN326" s="28">
        <f t="shared" si="164"/>
        <v>0.60061535139803524</v>
      </c>
      <c r="BO326" s="29">
        <f t="shared" si="165"/>
        <v>0.53718765293599835</v>
      </c>
      <c r="BP326" s="30">
        <f t="shared" si="166"/>
        <v>0.34054883451166018</v>
      </c>
      <c r="BQ326" s="52">
        <v>0</v>
      </c>
    </row>
    <row r="327" spans="1:69" x14ac:dyDescent="0.2">
      <c r="A327" s="1" t="s">
        <v>629</v>
      </c>
      <c r="B327" s="1" t="s">
        <v>630</v>
      </c>
      <c r="C327" s="1"/>
      <c r="D327" s="7">
        <v>0</v>
      </c>
      <c r="E327" s="8">
        <v>0</v>
      </c>
      <c r="F327" s="7">
        <v>0</v>
      </c>
      <c r="G327" s="7">
        <v>1870500</v>
      </c>
      <c r="H327" s="8">
        <v>3763400000</v>
      </c>
      <c r="I327" s="7">
        <v>3519500000</v>
      </c>
      <c r="J327" s="7">
        <v>2541400000</v>
      </c>
      <c r="K327" s="19">
        <f t="shared" si="127"/>
        <v>0</v>
      </c>
      <c r="L327" s="19">
        <f t="shared" si="127"/>
        <v>0</v>
      </c>
      <c r="M327" s="19">
        <f t="shared" si="127"/>
        <v>7.3601164712363263E-4</v>
      </c>
      <c r="N327" s="25">
        <v>0</v>
      </c>
      <c r="O327" s="26">
        <v>0</v>
      </c>
      <c r="P327" s="27">
        <f t="shared" si="151"/>
        <v>0</v>
      </c>
      <c r="Q327" s="7">
        <v>0</v>
      </c>
      <c r="R327" s="8">
        <v>0</v>
      </c>
      <c r="S327" s="7">
        <v>0</v>
      </c>
      <c r="T327" s="7">
        <v>3095500</v>
      </c>
      <c r="U327" s="8">
        <v>1650500000</v>
      </c>
      <c r="V327" s="7">
        <v>1849700000</v>
      </c>
      <c r="W327" s="7">
        <v>3454200000</v>
      </c>
      <c r="X327" s="19">
        <f t="shared" si="128"/>
        <v>0</v>
      </c>
      <c r="Y327" s="19">
        <f t="shared" si="128"/>
        <v>0</v>
      </c>
      <c r="Z327" s="19">
        <f t="shared" si="128"/>
        <v>8.9615540501418564E-4</v>
      </c>
      <c r="AA327" s="28">
        <v>0</v>
      </c>
      <c r="AB327" s="29">
        <v>0</v>
      </c>
      <c r="AC327" s="30">
        <f>Y327/Z327</f>
        <v>0</v>
      </c>
      <c r="AD327" s="7">
        <v>3022900</v>
      </c>
      <c r="AE327" s="8">
        <v>2322800</v>
      </c>
      <c r="AF327" s="7">
        <v>1613800</v>
      </c>
      <c r="AG327" s="7">
        <v>0</v>
      </c>
      <c r="AH327" s="8">
        <v>2634800000</v>
      </c>
      <c r="AI327" s="7">
        <v>1335600000</v>
      </c>
      <c r="AJ327" s="7">
        <v>1781200000</v>
      </c>
      <c r="AK327" s="19">
        <f t="shared" si="129"/>
        <v>8.8158494003339914E-4</v>
      </c>
      <c r="AL327" s="19">
        <f t="shared" si="129"/>
        <v>1.2082958969751422E-3</v>
      </c>
      <c r="AM327" s="19">
        <f t="shared" si="129"/>
        <v>0</v>
      </c>
      <c r="AN327" s="28">
        <f t="shared" si="159"/>
        <v>1.3014034785603581</v>
      </c>
      <c r="AO327" s="29">
        <f t="shared" si="160"/>
        <v>1.3705949842216743</v>
      </c>
      <c r="AP327" s="30" t="s">
        <v>766</v>
      </c>
      <c r="AQ327" s="7">
        <v>3843200</v>
      </c>
      <c r="AR327" s="8">
        <v>1621000</v>
      </c>
      <c r="AS327" s="7">
        <v>2312600</v>
      </c>
      <c r="AT327" s="7">
        <v>1194700</v>
      </c>
      <c r="AU327" s="8">
        <v>1584900000</v>
      </c>
      <c r="AV327" s="7">
        <v>2579400000</v>
      </c>
      <c r="AW327" s="7">
        <v>2056500000</v>
      </c>
      <c r="AX327" s="19">
        <f t="shared" si="130"/>
        <v>1.0227774623004606E-3</v>
      </c>
      <c r="AY327" s="19">
        <f t="shared" si="130"/>
        <v>8.9656509265720709E-4</v>
      </c>
      <c r="AZ327" s="19">
        <f t="shared" si="130"/>
        <v>5.809384877218575E-4</v>
      </c>
      <c r="BA327" s="28">
        <f t="shared" si="161"/>
        <v>2.3708821714990744</v>
      </c>
      <c r="BB327" s="29">
        <f t="shared" si="162"/>
        <v>0.87659840552276835</v>
      </c>
      <c r="BC327" s="30">
        <f t="shared" si="163"/>
        <v>1.5433046899217766</v>
      </c>
      <c r="BD327" s="7">
        <v>3105000</v>
      </c>
      <c r="BE327" s="8">
        <v>1737800</v>
      </c>
      <c r="BF327" s="7">
        <v>2458100</v>
      </c>
      <c r="BG327" s="7">
        <v>2619400</v>
      </c>
      <c r="BH327" s="8">
        <v>2216600000</v>
      </c>
      <c r="BI327" s="7">
        <v>2843600000</v>
      </c>
      <c r="BJ327" s="7">
        <v>2441100000</v>
      </c>
      <c r="BK327" s="19">
        <f t="shared" si="131"/>
        <v>7.8399350356401696E-4</v>
      </c>
      <c r="BL327" s="19">
        <f t="shared" si="131"/>
        <v>8.6443240962160643E-4</v>
      </c>
      <c r="BM327" s="19">
        <f t="shared" si="131"/>
        <v>1.073040842243251E-3</v>
      </c>
      <c r="BN327" s="28">
        <f t="shared" si="164"/>
        <v>1.7867418575210037</v>
      </c>
      <c r="BO327" s="29">
        <f t="shared" si="165"/>
        <v>1.1026014956653545</v>
      </c>
      <c r="BP327" s="30">
        <f t="shared" si="166"/>
        <v>0.8055913396683605</v>
      </c>
      <c r="BQ327" s="52">
        <v>0</v>
      </c>
    </row>
    <row r="328" spans="1:69" x14ac:dyDescent="0.2">
      <c r="A328" s="1" t="s">
        <v>631</v>
      </c>
      <c r="B328" s="1" t="s">
        <v>632</v>
      </c>
      <c r="C328" s="1"/>
      <c r="D328" s="7">
        <v>23240000</v>
      </c>
      <c r="E328" s="8">
        <v>14375000</v>
      </c>
      <c r="F328" s="7">
        <v>15048000</v>
      </c>
      <c r="G328" s="7">
        <v>2122600</v>
      </c>
      <c r="H328" s="8">
        <v>3763400000</v>
      </c>
      <c r="I328" s="7">
        <v>3519500000</v>
      </c>
      <c r="J328" s="7">
        <v>2541400000</v>
      </c>
      <c r="K328" s="19">
        <f t="shared" si="127"/>
        <v>3.8196843280012753E-3</v>
      </c>
      <c r="L328" s="19">
        <f t="shared" si="127"/>
        <v>4.2756073305867314E-3</v>
      </c>
      <c r="M328" s="19">
        <f t="shared" si="127"/>
        <v>8.3520893995435582E-4</v>
      </c>
      <c r="N328" s="25">
        <f>D328/E328</f>
        <v>1.6166956521739131</v>
      </c>
      <c r="O328" s="26">
        <f>L328/K328</f>
        <v>1.1193614349864422</v>
      </c>
      <c r="P328" s="27">
        <f t="shared" si="151"/>
        <v>5.1192068547786302</v>
      </c>
      <c r="Q328" s="7">
        <v>16418000</v>
      </c>
      <c r="R328" s="8">
        <v>23896000</v>
      </c>
      <c r="S328" s="7">
        <v>8358400</v>
      </c>
      <c r="T328" s="7">
        <v>5501000</v>
      </c>
      <c r="U328" s="8">
        <v>1650500000</v>
      </c>
      <c r="V328" s="7">
        <v>1849700000</v>
      </c>
      <c r="W328" s="7">
        <v>3454200000</v>
      </c>
      <c r="X328" s="19">
        <f t="shared" si="128"/>
        <v>1.4478036958497425E-2</v>
      </c>
      <c r="Y328" s="19">
        <f t="shared" si="128"/>
        <v>4.5187868302968047E-3</v>
      </c>
      <c r="Z328" s="19">
        <f t="shared" si="128"/>
        <v>1.5925539922413295E-3</v>
      </c>
      <c r="AA328" s="28">
        <f>Q328/R328</f>
        <v>0.6870605959156344</v>
      </c>
      <c r="AB328" s="29">
        <f>Y328/X328</f>
        <v>0.31211322662390678</v>
      </c>
      <c r="AC328" s="30">
        <f>Y328/Z328</f>
        <v>2.8374465495748451</v>
      </c>
      <c r="AD328" s="7">
        <v>54932000</v>
      </c>
      <c r="AE328" s="8">
        <v>42088000</v>
      </c>
      <c r="AF328" s="7">
        <v>39063000</v>
      </c>
      <c r="AG328" s="7">
        <v>39481000</v>
      </c>
      <c r="AH328" s="8">
        <v>2634800000</v>
      </c>
      <c r="AI328" s="7">
        <v>1335600000</v>
      </c>
      <c r="AJ328" s="7">
        <v>1781200000</v>
      </c>
      <c r="AK328" s="19">
        <f t="shared" si="129"/>
        <v>1.597388796113557E-2</v>
      </c>
      <c r="AL328" s="19">
        <f t="shared" si="129"/>
        <v>2.924752920035939E-2</v>
      </c>
      <c r="AM328" s="19">
        <f t="shared" si="129"/>
        <v>2.2165394116326072E-2</v>
      </c>
      <c r="AN328" s="28">
        <f t="shared" si="159"/>
        <v>1.305170119749097</v>
      </c>
      <c r="AO328" s="29">
        <f t="shared" si="160"/>
        <v>1.8309587040749602</v>
      </c>
      <c r="AP328" s="30">
        <f>AL328/AM328</f>
        <v>1.3195131585238506</v>
      </c>
      <c r="AQ328" s="7">
        <v>42148000</v>
      </c>
      <c r="AR328" s="8">
        <v>44457000</v>
      </c>
      <c r="AS328" s="7">
        <v>37153000</v>
      </c>
      <c r="AT328" s="7">
        <v>25426000</v>
      </c>
      <c r="AU328" s="8">
        <v>1584900000</v>
      </c>
      <c r="AV328" s="7">
        <v>2579400000</v>
      </c>
      <c r="AW328" s="7">
        <v>2056500000</v>
      </c>
      <c r="AX328" s="19">
        <f t="shared" si="130"/>
        <v>2.8050350179822072E-2</v>
      </c>
      <c r="AY328" s="19">
        <f t="shared" si="130"/>
        <v>1.4403737303248818E-2</v>
      </c>
      <c r="AZ328" s="19">
        <f t="shared" si="130"/>
        <v>1.2363724775103332E-2</v>
      </c>
      <c r="BA328" s="28">
        <f t="shared" si="161"/>
        <v>0.94806217243628677</v>
      </c>
      <c r="BB328" s="29">
        <f t="shared" si="162"/>
        <v>0.5134958106016837</v>
      </c>
      <c r="BC328" s="30">
        <f t="shared" si="163"/>
        <v>1.1649998334040428</v>
      </c>
      <c r="BD328" s="7">
        <v>43923000</v>
      </c>
      <c r="BE328" s="8">
        <v>35466000</v>
      </c>
      <c r="BF328" s="7">
        <v>47490000</v>
      </c>
      <c r="BG328" s="7">
        <v>44919000</v>
      </c>
      <c r="BH328" s="8">
        <v>2216600000</v>
      </c>
      <c r="BI328" s="7">
        <v>2843600000</v>
      </c>
      <c r="BJ328" s="7">
        <v>2441100000</v>
      </c>
      <c r="BK328" s="19">
        <f t="shared" si="131"/>
        <v>1.6000180456555085E-2</v>
      </c>
      <c r="BL328" s="19">
        <f t="shared" si="131"/>
        <v>1.6700661133774088E-2</v>
      </c>
      <c r="BM328" s="19">
        <f t="shared" si="131"/>
        <v>1.8401130637827209E-2</v>
      </c>
      <c r="BN328" s="28">
        <f t="shared" si="164"/>
        <v>1.238453730333277</v>
      </c>
      <c r="BO328" s="29">
        <f t="shared" si="165"/>
        <v>1.0437795485570305</v>
      </c>
      <c r="BP328" s="30">
        <f t="shared" si="166"/>
        <v>0.90758885758044316</v>
      </c>
      <c r="BQ328" s="52">
        <v>0</v>
      </c>
    </row>
    <row r="329" spans="1:69" x14ac:dyDescent="0.2">
      <c r="A329" s="1" t="s">
        <v>633</v>
      </c>
      <c r="B329" s="1" t="s">
        <v>634</v>
      </c>
      <c r="C329" s="1"/>
      <c r="D329" s="7">
        <v>0</v>
      </c>
      <c r="E329" s="8">
        <v>0</v>
      </c>
      <c r="F329" s="7">
        <v>0</v>
      </c>
      <c r="G329" s="7">
        <v>2161000</v>
      </c>
      <c r="H329" s="8">
        <v>3763400000</v>
      </c>
      <c r="I329" s="7">
        <v>3519500000</v>
      </c>
      <c r="J329" s="7">
        <v>2541400000</v>
      </c>
      <c r="K329" s="19">
        <f t="shared" si="127"/>
        <v>0</v>
      </c>
      <c r="L329" s="19">
        <f t="shared" si="127"/>
        <v>0</v>
      </c>
      <c r="M329" s="19">
        <f t="shared" si="127"/>
        <v>8.5031872196427165E-4</v>
      </c>
      <c r="N329" s="25">
        <v>0</v>
      </c>
      <c r="O329" s="26">
        <v>0</v>
      </c>
      <c r="P329" s="27">
        <f t="shared" si="151"/>
        <v>0</v>
      </c>
      <c r="Q329" s="7">
        <v>1747000</v>
      </c>
      <c r="R329" s="8">
        <v>0</v>
      </c>
      <c r="S329" s="7">
        <v>0</v>
      </c>
      <c r="T329" s="7">
        <v>0</v>
      </c>
      <c r="U329" s="8">
        <v>1650500000</v>
      </c>
      <c r="V329" s="7">
        <v>1849700000</v>
      </c>
      <c r="W329" s="7">
        <v>3454200000</v>
      </c>
      <c r="X329" s="19">
        <f t="shared" si="128"/>
        <v>0</v>
      </c>
      <c r="Y329" s="19">
        <f t="shared" si="128"/>
        <v>0</v>
      </c>
      <c r="Z329" s="19">
        <f t="shared" si="128"/>
        <v>0</v>
      </c>
      <c r="AA329" s="28" t="s">
        <v>766</v>
      </c>
      <c r="AB329" s="29">
        <v>0</v>
      </c>
      <c r="AC329" s="30">
        <v>0</v>
      </c>
      <c r="AD329" s="7">
        <v>49267000</v>
      </c>
      <c r="AE329" s="8">
        <v>42730000</v>
      </c>
      <c r="AF329" s="7">
        <v>51159000</v>
      </c>
      <c r="AG329" s="7">
        <v>39967000</v>
      </c>
      <c r="AH329" s="8">
        <v>2634800000</v>
      </c>
      <c r="AI329" s="7">
        <v>1335600000</v>
      </c>
      <c r="AJ329" s="7">
        <v>1781200000</v>
      </c>
      <c r="AK329" s="19">
        <f t="shared" si="129"/>
        <v>1.6217549719143767E-2</v>
      </c>
      <c r="AL329" s="19">
        <f t="shared" si="129"/>
        <v>3.8304132973944298E-2</v>
      </c>
      <c r="AM329" s="19">
        <f t="shared" si="129"/>
        <v>2.2438243880529979E-2</v>
      </c>
      <c r="AN329" s="28">
        <f t="shared" si="159"/>
        <v>1.1529838520945472</v>
      </c>
      <c r="AO329" s="29">
        <f t="shared" si="160"/>
        <v>2.3618939751871859</v>
      </c>
      <c r="AP329" s="30">
        <f>AL329/AM329</f>
        <v>1.7070913917279151</v>
      </c>
      <c r="AQ329" s="7">
        <v>37664000</v>
      </c>
      <c r="AR329" s="8">
        <v>30144000</v>
      </c>
      <c r="AS329" s="7">
        <v>28605000</v>
      </c>
      <c r="AT329" s="7">
        <v>39559000</v>
      </c>
      <c r="AU329" s="8">
        <v>1584900000</v>
      </c>
      <c r="AV329" s="7">
        <v>2579400000</v>
      </c>
      <c r="AW329" s="7">
        <v>2056500000</v>
      </c>
      <c r="AX329" s="19">
        <f t="shared" si="130"/>
        <v>1.9019496498201779E-2</v>
      </c>
      <c r="AY329" s="19">
        <f t="shared" si="130"/>
        <v>1.1089788322865782E-2</v>
      </c>
      <c r="AZ329" s="19">
        <f t="shared" si="130"/>
        <v>1.9236080719669341E-2</v>
      </c>
      <c r="BA329" s="28">
        <f t="shared" si="161"/>
        <v>1.2494692144373674</v>
      </c>
      <c r="BB329" s="29">
        <f t="shared" si="162"/>
        <v>0.58307475825736399</v>
      </c>
      <c r="BC329" s="30">
        <f t="shared" si="163"/>
        <v>0.57650976227845707</v>
      </c>
      <c r="BD329" s="7">
        <v>43221000</v>
      </c>
      <c r="BE329" s="8">
        <v>27519000</v>
      </c>
      <c r="BF329" s="7">
        <v>59994000</v>
      </c>
      <c r="BG329" s="7">
        <v>50850000</v>
      </c>
      <c r="BH329" s="8">
        <v>2216600000</v>
      </c>
      <c r="BI329" s="7">
        <v>2843600000</v>
      </c>
      <c r="BJ329" s="7">
        <v>2441100000</v>
      </c>
      <c r="BK329" s="19">
        <f t="shared" si="131"/>
        <v>1.2414959848416493E-2</v>
      </c>
      <c r="BL329" s="19">
        <f t="shared" si="131"/>
        <v>2.1097904065269377E-2</v>
      </c>
      <c r="BM329" s="19">
        <f t="shared" si="131"/>
        <v>2.0830773012166647E-2</v>
      </c>
      <c r="BN329" s="28">
        <f t="shared" si="164"/>
        <v>1.5705875940259457</v>
      </c>
      <c r="BO329" s="29">
        <f t="shared" si="165"/>
        <v>1.6993936607825904</v>
      </c>
      <c r="BP329" s="30">
        <f t="shared" si="166"/>
        <v>1.0128238665433447</v>
      </c>
      <c r="BQ329" s="52">
        <v>0</v>
      </c>
    </row>
    <row r="330" spans="1:69" x14ac:dyDescent="0.2">
      <c r="A330" s="1" t="s">
        <v>635</v>
      </c>
      <c r="B330" s="1" t="s">
        <v>636</v>
      </c>
      <c r="C330" s="1"/>
      <c r="D330" s="7">
        <v>0</v>
      </c>
      <c r="E330" s="8">
        <v>0</v>
      </c>
      <c r="F330" s="7">
        <v>145320</v>
      </c>
      <c r="G330" s="7">
        <v>2301100</v>
      </c>
      <c r="H330" s="8">
        <v>3763400000</v>
      </c>
      <c r="I330" s="7">
        <v>3519500000</v>
      </c>
      <c r="J330" s="7">
        <v>2541400000</v>
      </c>
      <c r="K330" s="19">
        <f t="shared" si="127"/>
        <v>0</v>
      </c>
      <c r="L330" s="19">
        <f t="shared" si="127"/>
        <v>4.128995595965336E-5</v>
      </c>
      <c r="M330" s="19">
        <f t="shared" si="127"/>
        <v>9.0544581726607377E-4</v>
      </c>
      <c r="N330" s="25">
        <v>0</v>
      </c>
      <c r="O330" s="26" t="s">
        <v>766</v>
      </c>
      <c r="P330" s="27">
        <f t="shared" si="151"/>
        <v>4.5601796565061518E-2</v>
      </c>
      <c r="Q330" s="7">
        <v>1535600</v>
      </c>
      <c r="R330" s="8">
        <v>5997200</v>
      </c>
      <c r="S330" s="7">
        <v>750440</v>
      </c>
      <c r="T330" s="7">
        <v>3183900</v>
      </c>
      <c r="U330" s="8">
        <v>1650500000</v>
      </c>
      <c r="V330" s="7">
        <v>1849700000</v>
      </c>
      <c r="W330" s="7">
        <v>3454200000</v>
      </c>
      <c r="X330" s="19">
        <f t="shared" si="128"/>
        <v>3.6335655861860043E-3</v>
      </c>
      <c r="Y330" s="19">
        <f t="shared" si="128"/>
        <v>4.0570903389738878E-4</v>
      </c>
      <c r="Z330" s="19">
        <f t="shared" si="128"/>
        <v>9.2174743790168485E-4</v>
      </c>
      <c r="AA330" s="28">
        <f>Q330/R330</f>
        <v>0.25605282465150403</v>
      </c>
      <c r="AB330" s="29">
        <f>Y330/X330</f>
        <v>0.11165589949437073</v>
      </c>
      <c r="AC330" s="30">
        <f t="shared" ref="AC330:AC345" si="167">Y330/Z330</f>
        <v>0.44015206033115373</v>
      </c>
      <c r="AD330" s="7">
        <v>6481000</v>
      </c>
      <c r="AE330" s="8">
        <v>14097000</v>
      </c>
      <c r="AF330" s="7">
        <v>5003700</v>
      </c>
      <c r="AG330" s="7">
        <v>7001800</v>
      </c>
      <c r="AH330" s="8">
        <v>2634800000</v>
      </c>
      <c r="AI330" s="7">
        <v>1335600000</v>
      </c>
      <c r="AJ330" s="7">
        <v>1781200000</v>
      </c>
      <c r="AK330" s="19">
        <f t="shared" si="129"/>
        <v>5.350311219067861E-3</v>
      </c>
      <c r="AL330" s="19">
        <f t="shared" si="129"/>
        <v>3.746406109613657E-3</v>
      </c>
      <c r="AM330" s="19">
        <f t="shared" si="129"/>
        <v>3.9309454300471593E-3</v>
      </c>
      <c r="AN330" s="28">
        <f t="shared" si="159"/>
        <v>0.45974320777470384</v>
      </c>
      <c r="AO330" s="29">
        <f t="shared" si="160"/>
        <v>0.70022209105554822</v>
      </c>
      <c r="AP330" s="30">
        <f>AL330/AM330</f>
        <v>0.95305472342024133</v>
      </c>
      <c r="AQ330" s="7">
        <v>10314000</v>
      </c>
      <c r="AR330" s="8">
        <v>18371000</v>
      </c>
      <c r="AS330" s="7">
        <v>18606000</v>
      </c>
      <c r="AT330" s="7">
        <v>21159000</v>
      </c>
      <c r="AU330" s="8">
        <v>1584900000</v>
      </c>
      <c r="AV330" s="7">
        <v>2579400000</v>
      </c>
      <c r="AW330" s="7">
        <v>2056500000</v>
      </c>
      <c r="AX330" s="19">
        <f t="shared" si="130"/>
        <v>1.1591267587860433E-2</v>
      </c>
      <c r="AY330" s="19">
        <f t="shared" si="130"/>
        <v>7.2133054198650851E-3</v>
      </c>
      <c r="AZ330" s="19">
        <f t="shared" si="130"/>
        <v>1.0288840262582057E-2</v>
      </c>
      <c r="BA330" s="28">
        <f t="shared" si="161"/>
        <v>0.56142833814163629</v>
      </c>
      <c r="BB330" s="29">
        <f t="shared" si="162"/>
        <v>0.62230514179653662</v>
      </c>
      <c r="BC330" s="30">
        <f t="shared" si="163"/>
        <v>0.70108051401070692</v>
      </c>
      <c r="BD330" s="7">
        <v>13595000</v>
      </c>
      <c r="BE330" s="8">
        <v>10664000</v>
      </c>
      <c r="BF330" s="7">
        <v>4999400</v>
      </c>
      <c r="BG330" s="7">
        <v>8691000</v>
      </c>
      <c r="BH330" s="8">
        <v>2216600000</v>
      </c>
      <c r="BI330" s="7">
        <v>2843600000</v>
      </c>
      <c r="BJ330" s="7">
        <v>2441100000</v>
      </c>
      <c r="BK330" s="19">
        <f t="shared" si="131"/>
        <v>4.8109717585491296E-3</v>
      </c>
      <c r="BL330" s="19">
        <f t="shared" si="131"/>
        <v>1.7581235054156704E-3</v>
      </c>
      <c r="BM330" s="19">
        <f t="shared" si="131"/>
        <v>3.5602802015484822E-3</v>
      </c>
      <c r="BN330" s="28">
        <f t="shared" si="164"/>
        <v>1.2748499624906227</v>
      </c>
      <c r="BO330" s="29">
        <f t="shared" si="165"/>
        <v>0.36544041280048523</v>
      </c>
      <c r="BP330" s="30">
        <f t="shared" si="166"/>
        <v>0.4938160498297311</v>
      </c>
      <c r="BQ330" s="52">
        <v>0</v>
      </c>
    </row>
    <row r="331" spans="1:69" x14ac:dyDescent="0.2">
      <c r="A331" s="1" t="s">
        <v>637</v>
      </c>
      <c r="B331" s="1" t="s">
        <v>638</v>
      </c>
      <c r="C331" s="1"/>
      <c r="D331" s="7">
        <v>12212000</v>
      </c>
      <c r="E331" s="8">
        <v>5035100</v>
      </c>
      <c r="F331" s="7">
        <v>5527800</v>
      </c>
      <c r="G331" s="7">
        <v>2368400</v>
      </c>
      <c r="H331" s="8">
        <v>3763400000</v>
      </c>
      <c r="I331" s="7">
        <v>3519500000</v>
      </c>
      <c r="J331" s="7">
        <v>2541400000</v>
      </c>
      <c r="K331" s="19">
        <f t="shared" ref="K331:M345" si="168">E331/H331</f>
        <v>1.3379125259074241E-3</v>
      </c>
      <c r="L331" s="19">
        <f t="shared" si="168"/>
        <v>1.5706208268219917E-3</v>
      </c>
      <c r="M331" s="19">
        <f t="shared" si="168"/>
        <v>9.3192728417407732E-4</v>
      </c>
      <c r="N331" s="25">
        <f>D331/E331</f>
        <v>2.4253738753947292</v>
      </c>
      <c r="O331" s="26">
        <f>L331/K331</f>
        <v>1.1739338681777689</v>
      </c>
      <c r="P331" s="27">
        <f t="shared" si="151"/>
        <v>1.6853469723380381</v>
      </c>
      <c r="Q331" s="7">
        <v>30603000</v>
      </c>
      <c r="R331" s="8">
        <v>5772200</v>
      </c>
      <c r="S331" s="7">
        <v>10377000</v>
      </c>
      <c r="T331" s="7">
        <v>2860000</v>
      </c>
      <c r="U331" s="8">
        <v>1650500000</v>
      </c>
      <c r="V331" s="7">
        <v>1849700000</v>
      </c>
      <c r="W331" s="7">
        <v>3454200000</v>
      </c>
      <c r="X331" s="19">
        <f t="shared" ref="X331:Z345" si="169">R331/U331</f>
        <v>3.4972432596182975E-3</v>
      </c>
      <c r="Y331" s="19">
        <f t="shared" si="169"/>
        <v>5.6100989349624261E-3</v>
      </c>
      <c r="Z331" s="19">
        <f t="shared" si="169"/>
        <v>8.2797753459556479E-4</v>
      </c>
      <c r="AA331" s="28">
        <f>Q331/R331</f>
        <v>5.3017913447212504</v>
      </c>
      <c r="AB331" s="29">
        <f>Y331/X331</f>
        <v>1.6041489020053852</v>
      </c>
      <c r="AC331" s="30">
        <f t="shared" si="167"/>
        <v>6.7756656437577671</v>
      </c>
      <c r="AD331" s="7">
        <v>1055100</v>
      </c>
      <c r="AE331" s="8">
        <v>14394000</v>
      </c>
      <c r="AF331" s="7">
        <v>4644200</v>
      </c>
      <c r="AG331" s="7">
        <v>3776100</v>
      </c>
      <c r="AH331" s="8">
        <v>2634800000</v>
      </c>
      <c r="AI331" s="7">
        <v>1335600000</v>
      </c>
      <c r="AJ331" s="7">
        <v>1781200000</v>
      </c>
      <c r="AK331" s="19">
        <f t="shared" ref="AK331:AM345" si="170">AE331/AH331</f>
        <v>5.4630332473052986E-3</v>
      </c>
      <c r="AL331" s="19">
        <f t="shared" si="170"/>
        <v>3.4772386942198263E-3</v>
      </c>
      <c r="AM331" s="19">
        <f t="shared" si="170"/>
        <v>2.1199752975522121E-3</v>
      </c>
      <c r="AN331" s="28">
        <f t="shared" si="159"/>
        <v>7.3301375573155483E-2</v>
      </c>
      <c r="AO331" s="29">
        <f t="shared" si="160"/>
        <v>0.63650330078716122</v>
      </c>
      <c r="AP331" s="30">
        <f>AL331/AM331</f>
        <v>1.6402260433103875</v>
      </c>
      <c r="AQ331" s="7">
        <v>2038200</v>
      </c>
      <c r="AR331" s="8">
        <v>31687000</v>
      </c>
      <c r="AS331" s="7">
        <v>21011000</v>
      </c>
      <c r="AT331" s="7">
        <v>16932000</v>
      </c>
      <c r="AU331" s="8">
        <v>1584900000</v>
      </c>
      <c r="AV331" s="7">
        <v>2579400000</v>
      </c>
      <c r="AW331" s="7">
        <v>2056500000</v>
      </c>
      <c r="AX331" s="19">
        <f t="shared" ref="AX331:AZ345" si="171">AR331/AU331</f>
        <v>1.9993059499022019E-2</v>
      </c>
      <c r="AY331" s="19">
        <f t="shared" si="171"/>
        <v>8.1456927967744428E-3</v>
      </c>
      <c r="AZ331" s="19">
        <f t="shared" si="171"/>
        <v>8.2334062727935815E-3</v>
      </c>
      <c r="BA331" s="28">
        <f t="shared" si="161"/>
        <v>6.4322908448259539E-2</v>
      </c>
      <c r="BB331" s="29">
        <f t="shared" si="162"/>
        <v>0.40742602687562141</v>
      </c>
      <c r="BC331" s="30">
        <f t="shared" si="163"/>
        <v>0.98934663575281367</v>
      </c>
      <c r="BD331" s="7">
        <v>3133000</v>
      </c>
      <c r="BE331" s="8">
        <v>12975000</v>
      </c>
      <c r="BF331" s="7">
        <v>25040000</v>
      </c>
      <c r="BG331" s="7">
        <v>35199000</v>
      </c>
      <c r="BH331" s="8">
        <v>2216600000</v>
      </c>
      <c r="BI331" s="7">
        <v>2843600000</v>
      </c>
      <c r="BJ331" s="7">
        <v>2441100000</v>
      </c>
      <c r="BK331" s="19">
        <f t="shared" ref="BK331:BM345" si="172">BE331/BH331</f>
        <v>5.8535595055490388E-3</v>
      </c>
      <c r="BL331" s="19">
        <f t="shared" si="172"/>
        <v>8.8057392038261365E-3</v>
      </c>
      <c r="BM331" s="19">
        <f t="shared" si="172"/>
        <v>1.4419319159395354E-2</v>
      </c>
      <c r="BN331" s="28">
        <f t="shared" si="164"/>
        <v>0.24146435452793835</v>
      </c>
      <c r="BO331" s="29">
        <f t="shared" si="165"/>
        <v>1.5043392307669377</v>
      </c>
      <c r="BP331" s="30">
        <f t="shared" si="166"/>
        <v>0.61069035968237684</v>
      </c>
      <c r="BQ331" s="52">
        <v>0</v>
      </c>
    </row>
    <row r="332" spans="1:69" x14ac:dyDescent="0.2">
      <c r="A332" s="1" t="s">
        <v>639</v>
      </c>
      <c r="B332" s="1" t="s">
        <v>640</v>
      </c>
      <c r="C332" s="1"/>
      <c r="D332" s="7">
        <v>2543200</v>
      </c>
      <c r="E332" s="8">
        <v>130080</v>
      </c>
      <c r="F332" s="7">
        <v>7811800</v>
      </c>
      <c r="G332" s="7">
        <v>2719300</v>
      </c>
      <c r="H332" s="8">
        <v>3763400000</v>
      </c>
      <c r="I332" s="7">
        <v>3519500000</v>
      </c>
      <c r="J332" s="7">
        <v>2541400000</v>
      </c>
      <c r="K332" s="19">
        <f t="shared" si="168"/>
        <v>3.4564489557315195E-5</v>
      </c>
      <c r="L332" s="19">
        <f t="shared" si="168"/>
        <v>2.2195766444097174E-3</v>
      </c>
      <c r="M332" s="19">
        <f t="shared" si="168"/>
        <v>1.070000786967813E-3</v>
      </c>
      <c r="N332" s="25">
        <f>D332/E332</f>
        <v>19.551045510455104</v>
      </c>
      <c r="O332" s="26">
        <f>L332/K332</f>
        <v>64.2155192463986</v>
      </c>
      <c r="P332" s="27">
        <f t="shared" si="151"/>
        <v>2.0743691700448115</v>
      </c>
      <c r="Q332" s="7">
        <v>8789300</v>
      </c>
      <c r="R332" s="8">
        <v>34801000</v>
      </c>
      <c r="S332" s="7">
        <v>9154400</v>
      </c>
      <c r="T332" s="7">
        <v>13051000</v>
      </c>
      <c r="U332" s="8">
        <v>1650500000</v>
      </c>
      <c r="V332" s="7">
        <v>1849700000</v>
      </c>
      <c r="W332" s="7">
        <v>3454200000</v>
      </c>
      <c r="X332" s="19">
        <f t="shared" si="169"/>
        <v>2.1085125719478945E-2</v>
      </c>
      <c r="Y332" s="19">
        <f t="shared" si="169"/>
        <v>4.9491268854408819E-3</v>
      </c>
      <c r="Z332" s="19">
        <f t="shared" si="169"/>
        <v>3.7782988825198309E-3</v>
      </c>
      <c r="AA332" s="28">
        <f>Q332/R332</f>
        <v>0.25255883451624955</v>
      </c>
      <c r="AB332" s="29">
        <f>Y332/X332</f>
        <v>0.23472124147065246</v>
      </c>
      <c r="AC332" s="30">
        <f t="shared" si="167"/>
        <v>1.3098823145881462</v>
      </c>
      <c r="AD332" s="7">
        <v>4614600</v>
      </c>
      <c r="AE332" s="8">
        <v>38211000</v>
      </c>
      <c r="AF332" s="7">
        <v>20115000</v>
      </c>
      <c r="AG332" s="7">
        <v>22038000</v>
      </c>
      <c r="AH332" s="8">
        <v>2634800000</v>
      </c>
      <c r="AI332" s="7">
        <v>1335600000</v>
      </c>
      <c r="AJ332" s="7">
        <v>1781200000</v>
      </c>
      <c r="AK332" s="19">
        <f t="shared" si="170"/>
        <v>1.450242902687111E-2</v>
      </c>
      <c r="AL332" s="19">
        <f t="shared" si="170"/>
        <v>1.5060646900269542E-2</v>
      </c>
      <c r="AM332" s="19">
        <f t="shared" si="170"/>
        <v>1.2372557826184594E-2</v>
      </c>
      <c r="AN332" s="28">
        <f t="shared" si="159"/>
        <v>0.12076627149250216</v>
      </c>
      <c r="AO332" s="29">
        <f t="shared" si="160"/>
        <v>1.0384913363384938</v>
      </c>
      <c r="AP332" s="30">
        <f>AL332/AM332</f>
        <v>1.2172621952427674</v>
      </c>
      <c r="AQ332" s="7">
        <v>28944000</v>
      </c>
      <c r="AR332" s="8">
        <v>13882000</v>
      </c>
      <c r="AS332" s="7">
        <v>34426000</v>
      </c>
      <c r="AT332" s="7">
        <v>37690000</v>
      </c>
      <c r="AU332" s="8">
        <v>1584900000</v>
      </c>
      <c r="AV332" s="7">
        <v>2579400000</v>
      </c>
      <c r="AW332" s="7">
        <v>2056500000</v>
      </c>
      <c r="AX332" s="19">
        <f t="shared" si="171"/>
        <v>8.7589122342103601E-3</v>
      </c>
      <c r="AY332" s="19">
        <f t="shared" si="171"/>
        <v>1.3346514693339537E-2</v>
      </c>
      <c r="AZ332" s="19">
        <f t="shared" si="171"/>
        <v>1.8327255044979333E-2</v>
      </c>
      <c r="BA332" s="28">
        <f t="shared" si="161"/>
        <v>2.0850021610718916</v>
      </c>
      <c r="BB332" s="29">
        <f t="shared" si="162"/>
        <v>1.5237639488167292</v>
      </c>
      <c r="BC332" s="30">
        <f t="shared" si="163"/>
        <v>0.72823315115024567</v>
      </c>
      <c r="BD332" s="7">
        <v>12207000</v>
      </c>
      <c r="BE332" s="8">
        <v>22319000</v>
      </c>
      <c r="BF332" s="7">
        <v>82116000</v>
      </c>
      <c r="BG332" s="7">
        <v>82986000</v>
      </c>
      <c r="BH332" s="8">
        <v>2216600000</v>
      </c>
      <c r="BI332" s="7">
        <v>2843600000</v>
      </c>
      <c r="BJ332" s="7">
        <v>2441100000</v>
      </c>
      <c r="BK332" s="19">
        <f t="shared" si="172"/>
        <v>1.0069024632319769E-2</v>
      </c>
      <c r="BL332" s="19">
        <f t="shared" si="172"/>
        <v>2.8877479251652835E-2</v>
      </c>
      <c r="BM332" s="19">
        <f t="shared" si="172"/>
        <v>3.3995329974191961E-2</v>
      </c>
      <c r="BN332" s="28">
        <f t="shared" si="164"/>
        <v>0.54693310632196779</v>
      </c>
      <c r="BO332" s="29">
        <f t="shared" si="165"/>
        <v>2.8679519919895009</v>
      </c>
      <c r="BP332" s="30">
        <f t="shared" si="166"/>
        <v>0.84945430074000117</v>
      </c>
      <c r="BQ332" s="52">
        <v>0</v>
      </c>
    </row>
    <row r="333" spans="1:69" x14ac:dyDescent="0.2">
      <c r="A333" s="1" t="s">
        <v>641</v>
      </c>
      <c r="B333" s="1" t="s">
        <v>642</v>
      </c>
      <c r="C333" s="1"/>
      <c r="D333" s="7">
        <v>0</v>
      </c>
      <c r="E333" s="8">
        <v>0</v>
      </c>
      <c r="F333" s="7">
        <v>0</v>
      </c>
      <c r="G333" s="7">
        <v>2773900</v>
      </c>
      <c r="H333" s="8">
        <v>3763400000</v>
      </c>
      <c r="I333" s="7">
        <v>3519500000</v>
      </c>
      <c r="J333" s="7">
        <v>2541400000</v>
      </c>
      <c r="K333" s="19">
        <f t="shared" si="168"/>
        <v>0</v>
      </c>
      <c r="L333" s="19">
        <f t="shared" si="168"/>
        <v>0</v>
      </c>
      <c r="M333" s="19">
        <f t="shared" si="168"/>
        <v>1.091485008263162E-3</v>
      </c>
      <c r="N333" s="25">
        <v>0</v>
      </c>
      <c r="O333" s="26">
        <v>0</v>
      </c>
      <c r="P333" s="27">
        <f t="shared" si="151"/>
        <v>0</v>
      </c>
      <c r="Q333" s="7">
        <v>0</v>
      </c>
      <c r="R333" s="8">
        <v>1707200</v>
      </c>
      <c r="S333" s="7">
        <v>0</v>
      </c>
      <c r="T333" s="7">
        <v>5305200</v>
      </c>
      <c r="U333" s="8">
        <v>1650500000</v>
      </c>
      <c r="V333" s="7">
        <v>1849700000</v>
      </c>
      <c r="W333" s="7">
        <v>3454200000</v>
      </c>
      <c r="X333" s="19">
        <f t="shared" si="169"/>
        <v>1.0343532262950621E-3</v>
      </c>
      <c r="Y333" s="19">
        <f t="shared" si="169"/>
        <v>0</v>
      </c>
      <c r="Z333" s="19">
        <f t="shared" si="169"/>
        <v>1.5358693764113253E-3</v>
      </c>
      <c r="AA333" s="28">
        <f>Q333/R333</f>
        <v>0</v>
      </c>
      <c r="AB333" s="29">
        <f>Y333/X333</f>
        <v>0</v>
      </c>
      <c r="AC333" s="30">
        <f t="shared" si="167"/>
        <v>0</v>
      </c>
      <c r="AD333" s="7">
        <v>0</v>
      </c>
      <c r="AE333" s="8">
        <v>1360400</v>
      </c>
      <c r="AF333" s="7">
        <v>724400</v>
      </c>
      <c r="AG333" s="7">
        <v>0</v>
      </c>
      <c r="AH333" s="8">
        <v>2634800000</v>
      </c>
      <c r="AI333" s="7">
        <v>1335600000</v>
      </c>
      <c r="AJ333" s="7">
        <v>1781200000</v>
      </c>
      <c r="AK333" s="19">
        <f t="shared" si="170"/>
        <v>5.1632002429026871E-4</v>
      </c>
      <c r="AL333" s="19">
        <f t="shared" si="170"/>
        <v>5.4237795747229711E-4</v>
      </c>
      <c r="AM333" s="19">
        <f t="shared" si="170"/>
        <v>0</v>
      </c>
      <c r="AN333" s="28">
        <f t="shared" si="159"/>
        <v>0</v>
      </c>
      <c r="AO333" s="29">
        <f t="shared" si="160"/>
        <v>1.0504685697941845</v>
      </c>
      <c r="AP333" s="30" t="s">
        <v>766</v>
      </c>
      <c r="AQ333" s="7">
        <v>8433900</v>
      </c>
      <c r="AR333" s="8">
        <v>4208700</v>
      </c>
      <c r="AS333" s="7">
        <v>7217000</v>
      </c>
      <c r="AT333" s="7">
        <v>10532000</v>
      </c>
      <c r="AU333" s="8">
        <v>1584900000</v>
      </c>
      <c r="AV333" s="7">
        <v>2579400000</v>
      </c>
      <c r="AW333" s="7">
        <v>2056500000</v>
      </c>
      <c r="AX333" s="19">
        <f t="shared" si="171"/>
        <v>2.6554987696384628E-3</v>
      </c>
      <c r="AY333" s="19">
        <f t="shared" si="171"/>
        <v>2.7979375048460885E-3</v>
      </c>
      <c r="AZ333" s="19">
        <f t="shared" si="171"/>
        <v>5.1213226355458306E-3</v>
      </c>
      <c r="BA333" s="28">
        <f t="shared" si="161"/>
        <v>2.0039204504954022</v>
      </c>
      <c r="BB333" s="29">
        <f t="shared" si="162"/>
        <v>1.0536391644523406</v>
      </c>
      <c r="BC333" s="30">
        <f t="shared" si="163"/>
        <v>0.54633103671819039</v>
      </c>
      <c r="BD333" s="7">
        <v>2046700</v>
      </c>
      <c r="BE333" s="8">
        <v>16655000</v>
      </c>
      <c r="BF333" s="7">
        <v>8814400</v>
      </c>
      <c r="BG333" s="7">
        <v>6572200</v>
      </c>
      <c r="BH333" s="8">
        <v>2216600000</v>
      </c>
      <c r="BI333" s="7">
        <v>2843600000</v>
      </c>
      <c r="BJ333" s="7">
        <v>2441100000</v>
      </c>
      <c r="BK333" s="19">
        <f t="shared" si="172"/>
        <v>7.5137598123251829E-3</v>
      </c>
      <c r="BL333" s="19">
        <f t="shared" si="172"/>
        <v>3.0997327331551555E-3</v>
      </c>
      <c r="BM333" s="19">
        <f t="shared" si="172"/>
        <v>2.6923108434722051E-3</v>
      </c>
      <c r="BN333" s="28">
        <f t="shared" si="164"/>
        <v>0.12288802161513059</v>
      </c>
      <c r="BO333" s="29">
        <f t="shared" si="165"/>
        <v>0.41254083316191642</v>
      </c>
      <c r="BP333" s="30">
        <f t="shared" si="166"/>
        <v>1.1513279533345075</v>
      </c>
      <c r="BQ333" s="52">
        <v>0</v>
      </c>
    </row>
    <row r="334" spans="1:69" x14ac:dyDescent="0.2">
      <c r="A334" s="1" t="s">
        <v>643</v>
      </c>
      <c r="B334" s="1" t="s">
        <v>644</v>
      </c>
      <c r="C334" s="1"/>
      <c r="D334" s="7">
        <v>4816200</v>
      </c>
      <c r="E334" s="8">
        <v>0</v>
      </c>
      <c r="F334" s="7">
        <v>2810600</v>
      </c>
      <c r="G334" s="7">
        <v>2813800</v>
      </c>
      <c r="H334" s="8">
        <v>3763400000</v>
      </c>
      <c r="I334" s="7">
        <v>3519500000</v>
      </c>
      <c r="J334" s="7">
        <v>2541400000</v>
      </c>
      <c r="K334" s="19">
        <f t="shared" si="168"/>
        <v>0</v>
      </c>
      <c r="L334" s="19">
        <f t="shared" si="168"/>
        <v>7.9857934365676938E-4</v>
      </c>
      <c r="M334" s="19">
        <f t="shared" si="168"/>
        <v>1.1071850161328402E-3</v>
      </c>
      <c r="N334" s="25" t="s">
        <v>766</v>
      </c>
      <c r="O334" s="26" t="s">
        <v>766</v>
      </c>
      <c r="P334" s="27">
        <f t="shared" si="151"/>
        <v>0.72127000638613747</v>
      </c>
      <c r="Q334" s="7">
        <v>21414000</v>
      </c>
      <c r="R334" s="8">
        <v>0</v>
      </c>
      <c r="S334" s="7">
        <v>17808000</v>
      </c>
      <c r="T334" s="7">
        <v>5982600</v>
      </c>
      <c r="U334" s="8">
        <v>1650500000</v>
      </c>
      <c r="V334" s="7">
        <v>1849700000</v>
      </c>
      <c r="W334" s="7">
        <v>3454200000</v>
      </c>
      <c r="X334" s="19">
        <f t="shared" si="169"/>
        <v>0</v>
      </c>
      <c r="Y334" s="19">
        <f t="shared" si="169"/>
        <v>9.627507163323782E-3</v>
      </c>
      <c r="Z334" s="19">
        <f t="shared" si="169"/>
        <v>1.7319784610039951E-3</v>
      </c>
      <c r="AA334" s="28" t="s">
        <v>766</v>
      </c>
      <c r="AB334" s="29" t="s">
        <v>766</v>
      </c>
      <c r="AC334" s="30">
        <f t="shared" si="167"/>
        <v>5.5586760344253348</v>
      </c>
      <c r="AD334" s="7">
        <v>0</v>
      </c>
      <c r="AE334" s="8">
        <v>1470100</v>
      </c>
      <c r="AF334" s="7">
        <v>0</v>
      </c>
      <c r="AG334" s="7">
        <v>0</v>
      </c>
      <c r="AH334" s="8">
        <v>2634800000</v>
      </c>
      <c r="AI334" s="7">
        <v>1335600000</v>
      </c>
      <c r="AJ334" s="7">
        <v>1781200000</v>
      </c>
      <c r="AK334" s="19">
        <f t="shared" si="170"/>
        <v>5.5795506300288444E-4</v>
      </c>
      <c r="AL334" s="19">
        <f t="shared" si="170"/>
        <v>0</v>
      </c>
      <c r="AM334" s="19">
        <f t="shared" si="170"/>
        <v>0</v>
      </c>
      <c r="AN334" s="28">
        <f t="shared" si="159"/>
        <v>0</v>
      </c>
      <c r="AO334" s="29">
        <f t="shared" si="160"/>
        <v>0</v>
      </c>
      <c r="AP334" s="30">
        <v>0</v>
      </c>
      <c r="AQ334" s="7">
        <v>659120</v>
      </c>
      <c r="AR334" s="8">
        <v>4543600</v>
      </c>
      <c r="AS334" s="7">
        <v>5999300</v>
      </c>
      <c r="AT334" s="7">
        <v>4719600</v>
      </c>
      <c r="AU334" s="8">
        <v>1584900000</v>
      </c>
      <c r="AV334" s="7">
        <v>2579400000</v>
      </c>
      <c r="AW334" s="7">
        <v>2056500000</v>
      </c>
      <c r="AX334" s="19">
        <f t="shared" si="171"/>
        <v>2.8668054766862261E-3</v>
      </c>
      <c r="AY334" s="19">
        <f t="shared" si="171"/>
        <v>2.3258509730945181E-3</v>
      </c>
      <c r="AZ334" s="19">
        <f t="shared" si="171"/>
        <v>2.2949671772428885E-3</v>
      </c>
      <c r="BA334" s="28">
        <f t="shared" si="161"/>
        <v>0.14506558675939785</v>
      </c>
      <c r="BB334" s="29">
        <f t="shared" si="162"/>
        <v>0.81130407766033585</v>
      </c>
      <c r="BC334" s="30">
        <f t="shared" si="163"/>
        <v>1.0134571841191788</v>
      </c>
      <c r="BD334" s="7">
        <v>0</v>
      </c>
      <c r="BE334" s="8">
        <v>4832700</v>
      </c>
      <c r="BF334" s="7">
        <v>6948500</v>
      </c>
      <c r="BG334" s="7">
        <v>3877200</v>
      </c>
      <c r="BH334" s="8">
        <v>2216600000</v>
      </c>
      <c r="BI334" s="7">
        <v>2843600000</v>
      </c>
      <c r="BJ334" s="7">
        <v>2441100000</v>
      </c>
      <c r="BK334" s="19">
        <f t="shared" si="172"/>
        <v>2.1802309843905079E-3</v>
      </c>
      <c r="BL334" s="19">
        <f t="shared" si="172"/>
        <v>2.4435574623716417E-3</v>
      </c>
      <c r="BM334" s="19">
        <f t="shared" si="172"/>
        <v>1.5883003563967064E-3</v>
      </c>
      <c r="BN334" s="28">
        <f t="shared" si="164"/>
        <v>0</v>
      </c>
      <c r="BO334" s="29">
        <f t="shared" si="165"/>
        <v>1.1207791650822483</v>
      </c>
      <c r="BP334" s="30">
        <f t="shared" si="166"/>
        <v>1.5384731562455933</v>
      </c>
      <c r="BQ334" s="52">
        <v>0</v>
      </c>
    </row>
    <row r="335" spans="1:69" x14ac:dyDescent="0.2">
      <c r="A335" s="1" t="s">
        <v>645</v>
      </c>
      <c r="B335" s="1" t="s">
        <v>646</v>
      </c>
      <c r="C335" s="1"/>
      <c r="D335" s="7">
        <v>8200200</v>
      </c>
      <c r="E335" s="8">
        <v>5176700</v>
      </c>
      <c r="F335" s="7">
        <v>34133000</v>
      </c>
      <c r="G335" s="7">
        <v>4231000</v>
      </c>
      <c r="H335" s="8">
        <v>3763400000</v>
      </c>
      <c r="I335" s="7">
        <v>3519500000</v>
      </c>
      <c r="J335" s="7">
        <v>2541400000</v>
      </c>
      <c r="K335" s="19">
        <f t="shared" si="168"/>
        <v>1.3755380772705532E-3</v>
      </c>
      <c r="L335" s="19">
        <f t="shared" si="168"/>
        <v>9.6982525926978258E-3</v>
      </c>
      <c r="M335" s="19">
        <f t="shared" si="168"/>
        <v>1.6648304084362949E-3</v>
      </c>
      <c r="N335" s="25">
        <f>D335/E335</f>
        <v>1.5840593428245793</v>
      </c>
      <c r="O335" s="26">
        <f>L335/K335</f>
        <v>7.0505155422100954</v>
      </c>
      <c r="P335" s="27">
        <f t="shared" si="151"/>
        <v>5.8253696854366002</v>
      </c>
      <c r="Q335" s="7">
        <v>2000100</v>
      </c>
      <c r="R335" s="8">
        <v>368210000</v>
      </c>
      <c r="S335" s="7">
        <v>9699100</v>
      </c>
      <c r="T335" s="7">
        <v>1936800</v>
      </c>
      <c r="U335" s="8">
        <v>1650500000</v>
      </c>
      <c r="V335" s="7">
        <v>1849700000</v>
      </c>
      <c r="W335" s="7">
        <v>3454200000</v>
      </c>
      <c r="X335" s="19">
        <f t="shared" si="169"/>
        <v>0.22308997273553469</v>
      </c>
      <c r="Y335" s="19">
        <f t="shared" si="169"/>
        <v>5.2436070714169869E-3</v>
      </c>
      <c r="Z335" s="19">
        <f t="shared" si="169"/>
        <v>5.6070870244919228E-4</v>
      </c>
      <c r="AA335" s="28">
        <f t="shared" ref="AA335:AA345" si="173">Q335/R335</f>
        <v>5.4319545911300617E-3</v>
      </c>
      <c r="AB335" s="29">
        <f t="shared" ref="AB335:AB345" si="174">Y335/X335</f>
        <v>2.3504449828559076E-2</v>
      </c>
      <c r="AC335" s="30">
        <f t="shared" si="167"/>
        <v>9.3517490427966532</v>
      </c>
      <c r="AD335" s="7">
        <v>0</v>
      </c>
      <c r="AE335" s="8">
        <v>3752300</v>
      </c>
      <c r="AF335" s="7">
        <v>1527200</v>
      </c>
      <c r="AG335" s="7">
        <v>3405200</v>
      </c>
      <c r="AH335" s="8">
        <v>2634800000</v>
      </c>
      <c r="AI335" s="7">
        <v>1335600000</v>
      </c>
      <c r="AJ335" s="7">
        <v>1781200000</v>
      </c>
      <c r="AK335" s="19">
        <f t="shared" si="170"/>
        <v>1.4241308638226809E-3</v>
      </c>
      <c r="AL335" s="19">
        <f t="shared" si="170"/>
        <v>1.1434561245882002E-3</v>
      </c>
      <c r="AM335" s="19">
        <f t="shared" si="170"/>
        <v>1.9117448910846619E-3</v>
      </c>
      <c r="AN335" s="28">
        <f t="shared" si="159"/>
        <v>0</v>
      </c>
      <c r="AO335" s="29">
        <f t="shared" si="160"/>
        <v>0.80291506464434881</v>
      </c>
      <c r="AP335" s="30">
        <f>AL335/AM335</f>
        <v>0.59812171065326625</v>
      </c>
      <c r="AQ335" s="7">
        <v>338670000</v>
      </c>
      <c r="AR335" s="8">
        <v>30034000</v>
      </c>
      <c r="AS335" s="7">
        <v>41506000</v>
      </c>
      <c r="AT335" s="7">
        <v>153950000</v>
      </c>
      <c r="AU335" s="8">
        <v>1584900000</v>
      </c>
      <c r="AV335" s="7">
        <v>2579400000</v>
      </c>
      <c r="AW335" s="7">
        <v>2056500000</v>
      </c>
      <c r="AX335" s="19">
        <f t="shared" si="171"/>
        <v>1.8950091488421982E-2</v>
      </c>
      <c r="AY335" s="19">
        <f t="shared" si="171"/>
        <v>1.6091339071101808E-2</v>
      </c>
      <c r="AZ335" s="19">
        <f t="shared" si="171"/>
        <v>7.486019936785801E-2</v>
      </c>
      <c r="BA335" s="28">
        <f t="shared" si="161"/>
        <v>11.276220283678498</v>
      </c>
      <c r="BB335" s="29">
        <f t="shared" si="162"/>
        <v>0.84914308096787827</v>
      </c>
      <c r="BC335" s="30">
        <f t="shared" si="163"/>
        <v>0.21495185969289293</v>
      </c>
      <c r="BD335" s="7">
        <v>47099000</v>
      </c>
      <c r="BE335" s="8">
        <v>59866000</v>
      </c>
      <c r="BF335" s="7">
        <v>28381000</v>
      </c>
      <c r="BG335" s="7">
        <v>66075000</v>
      </c>
      <c r="BH335" s="8">
        <v>2216600000</v>
      </c>
      <c r="BI335" s="7">
        <v>2843600000</v>
      </c>
      <c r="BJ335" s="7">
        <v>2441100000</v>
      </c>
      <c r="BK335" s="19">
        <f t="shared" si="172"/>
        <v>2.7008030316701254E-2</v>
      </c>
      <c r="BL335" s="19">
        <f t="shared" si="172"/>
        <v>9.9806583204388802E-3</v>
      </c>
      <c r="BM335" s="19">
        <f t="shared" si="172"/>
        <v>2.7067715374216542E-2</v>
      </c>
      <c r="BN335" s="28">
        <f t="shared" si="164"/>
        <v>0.78674038686399628</v>
      </c>
      <c r="BO335" s="29">
        <f t="shared" si="165"/>
        <v>0.36954410238006252</v>
      </c>
      <c r="BP335" s="30">
        <f t="shared" si="166"/>
        <v>0.36872924746157171</v>
      </c>
      <c r="BQ335" s="52">
        <v>0</v>
      </c>
    </row>
    <row r="336" spans="1:69" x14ac:dyDescent="0.2">
      <c r="A336" s="1" t="s">
        <v>647</v>
      </c>
      <c r="B336" s="1" t="s">
        <v>648</v>
      </c>
      <c r="C336" s="1"/>
      <c r="D336" s="7">
        <v>0</v>
      </c>
      <c r="E336" s="8">
        <v>1324800</v>
      </c>
      <c r="F336" s="7">
        <v>1627400</v>
      </c>
      <c r="G336" s="7">
        <v>5712300</v>
      </c>
      <c r="H336" s="8">
        <v>3763400000</v>
      </c>
      <c r="I336" s="7">
        <v>3519500000</v>
      </c>
      <c r="J336" s="7">
        <v>2541400000</v>
      </c>
      <c r="K336" s="19">
        <f t="shared" si="168"/>
        <v>3.5202210766859752E-4</v>
      </c>
      <c r="L336" s="19">
        <f t="shared" si="168"/>
        <v>4.6239522659468675E-4</v>
      </c>
      <c r="M336" s="19">
        <f t="shared" si="168"/>
        <v>2.2476981191469269E-3</v>
      </c>
      <c r="N336" s="25">
        <f>D336/E336</f>
        <v>0</v>
      </c>
      <c r="O336" s="26">
        <f>L336/K336</f>
        <v>1.3135403047753957</v>
      </c>
      <c r="P336" s="27">
        <f t="shared" si="151"/>
        <v>0.20571945256161911</v>
      </c>
      <c r="Q336" s="7">
        <v>0</v>
      </c>
      <c r="R336" s="8">
        <v>2583400</v>
      </c>
      <c r="S336" s="7">
        <v>1529200</v>
      </c>
      <c r="T336" s="7">
        <v>3925300</v>
      </c>
      <c r="U336" s="8">
        <v>1650500000</v>
      </c>
      <c r="V336" s="7">
        <v>1849700000</v>
      </c>
      <c r="W336" s="7">
        <v>3454200000</v>
      </c>
      <c r="X336" s="19">
        <f t="shared" si="169"/>
        <v>1.5652226598000605E-3</v>
      </c>
      <c r="Y336" s="19">
        <f t="shared" si="169"/>
        <v>8.2672865870141101E-4</v>
      </c>
      <c r="Z336" s="19">
        <f t="shared" si="169"/>
        <v>1.1363846911006891E-3</v>
      </c>
      <c r="AA336" s="28">
        <f t="shared" si="173"/>
        <v>0</v>
      </c>
      <c r="AB336" s="29">
        <f t="shared" si="174"/>
        <v>0.52818597630513231</v>
      </c>
      <c r="AC336" s="30">
        <f t="shared" si="167"/>
        <v>0.72750774027116749</v>
      </c>
      <c r="AD336" s="7">
        <v>0</v>
      </c>
      <c r="AE336" s="8">
        <v>0</v>
      </c>
      <c r="AF336" s="7">
        <v>0</v>
      </c>
      <c r="AG336" s="7">
        <v>37301</v>
      </c>
      <c r="AH336" s="8">
        <v>2634800000</v>
      </c>
      <c r="AI336" s="7">
        <v>1335600000</v>
      </c>
      <c r="AJ336" s="7">
        <v>1781200000</v>
      </c>
      <c r="AK336" s="19">
        <f t="shared" si="170"/>
        <v>0</v>
      </c>
      <c r="AL336" s="19">
        <f t="shared" si="170"/>
        <v>0</v>
      </c>
      <c r="AM336" s="19">
        <f t="shared" si="170"/>
        <v>2.0941500112283852E-5</v>
      </c>
      <c r="AN336" s="28">
        <v>0</v>
      </c>
      <c r="AO336" s="29">
        <v>0</v>
      </c>
      <c r="AP336" s="30">
        <f>AL336/AM336</f>
        <v>0</v>
      </c>
      <c r="AQ336" s="7">
        <v>0</v>
      </c>
      <c r="AR336" s="8">
        <v>0</v>
      </c>
      <c r="AS336" s="7">
        <v>0</v>
      </c>
      <c r="AT336" s="7">
        <v>0</v>
      </c>
      <c r="AU336" s="8">
        <v>1584900000</v>
      </c>
      <c r="AV336" s="7">
        <v>2579400000</v>
      </c>
      <c r="AW336" s="7">
        <v>2056500000</v>
      </c>
      <c r="AX336" s="19">
        <f t="shared" si="171"/>
        <v>0</v>
      </c>
      <c r="AY336" s="19">
        <f t="shared" si="171"/>
        <v>0</v>
      </c>
      <c r="AZ336" s="19">
        <f t="shared" si="171"/>
        <v>0</v>
      </c>
      <c r="BA336" s="28">
        <v>0</v>
      </c>
      <c r="BB336" s="29">
        <v>0</v>
      </c>
      <c r="BC336" s="30">
        <v>0</v>
      </c>
      <c r="BD336" s="7">
        <v>94530</v>
      </c>
      <c r="BE336" s="8">
        <v>0</v>
      </c>
      <c r="BF336" s="7">
        <v>0</v>
      </c>
      <c r="BG336" s="7">
        <v>0</v>
      </c>
      <c r="BH336" s="8">
        <v>2216600000</v>
      </c>
      <c r="BI336" s="7">
        <v>2843600000</v>
      </c>
      <c r="BJ336" s="7">
        <v>2441100000</v>
      </c>
      <c r="BK336" s="19">
        <f t="shared" si="172"/>
        <v>0</v>
      </c>
      <c r="BL336" s="19">
        <f t="shared" si="172"/>
        <v>0</v>
      </c>
      <c r="BM336" s="19">
        <f t="shared" si="172"/>
        <v>0</v>
      </c>
      <c r="BN336" s="28" t="s">
        <v>766</v>
      </c>
      <c r="BO336" s="29">
        <v>0</v>
      </c>
      <c r="BP336" s="30">
        <v>0</v>
      </c>
      <c r="BQ336" s="52">
        <v>0</v>
      </c>
    </row>
    <row r="337" spans="1:69" x14ac:dyDescent="0.2">
      <c r="A337" s="1" t="s">
        <v>649</v>
      </c>
      <c r="B337" s="1" t="s">
        <v>650</v>
      </c>
      <c r="C337" s="1"/>
      <c r="D337" s="7">
        <v>0</v>
      </c>
      <c r="E337" s="8">
        <v>3259900</v>
      </c>
      <c r="F337" s="7">
        <v>0</v>
      </c>
      <c r="G337" s="7">
        <v>8258800</v>
      </c>
      <c r="H337" s="8">
        <v>3763400000</v>
      </c>
      <c r="I337" s="7">
        <v>3519500000</v>
      </c>
      <c r="J337" s="7">
        <v>2541400000</v>
      </c>
      <c r="K337" s="19">
        <f t="shared" si="168"/>
        <v>8.6621140458096398E-4</v>
      </c>
      <c r="L337" s="19">
        <f t="shared" si="168"/>
        <v>0</v>
      </c>
      <c r="M337" s="19">
        <f t="shared" si="168"/>
        <v>3.2497048870701187E-3</v>
      </c>
      <c r="N337" s="25">
        <f>D337/E337</f>
        <v>0</v>
      </c>
      <c r="O337" s="26">
        <f>L337/K337</f>
        <v>0</v>
      </c>
      <c r="P337" s="27">
        <f t="shared" si="151"/>
        <v>0</v>
      </c>
      <c r="Q337" s="7">
        <v>9235500</v>
      </c>
      <c r="R337" s="8">
        <v>37686000</v>
      </c>
      <c r="S337" s="7">
        <v>16415000</v>
      </c>
      <c r="T337" s="7">
        <v>1494800</v>
      </c>
      <c r="U337" s="8">
        <v>1650500000</v>
      </c>
      <c r="V337" s="7">
        <v>1849700000</v>
      </c>
      <c r="W337" s="7">
        <v>3454200000</v>
      </c>
      <c r="X337" s="19">
        <f t="shared" si="169"/>
        <v>2.2833080884580432E-2</v>
      </c>
      <c r="Y337" s="19">
        <f t="shared" si="169"/>
        <v>8.8744120668216471E-3</v>
      </c>
      <c r="Z337" s="19">
        <f t="shared" si="169"/>
        <v>4.327485380116959E-4</v>
      </c>
      <c r="AA337" s="28">
        <f t="shared" si="173"/>
        <v>0.24506448017831556</v>
      </c>
      <c r="AB337" s="29">
        <f t="shared" si="174"/>
        <v>0.38866467962344442</v>
      </c>
      <c r="AC337" s="30">
        <f t="shared" si="167"/>
        <v>20.507087343601373</v>
      </c>
      <c r="AD337" s="7">
        <v>3517300</v>
      </c>
      <c r="AE337" s="8">
        <v>0</v>
      </c>
      <c r="AF337" s="7">
        <v>0</v>
      </c>
      <c r="AG337" s="7">
        <v>0</v>
      </c>
      <c r="AH337" s="8">
        <v>2634800000</v>
      </c>
      <c r="AI337" s="7">
        <v>1335600000</v>
      </c>
      <c r="AJ337" s="7">
        <v>1781200000</v>
      </c>
      <c r="AK337" s="19">
        <f t="shared" si="170"/>
        <v>0</v>
      </c>
      <c r="AL337" s="19">
        <f t="shared" si="170"/>
        <v>0</v>
      </c>
      <c r="AM337" s="19">
        <f t="shared" si="170"/>
        <v>0</v>
      </c>
      <c r="AN337" s="28" t="s">
        <v>766</v>
      </c>
      <c r="AO337" s="29">
        <v>0</v>
      </c>
      <c r="AP337" s="30">
        <v>0</v>
      </c>
      <c r="AQ337" s="7">
        <v>761500</v>
      </c>
      <c r="AR337" s="8">
        <v>318930</v>
      </c>
      <c r="AS337" s="7">
        <v>1146200</v>
      </c>
      <c r="AT337" s="7">
        <v>0</v>
      </c>
      <c r="AU337" s="8">
        <v>1584900000</v>
      </c>
      <c r="AV337" s="7">
        <v>2579400000</v>
      </c>
      <c r="AW337" s="7">
        <v>2056500000</v>
      </c>
      <c r="AX337" s="19">
        <f t="shared" si="171"/>
        <v>2.0123036153700549E-4</v>
      </c>
      <c r="AY337" s="19">
        <f t="shared" si="171"/>
        <v>4.4436690703264324E-4</v>
      </c>
      <c r="AZ337" s="19">
        <f t="shared" si="171"/>
        <v>0</v>
      </c>
      <c r="BA337" s="28">
        <f t="shared" ref="BA337:BA345" si="175">AQ337/AR337</f>
        <v>2.3876712758285517</v>
      </c>
      <c r="BB337" s="29">
        <f t="shared" ref="BB337:BB345" si="176">AY337/AX337</f>
        <v>2.2082498070298695</v>
      </c>
      <c r="BC337" s="30" t="s">
        <v>766</v>
      </c>
      <c r="BD337" s="7">
        <v>787160</v>
      </c>
      <c r="BE337" s="8">
        <v>0</v>
      </c>
      <c r="BF337" s="7">
        <v>0</v>
      </c>
      <c r="BG337" s="7">
        <v>3806800</v>
      </c>
      <c r="BH337" s="8">
        <v>2216600000</v>
      </c>
      <c r="BI337" s="7">
        <v>2843600000</v>
      </c>
      <c r="BJ337" s="7">
        <v>2441100000</v>
      </c>
      <c r="BK337" s="19">
        <f t="shared" si="172"/>
        <v>0</v>
      </c>
      <c r="BL337" s="19">
        <f t="shared" si="172"/>
        <v>0</v>
      </c>
      <c r="BM337" s="19">
        <f t="shared" si="172"/>
        <v>1.5594608987751423E-3</v>
      </c>
      <c r="BN337" s="28" t="s">
        <v>766</v>
      </c>
      <c r="BO337" s="29">
        <v>0</v>
      </c>
      <c r="BP337" s="30">
        <f t="shared" ref="BP337:BP345" si="177">BL337/BM337</f>
        <v>0</v>
      </c>
      <c r="BQ337" s="52">
        <v>0</v>
      </c>
    </row>
    <row r="338" spans="1:69" x14ac:dyDescent="0.2">
      <c r="A338" s="1" t="s">
        <v>651</v>
      </c>
      <c r="B338" s="1" t="s">
        <v>652</v>
      </c>
      <c r="C338" s="1"/>
      <c r="D338" s="7">
        <v>3566900</v>
      </c>
      <c r="E338" s="8">
        <v>3317900</v>
      </c>
      <c r="F338" s="7">
        <v>3625200</v>
      </c>
      <c r="G338" s="7">
        <v>9456800</v>
      </c>
      <c r="H338" s="8">
        <v>3763400000</v>
      </c>
      <c r="I338" s="7">
        <v>3519500000</v>
      </c>
      <c r="J338" s="7">
        <v>2541400000</v>
      </c>
      <c r="K338" s="19">
        <f t="shared" si="168"/>
        <v>8.8162300047829091E-4</v>
      </c>
      <c r="L338" s="19">
        <f t="shared" si="168"/>
        <v>1.0300326750958943E-3</v>
      </c>
      <c r="M338" s="19">
        <f t="shared" si="168"/>
        <v>3.7210986070669709E-3</v>
      </c>
      <c r="N338" s="25">
        <f>D338/E338</f>
        <v>1.0750474697851051</v>
      </c>
      <c r="O338" s="26">
        <f>L338/K338</f>
        <v>1.1683368906404317</v>
      </c>
      <c r="P338" s="27">
        <f t="shared" si="151"/>
        <v>0.27680875565611052</v>
      </c>
      <c r="Q338" s="7">
        <v>10534000</v>
      </c>
      <c r="R338" s="8">
        <v>34117000</v>
      </c>
      <c r="S338" s="7">
        <v>4553100</v>
      </c>
      <c r="T338" s="7">
        <v>9463200</v>
      </c>
      <c r="U338" s="8">
        <v>1650500000</v>
      </c>
      <c r="V338" s="7">
        <v>1849700000</v>
      </c>
      <c r="W338" s="7">
        <v>3454200000</v>
      </c>
      <c r="X338" s="19">
        <f t="shared" si="169"/>
        <v>2.0670705846713117E-2</v>
      </c>
      <c r="Y338" s="19">
        <f t="shared" si="169"/>
        <v>2.4615343028599234E-3</v>
      </c>
      <c r="Z338" s="19">
        <f t="shared" si="169"/>
        <v>2.7396213305541082E-3</v>
      </c>
      <c r="AA338" s="28">
        <f t="shared" si="173"/>
        <v>0.30876102822639739</v>
      </c>
      <c r="AB338" s="29">
        <f t="shared" si="174"/>
        <v>0.11908322440045442</v>
      </c>
      <c r="AC338" s="30">
        <f t="shared" si="167"/>
        <v>0.898494355919641</v>
      </c>
      <c r="AD338" s="7">
        <v>21085000</v>
      </c>
      <c r="AE338" s="8">
        <v>7597000</v>
      </c>
      <c r="AF338" s="7">
        <v>12641000</v>
      </c>
      <c r="AG338" s="7">
        <v>9021500</v>
      </c>
      <c r="AH338" s="8">
        <v>2634800000</v>
      </c>
      <c r="AI338" s="7">
        <v>1335600000</v>
      </c>
      <c r="AJ338" s="7">
        <v>1781200000</v>
      </c>
      <c r="AK338" s="19">
        <f t="shared" si="170"/>
        <v>2.8833308030970094E-3</v>
      </c>
      <c r="AL338" s="19">
        <f t="shared" si="170"/>
        <v>9.4646600778676253E-3</v>
      </c>
      <c r="AM338" s="19">
        <f t="shared" si="170"/>
        <v>5.0648439254435216E-3</v>
      </c>
      <c r="AN338" s="28">
        <f t="shared" ref="AN338:AN345" si="178">AD338/AE338</f>
        <v>2.7754376727655652</v>
      </c>
      <c r="AO338" s="29">
        <f t="shared" ref="AO338:AO345" si="179">AL338/AK338</f>
        <v>3.2825439480275924</v>
      </c>
      <c r="AP338" s="30">
        <f t="shared" ref="AP338:AP345" si="180">AL338/AM338</f>
        <v>1.8686972821257899</v>
      </c>
      <c r="AQ338" s="7">
        <v>41311000</v>
      </c>
      <c r="AR338" s="8">
        <v>45035000</v>
      </c>
      <c r="AS338" s="7">
        <v>14206000</v>
      </c>
      <c r="AT338" s="7">
        <v>8570900</v>
      </c>
      <c r="AU338" s="8">
        <v>1584900000</v>
      </c>
      <c r="AV338" s="7">
        <v>2579400000</v>
      </c>
      <c r="AW338" s="7">
        <v>2056500000</v>
      </c>
      <c r="AX338" s="19">
        <f t="shared" si="171"/>
        <v>2.8415041958483184E-2</v>
      </c>
      <c r="AY338" s="19">
        <f t="shared" si="171"/>
        <v>5.5074823602388155E-3</v>
      </c>
      <c r="AZ338" s="19">
        <f t="shared" si="171"/>
        <v>4.1677121322635548E-3</v>
      </c>
      <c r="BA338" s="28">
        <f t="shared" si="175"/>
        <v>0.91730875985344729</v>
      </c>
      <c r="BB338" s="29">
        <f t="shared" si="176"/>
        <v>0.19382277767830575</v>
      </c>
      <c r="BC338" s="30">
        <f t="shared" ref="BC338:BC345" si="181">AY338/AZ338</f>
        <v>1.3214641955723581</v>
      </c>
      <c r="BD338" s="7">
        <v>39289000</v>
      </c>
      <c r="BE338" s="8">
        <v>33582000</v>
      </c>
      <c r="BF338" s="7">
        <v>34562000</v>
      </c>
      <c r="BG338" s="7">
        <v>45738000</v>
      </c>
      <c r="BH338" s="8">
        <v>2216600000</v>
      </c>
      <c r="BI338" s="7">
        <v>2843600000</v>
      </c>
      <c r="BJ338" s="7">
        <v>2441100000</v>
      </c>
      <c r="BK338" s="19">
        <f t="shared" si="172"/>
        <v>1.5150230082107733E-2</v>
      </c>
      <c r="BL338" s="19">
        <f t="shared" si="172"/>
        <v>1.2154311436207625E-2</v>
      </c>
      <c r="BM338" s="19">
        <f t="shared" si="172"/>
        <v>1.8736635123509895E-2</v>
      </c>
      <c r="BN338" s="28">
        <f t="shared" ref="BN338:BN345" si="182">BD338/BE338</f>
        <v>1.1699422309570604</v>
      </c>
      <c r="BO338" s="29">
        <f t="shared" ref="BO338:BO345" si="183">BL338/BK338</f>
        <v>0.80225259750752842</v>
      </c>
      <c r="BP338" s="30">
        <f t="shared" si="177"/>
        <v>0.64869232688194567</v>
      </c>
      <c r="BQ338" s="52">
        <v>0</v>
      </c>
    </row>
    <row r="339" spans="1:69" x14ac:dyDescent="0.2">
      <c r="A339" s="1" t="s">
        <v>653</v>
      </c>
      <c r="B339" s="1" t="s">
        <v>654</v>
      </c>
      <c r="C339" s="1"/>
      <c r="D339" s="7">
        <v>41843000</v>
      </c>
      <c r="E339" s="8">
        <v>14515000</v>
      </c>
      <c r="F339" s="7">
        <v>10804000</v>
      </c>
      <c r="G339" s="7">
        <v>12813000</v>
      </c>
      <c r="H339" s="8">
        <v>3763400000</v>
      </c>
      <c r="I339" s="7">
        <v>3519500000</v>
      </c>
      <c r="J339" s="7">
        <v>2541400000</v>
      </c>
      <c r="K339" s="19">
        <f t="shared" si="168"/>
        <v>3.8568847318913749E-3</v>
      </c>
      <c r="L339" s="19">
        <f t="shared" si="168"/>
        <v>3.069754226452621E-3</v>
      </c>
      <c r="M339" s="19">
        <f t="shared" si="168"/>
        <v>5.0417092940898715E-3</v>
      </c>
      <c r="N339" s="25">
        <f>D339/E339</f>
        <v>2.8827419910437477</v>
      </c>
      <c r="O339" s="26">
        <f>L339/K339</f>
        <v>0.79591547060501511</v>
      </c>
      <c r="P339" s="27">
        <f t="shared" si="151"/>
        <v>0.60887172333619699</v>
      </c>
      <c r="Q339" s="7">
        <v>70947000</v>
      </c>
      <c r="R339" s="8">
        <v>105030000</v>
      </c>
      <c r="S339" s="7">
        <v>37806000</v>
      </c>
      <c r="T339" s="7">
        <v>44975000</v>
      </c>
      <c r="U339" s="8">
        <v>1650500000</v>
      </c>
      <c r="V339" s="7">
        <v>1849700000</v>
      </c>
      <c r="W339" s="7">
        <v>3454200000</v>
      </c>
      <c r="X339" s="19">
        <f t="shared" si="169"/>
        <v>6.3635262041805515E-2</v>
      </c>
      <c r="Y339" s="19">
        <f t="shared" si="169"/>
        <v>2.0438990106503758E-2</v>
      </c>
      <c r="Z339" s="19">
        <f t="shared" si="169"/>
        <v>1.3020380985466968E-2</v>
      </c>
      <c r="AA339" s="28">
        <f t="shared" si="173"/>
        <v>0.67549271636675234</v>
      </c>
      <c r="AB339" s="29">
        <f t="shared" si="174"/>
        <v>0.32118969028643674</v>
      </c>
      <c r="AC339" s="30">
        <f t="shared" si="167"/>
        <v>1.5697689744499228</v>
      </c>
      <c r="AD339" s="7">
        <v>1567000</v>
      </c>
      <c r="AE339" s="8">
        <v>1249400</v>
      </c>
      <c r="AF339" s="7">
        <v>4811800</v>
      </c>
      <c r="AG339" s="7">
        <v>3940400</v>
      </c>
      <c r="AH339" s="8">
        <v>2634800000</v>
      </c>
      <c r="AI339" s="7">
        <v>1335600000</v>
      </c>
      <c r="AJ339" s="7">
        <v>1781200000</v>
      </c>
      <c r="AK339" s="19">
        <f t="shared" si="170"/>
        <v>4.7419158949445878E-4</v>
      </c>
      <c r="AL339" s="19">
        <f t="shared" si="170"/>
        <v>3.6027253668763103E-3</v>
      </c>
      <c r="AM339" s="19">
        <f t="shared" si="170"/>
        <v>2.2122164832697059E-3</v>
      </c>
      <c r="AN339" s="28">
        <f t="shared" si="178"/>
        <v>1.2542020169681447</v>
      </c>
      <c r="AO339" s="29">
        <f t="shared" si="179"/>
        <v>7.5976154927530839</v>
      </c>
      <c r="AP339" s="30">
        <f t="shared" si="180"/>
        <v>1.6285591370114922</v>
      </c>
      <c r="AQ339" s="7">
        <v>367730</v>
      </c>
      <c r="AR339" s="8">
        <v>952600</v>
      </c>
      <c r="AS339" s="7">
        <v>12864000</v>
      </c>
      <c r="AT339" s="7">
        <v>29553000</v>
      </c>
      <c r="AU339" s="8">
        <v>1584900000</v>
      </c>
      <c r="AV339" s="7">
        <v>2579400000</v>
      </c>
      <c r="AW339" s="7">
        <v>2056500000</v>
      </c>
      <c r="AX339" s="19">
        <f t="shared" si="171"/>
        <v>6.0104738469304061E-4</v>
      </c>
      <c r="AY339" s="19">
        <f t="shared" si="171"/>
        <v>4.9872063270528033E-3</v>
      </c>
      <c r="AZ339" s="19">
        <f t="shared" si="171"/>
        <v>1.4370532458059811E-2</v>
      </c>
      <c r="BA339" s="28">
        <f t="shared" si="175"/>
        <v>0.38602771362586608</v>
      </c>
      <c r="BB339" s="29">
        <f t="shared" si="176"/>
        <v>8.297526042143593</v>
      </c>
      <c r="BC339" s="30">
        <f t="shared" si="181"/>
        <v>0.34704394855290799</v>
      </c>
      <c r="BD339" s="7">
        <v>5465200</v>
      </c>
      <c r="BE339" s="8">
        <v>10749000</v>
      </c>
      <c r="BF339" s="7">
        <v>24449000</v>
      </c>
      <c r="BG339" s="7">
        <v>24463000</v>
      </c>
      <c r="BH339" s="8">
        <v>2216600000</v>
      </c>
      <c r="BI339" s="7">
        <v>2843600000</v>
      </c>
      <c r="BJ339" s="7">
        <v>2441100000</v>
      </c>
      <c r="BK339" s="19">
        <f t="shared" si="172"/>
        <v>4.8493187765045569E-3</v>
      </c>
      <c r="BL339" s="19">
        <f t="shared" si="172"/>
        <v>8.5979040652693767E-3</v>
      </c>
      <c r="BM339" s="19">
        <f t="shared" si="172"/>
        <v>1.0021301872106836E-2</v>
      </c>
      <c r="BN339" s="28">
        <f t="shared" si="182"/>
        <v>0.50843799423202163</v>
      </c>
      <c r="BO339" s="29">
        <f t="shared" si="183"/>
        <v>1.7730127594265606</v>
      </c>
      <c r="BP339" s="30">
        <f t="shared" si="177"/>
        <v>0.85796278517471602</v>
      </c>
      <c r="BQ339" s="52">
        <v>0</v>
      </c>
    </row>
    <row r="340" spans="1:69" x14ac:dyDescent="0.2">
      <c r="A340" s="1" t="s">
        <v>655</v>
      </c>
      <c r="B340" s="1" t="s">
        <v>656</v>
      </c>
      <c r="C340" s="1"/>
      <c r="D340" s="7">
        <v>8448500</v>
      </c>
      <c r="E340" s="8">
        <v>0</v>
      </c>
      <c r="F340" s="7">
        <v>15819000</v>
      </c>
      <c r="G340" s="7">
        <v>15348000</v>
      </c>
      <c r="H340" s="8">
        <v>3763400000</v>
      </c>
      <c r="I340" s="7">
        <v>3519500000</v>
      </c>
      <c r="J340" s="7">
        <v>2541400000</v>
      </c>
      <c r="K340" s="19">
        <f t="shared" si="168"/>
        <v>0</v>
      </c>
      <c r="L340" s="19">
        <f t="shared" si="168"/>
        <v>4.494672538712885E-3</v>
      </c>
      <c r="M340" s="19">
        <f t="shared" si="168"/>
        <v>6.0391909970882191E-3</v>
      </c>
      <c r="N340" s="25" t="s">
        <v>766</v>
      </c>
      <c r="O340" s="26" t="s">
        <v>766</v>
      </c>
      <c r="P340" s="27">
        <f t="shared" si="151"/>
        <v>0.74425076817076663</v>
      </c>
      <c r="Q340" s="7">
        <v>18317000</v>
      </c>
      <c r="R340" s="8">
        <v>33101000</v>
      </c>
      <c r="S340" s="7">
        <v>2749200</v>
      </c>
      <c r="T340" s="7">
        <v>16204000</v>
      </c>
      <c r="U340" s="8">
        <v>1650500000</v>
      </c>
      <c r="V340" s="7">
        <v>1849700000</v>
      </c>
      <c r="W340" s="7">
        <v>3454200000</v>
      </c>
      <c r="X340" s="19">
        <f t="shared" si="169"/>
        <v>2.0055134807634049E-2</v>
      </c>
      <c r="Y340" s="19">
        <f t="shared" si="169"/>
        <v>1.486295074877007E-3</v>
      </c>
      <c r="Z340" s="19">
        <f t="shared" si="169"/>
        <v>4.6911006890162704E-3</v>
      </c>
      <c r="AA340" s="28">
        <f t="shared" si="173"/>
        <v>0.55336696776532435</v>
      </c>
      <c r="AB340" s="29">
        <f t="shared" si="174"/>
        <v>7.411045047232713E-2</v>
      </c>
      <c r="AC340" s="30">
        <f t="shared" si="167"/>
        <v>0.31683290839546763</v>
      </c>
      <c r="AD340" s="7">
        <v>20737000</v>
      </c>
      <c r="AE340" s="8">
        <v>49882000</v>
      </c>
      <c r="AF340" s="7">
        <v>49505000</v>
      </c>
      <c r="AG340" s="7">
        <v>79601000</v>
      </c>
      <c r="AH340" s="8">
        <v>2634800000</v>
      </c>
      <c r="AI340" s="7">
        <v>1335600000</v>
      </c>
      <c r="AJ340" s="7">
        <v>1781200000</v>
      </c>
      <c r="AK340" s="19">
        <f t="shared" si="170"/>
        <v>1.8931987247608927E-2</v>
      </c>
      <c r="AL340" s="19">
        <f t="shared" si="170"/>
        <v>3.7065738244983527E-2</v>
      </c>
      <c r="AM340" s="19">
        <f t="shared" si="170"/>
        <v>4.4689535144846172E-2</v>
      </c>
      <c r="AN340" s="28">
        <f t="shared" si="178"/>
        <v>0.41572110180024857</v>
      </c>
      <c r="AO340" s="29">
        <f t="shared" si="179"/>
        <v>1.9578366370210216</v>
      </c>
      <c r="AP340" s="30">
        <f t="shared" si="180"/>
        <v>0.82940532106336173</v>
      </c>
      <c r="AQ340" s="7">
        <v>14835000</v>
      </c>
      <c r="AR340" s="8">
        <v>65988000</v>
      </c>
      <c r="AS340" s="7">
        <v>79717000</v>
      </c>
      <c r="AT340" s="7">
        <v>92603000</v>
      </c>
      <c r="AU340" s="8">
        <v>1584900000</v>
      </c>
      <c r="AV340" s="7">
        <v>2579400000</v>
      </c>
      <c r="AW340" s="7">
        <v>2056500000</v>
      </c>
      <c r="AX340" s="19">
        <f t="shared" si="171"/>
        <v>4.1635434412265755E-2</v>
      </c>
      <c r="AY340" s="19">
        <f t="shared" si="171"/>
        <v>3.0905249282778942E-2</v>
      </c>
      <c r="AZ340" s="19">
        <f t="shared" si="171"/>
        <v>4.5029418915633355E-2</v>
      </c>
      <c r="BA340" s="28">
        <f t="shared" si="175"/>
        <v>0.22481360247317694</v>
      </c>
      <c r="BB340" s="29">
        <f t="shared" si="176"/>
        <v>0.74228237843663014</v>
      </c>
      <c r="BC340" s="30">
        <f t="shared" si="181"/>
        <v>0.68633462360868325</v>
      </c>
      <c r="BD340" s="7">
        <v>42756000</v>
      </c>
      <c r="BE340" s="8">
        <v>61052000</v>
      </c>
      <c r="BF340" s="7">
        <v>81456000</v>
      </c>
      <c r="BG340" s="7">
        <v>104330000</v>
      </c>
      <c r="BH340" s="8">
        <v>2216600000</v>
      </c>
      <c r="BI340" s="7">
        <v>2843600000</v>
      </c>
      <c r="BJ340" s="7">
        <v>2441100000</v>
      </c>
      <c r="BK340" s="19">
        <f t="shared" si="172"/>
        <v>2.7543084002526391E-2</v>
      </c>
      <c r="BL340" s="19">
        <f t="shared" si="172"/>
        <v>2.8645379096919398E-2</v>
      </c>
      <c r="BM340" s="19">
        <f t="shared" si="172"/>
        <v>4.2738929171275246E-2</v>
      </c>
      <c r="BN340" s="28">
        <f t="shared" si="182"/>
        <v>0.70032103780383936</v>
      </c>
      <c r="BO340" s="29">
        <f t="shared" si="183"/>
        <v>1.0400207578168044</v>
      </c>
      <c r="BP340" s="30">
        <f t="shared" si="177"/>
        <v>0.670240917411003</v>
      </c>
      <c r="BQ340" s="52">
        <v>0</v>
      </c>
    </row>
    <row r="341" spans="1:69" x14ac:dyDescent="0.2">
      <c r="A341" s="1" t="s">
        <v>657</v>
      </c>
      <c r="B341" s="1" t="s">
        <v>658</v>
      </c>
      <c r="C341" s="1"/>
      <c r="D341" s="7">
        <v>131530000</v>
      </c>
      <c r="E341" s="8">
        <v>64517000</v>
      </c>
      <c r="F341" s="7">
        <v>78688000</v>
      </c>
      <c r="G341" s="7">
        <v>37155000</v>
      </c>
      <c r="H341" s="8">
        <v>3763400000</v>
      </c>
      <c r="I341" s="7">
        <v>3519500000</v>
      </c>
      <c r="J341" s="7">
        <v>2541400000</v>
      </c>
      <c r="K341" s="19">
        <f t="shared" si="168"/>
        <v>1.714327469841101E-2</v>
      </c>
      <c r="L341" s="19">
        <f t="shared" si="168"/>
        <v>2.2357721267225458E-2</v>
      </c>
      <c r="M341" s="19">
        <f t="shared" si="168"/>
        <v>1.4619894546313055E-2</v>
      </c>
      <c r="N341" s="25">
        <f>D341/E341</f>
        <v>2.0386874777190509</v>
      </c>
      <c r="O341" s="26">
        <f>L341/K341</f>
        <v>1.304168641088028</v>
      </c>
      <c r="P341" s="27">
        <f t="shared" si="151"/>
        <v>1.529266931194369</v>
      </c>
      <c r="Q341" s="7">
        <v>94303000</v>
      </c>
      <c r="R341" s="8">
        <v>106990000</v>
      </c>
      <c r="S341" s="7">
        <v>87279000</v>
      </c>
      <c r="T341" s="7">
        <v>94237000</v>
      </c>
      <c r="U341" s="8">
        <v>1650500000</v>
      </c>
      <c r="V341" s="7">
        <v>1849700000</v>
      </c>
      <c r="W341" s="7">
        <v>3454200000</v>
      </c>
      <c r="X341" s="19">
        <f t="shared" si="169"/>
        <v>6.4822780975461985E-2</v>
      </c>
      <c r="Y341" s="19">
        <f t="shared" si="169"/>
        <v>4.718548953884414E-2</v>
      </c>
      <c r="Z341" s="19">
        <f t="shared" si="169"/>
        <v>2.7281859764923862E-2</v>
      </c>
      <c r="AA341" s="28">
        <f t="shared" si="173"/>
        <v>0.88141882418917661</v>
      </c>
      <c r="AB341" s="29">
        <f t="shared" si="174"/>
        <v>0.72791523024452987</v>
      </c>
      <c r="AC341" s="30">
        <f t="shared" si="167"/>
        <v>1.7295554608601231</v>
      </c>
      <c r="AD341" s="7">
        <v>154700000</v>
      </c>
      <c r="AE341" s="8">
        <v>310470000</v>
      </c>
      <c r="AF341" s="7">
        <v>247160000</v>
      </c>
      <c r="AG341" s="7">
        <v>898650000</v>
      </c>
      <c r="AH341" s="8">
        <v>2634800000</v>
      </c>
      <c r="AI341" s="7">
        <v>1335600000</v>
      </c>
      <c r="AJ341" s="7">
        <v>1781200000</v>
      </c>
      <c r="AK341" s="19">
        <f t="shared" si="170"/>
        <v>0.11783437073022621</v>
      </c>
      <c r="AL341" s="19">
        <f t="shared" si="170"/>
        <v>0.18505540581012278</v>
      </c>
      <c r="AM341" s="19">
        <f t="shared" si="170"/>
        <v>0.50451942510666969</v>
      </c>
      <c r="AN341" s="28">
        <f t="shared" si="178"/>
        <v>0.49827680613263764</v>
      </c>
      <c r="AO341" s="29">
        <f t="shared" si="179"/>
        <v>1.5704705228476552</v>
      </c>
      <c r="AP341" s="30">
        <f t="shared" si="180"/>
        <v>0.36679540291436119</v>
      </c>
      <c r="AQ341" s="7">
        <v>291610000</v>
      </c>
      <c r="AR341" s="8">
        <v>178400000</v>
      </c>
      <c r="AS341" s="7">
        <v>238090000</v>
      </c>
      <c r="AT341" s="7">
        <v>281800000</v>
      </c>
      <c r="AU341" s="8">
        <v>1584900000</v>
      </c>
      <c r="AV341" s="7">
        <v>2579400000</v>
      </c>
      <c r="AW341" s="7">
        <v>2056500000</v>
      </c>
      <c r="AX341" s="19">
        <f t="shared" si="171"/>
        <v>0.11256230677014323</v>
      </c>
      <c r="AY341" s="19">
        <f t="shared" si="171"/>
        <v>9.2304411878731493E-2</v>
      </c>
      <c r="AZ341" s="19">
        <f t="shared" si="171"/>
        <v>0.13702893265256505</v>
      </c>
      <c r="BA341" s="28">
        <f t="shared" si="175"/>
        <v>1.6345852017937219</v>
      </c>
      <c r="BB341" s="29">
        <f t="shared" si="176"/>
        <v>0.82002949768274402</v>
      </c>
      <c r="BC341" s="30">
        <f t="shared" si="181"/>
        <v>0.67361257284815934</v>
      </c>
      <c r="BD341" s="7">
        <v>234620000</v>
      </c>
      <c r="BE341" s="8">
        <v>205150000</v>
      </c>
      <c r="BF341" s="7">
        <v>461170000</v>
      </c>
      <c r="BG341" s="7">
        <v>398090000</v>
      </c>
      <c r="BH341" s="8">
        <v>2216600000</v>
      </c>
      <c r="BI341" s="7">
        <v>2843600000</v>
      </c>
      <c r="BJ341" s="7">
        <v>2441100000</v>
      </c>
      <c r="BK341" s="19">
        <f t="shared" si="172"/>
        <v>9.2551655688892898E-2</v>
      </c>
      <c r="BL341" s="19">
        <f t="shared" si="172"/>
        <v>0.16217822478548319</v>
      </c>
      <c r="BM341" s="19">
        <f t="shared" si="172"/>
        <v>0.16307812051943796</v>
      </c>
      <c r="BN341" s="28">
        <f t="shared" si="182"/>
        <v>1.1436509870826224</v>
      </c>
      <c r="BO341" s="29">
        <f t="shared" si="183"/>
        <v>1.7522995518376896</v>
      </c>
      <c r="BP341" s="30">
        <f t="shared" si="177"/>
        <v>0.9944818119617248</v>
      </c>
      <c r="BQ341" s="52">
        <v>0</v>
      </c>
    </row>
    <row r="342" spans="1:69" x14ac:dyDescent="0.2">
      <c r="A342" s="1" t="s">
        <v>659</v>
      </c>
      <c r="B342" s="1" t="s">
        <v>660</v>
      </c>
      <c r="C342" s="1"/>
      <c r="D342" s="7">
        <v>6642900</v>
      </c>
      <c r="E342" s="8">
        <v>34486000</v>
      </c>
      <c r="F342" s="7">
        <v>52082000</v>
      </c>
      <c r="G342" s="7">
        <v>52854000</v>
      </c>
      <c r="H342" s="8">
        <v>3763400000</v>
      </c>
      <c r="I342" s="7">
        <v>3519500000</v>
      </c>
      <c r="J342" s="7">
        <v>2541400000</v>
      </c>
      <c r="K342" s="19">
        <f t="shared" si="168"/>
        <v>9.1635223468140518E-3</v>
      </c>
      <c r="L342" s="19">
        <f t="shared" si="168"/>
        <v>1.4798124733626936E-2</v>
      </c>
      <c r="M342" s="19">
        <f t="shared" si="168"/>
        <v>2.0797198394585662E-2</v>
      </c>
      <c r="N342" s="25">
        <f>D342/E342</f>
        <v>0.19262599315664328</v>
      </c>
      <c r="O342" s="26">
        <f>L342/K342</f>
        <v>1.6148948159407182</v>
      </c>
      <c r="P342" s="27">
        <f t="shared" si="151"/>
        <v>0.71154414420932177</v>
      </c>
      <c r="Q342" s="7">
        <v>12800000</v>
      </c>
      <c r="R342" s="8">
        <v>4117900</v>
      </c>
      <c r="S342" s="7">
        <v>15348000</v>
      </c>
      <c r="T342" s="7">
        <v>7068900</v>
      </c>
      <c r="U342" s="8">
        <v>1650500000</v>
      </c>
      <c r="V342" s="7">
        <v>1849700000</v>
      </c>
      <c r="W342" s="7">
        <v>3454200000</v>
      </c>
      <c r="X342" s="19">
        <f t="shared" si="169"/>
        <v>2.4949409269918207E-3</v>
      </c>
      <c r="Y342" s="19">
        <f t="shared" si="169"/>
        <v>8.2975617667729908E-3</v>
      </c>
      <c r="Z342" s="19">
        <f t="shared" si="169"/>
        <v>2.0464651728330729E-3</v>
      </c>
      <c r="AA342" s="28">
        <f t="shared" si="173"/>
        <v>3.1083804851987664</v>
      </c>
      <c r="AB342" s="29">
        <f t="shared" si="174"/>
        <v>3.3257548012479226</v>
      </c>
      <c r="AC342" s="30">
        <f t="shared" si="167"/>
        <v>4.054582446319408</v>
      </c>
      <c r="AD342" s="7">
        <v>17445000</v>
      </c>
      <c r="AE342" s="8">
        <v>19017000</v>
      </c>
      <c r="AF342" s="7">
        <v>6347200</v>
      </c>
      <c r="AG342" s="7">
        <v>26104000</v>
      </c>
      <c r="AH342" s="8">
        <v>2634800000</v>
      </c>
      <c r="AI342" s="7">
        <v>1335600000</v>
      </c>
      <c r="AJ342" s="7">
        <v>1781200000</v>
      </c>
      <c r="AK342" s="19">
        <f t="shared" si="170"/>
        <v>7.2176256262334905E-3</v>
      </c>
      <c r="AL342" s="19">
        <f t="shared" si="170"/>
        <v>4.7523210542078469E-3</v>
      </c>
      <c r="AM342" s="19">
        <f t="shared" si="170"/>
        <v>1.4655288569503705E-2</v>
      </c>
      <c r="AN342" s="28">
        <f t="shared" si="178"/>
        <v>0.91733711941946683</v>
      </c>
      <c r="AO342" s="29">
        <f t="shared" si="179"/>
        <v>0.65843274510316219</v>
      </c>
      <c r="AP342" s="30">
        <f t="shared" si="180"/>
        <v>0.32427345471019831</v>
      </c>
      <c r="AQ342" s="7">
        <v>34528000</v>
      </c>
      <c r="AR342" s="8">
        <v>58428000</v>
      </c>
      <c r="AS342" s="7">
        <v>51494000</v>
      </c>
      <c r="AT342" s="7">
        <v>59540000</v>
      </c>
      <c r="AU342" s="8">
        <v>1584900000</v>
      </c>
      <c r="AV342" s="7">
        <v>2579400000</v>
      </c>
      <c r="AW342" s="7">
        <v>2056500000</v>
      </c>
      <c r="AX342" s="19">
        <f t="shared" si="171"/>
        <v>3.6865417376490628E-2</v>
      </c>
      <c r="AY342" s="19">
        <f t="shared" si="171"/>
        <v>1.9963557416453438E-2</v>
      </c>
      <c r="AZ342" s="19">
        <f t="shared" si="171"/>
        <v>2.8952103087770485E-2</v>
      </c>
      <c r="BA342" s="28">
        <f t="shared" si="175"/>
        <v>0.59094954473882388</v>
      </c>
      <c r="BB342" s="29">
        <f t="shared" si="176"/>
        <v>0.54152533287699489</v>
      </c>
      <c r="BC342" s="30">
        <f t="shared" si="181"/>
        <v>0.68953738372416007</v>
      </c>
      <c r="BD342" s="7">
        <v>46686000</v>
      </c>
      <c r="BE342" s="8">
        <v>31751000</v>
      </c>
      <c r="BF342" s="7">
        <v>40878000</v>
      </c>
      <c r="BG342" s="7">
        <v>50945000</v>
      </c>
      <c r="BH342" s="8">
        <v>2216600000</v>
      </c>
      <c r="BI342" s="7">
        <v>2843600000</v>
      </c>
      <c r="BJ342" s="7">
        <v>2441100000</v>
      </c>
      <c r="BK342" s="19">
        <f t="shared" si="172"/>
        <v>1.4324190201209059E-2</v>
      </c>
      <c r="BL342" s="19">
        <f t="shared" si="172"/>
        <v>1.4375439583626389E-2</v>
      </c>
      <c r="BM342" s="19">
        <f t="shared" si="172"/>
        <v>2.0869689893900291E-2</v>
      </c>
      <c r="BN342" s="28">
        <f t="shared" si="182"/>
        <v>1.4703788857043874</v>
      </c>
      <c r="BO342" s="29">
        <f t="shared" si="183"/>
        <v>1.003577820574667</v>
      </c>
      <c r="BP342" s="30">
        <f t="shared" si="177"/>
        <v>0.6888190316535554</v>
      </c>
      <c r="BQ342" s="52">
        <v>0</v>
      </c>
    </row>
    <row r="343" spans="1:69" x14ac:dyDescent="0.2">
      <c r="A343" s="1" t="s">
        <v>661</v>
      </c>
      <c r="B343" s="1" t="s">
        <v>662</v>
      </c>
      <c r="C343" s="1"/>
      <c r="D343" s="7">
        <v>266680000</v>
      </c>
      <c r="E343" s="8">
        <v>118740000</v>
      </c>
      <c r="F343" s="7">
        <v>199830000</v>
      </c>
      <c r="G343" s="7">
        <v>70579000</v>
      </c>
      <c r="H343" s="8">
        <v>3763400000</v>
      </c>
      <c r="I343" s="7">
        <v>3519500000</v>
      </c>
      <c r="J343" s="7">
        <v>2541400000</v>
      </c>
      <c r="K343" s="19">
        <f t="shared" si="168"/>
        <v>3.1551256842217143E-2</v>
      </c>
      <c r="L343" s="19">
        <f t="shared" si="168"/>
        <v>5.677795141355306E-2</v>
      </c>
      <c r="M343" s="19">
        <f t="shared" si="168"/>
        <v>2.7771700637443927E-2</v>
      </c>
      <c r="N343" s="25">
        <f>D343/E343</f>
        <v>2.2459154455112009</v>
      </c>
      <c r="O343" s="26">
        <f>L343/K343</f>
        <v>1.7995464236968637</v>
      </c>
      <c r="P343" s="27">
        <f t="shared" si="151"/>
        <v>2.0444535304042812</v>
      </c>
      <c r="Q343" s="7">
        <v>219530000</v>
      </c>
      <c r="R343" s="8">
        <v>1420000000</v>
      </c>
      <c r="S343" s="7">
        <v>306140000</v>
      </c>
      <c r="T343" s="7">
        <v>388540000</v>
      </c>
      <c r="U343" s="8">
        <v>1650500000</v>
      </c>
      <c r="V343" s="7">
        <v>1849700000</v>
      </c>
      <c r="W343" s="7">
        <v>3454200000</v>
      </c>
      <c r="X343" s="19">
        <f t="shared" si="169"/>
        <v>0.86034534989397149</v>
      </c>
      <c r="Y343" s="19">
        <f t="shared" si="169"/>
        <v>0.1655079202032762</v>
      </c>
      <c r="Z343" s="19">
        <f t="shared" si="169"/>
        <v>0.11248335359851774</v>
      </c>
      <c r="AA343" s="28">
        <f t="shared" si="173"/>
        <v>0.15459859154929578</v>
      </c>
      <c r="AB343" s="29">
        <f t="shared" si="174"/>
        <v>0.19237381851796295</v>
      </c>
      <c r="AC343" s="30">
        <f t="shared" si="167"/>
        <v>1.4713992329390968</v>
      </c>
      <c r="AD343" s="7">
        <v>844960000</v>
      </c>
      <c r="AE343" s="8">
        <v>3732400000</v>
      </c>
      <c r="AF343" s="7">
        <v>1397900000</v>
      </c>
      <c r="AG343" s="7">
        <v>1209200000</v>
      </c>
      <c r="AH343" s="8">
        <v>2634800000</v>
      </c>
      <c r="AI343" s="7">
        <v>1335600000</v>
      </c>
      <c r="AJ343" s="7">
        <v>1781200000</v>
      </c>
      <c r="AK343" s="19">
        <f t="shared" si="170"/>
        <v>1.4165781083953242</v>
      </c>
      <c r="AL343" s="19">
        <f t="shared" si="170"/>
        <v>1.0466457023060796</v>
      </c>
      <c r="AM343" s="19">
        <f t="shared" si="170"/>
        <v>0.67886817875589489</v>
      </c>
      <c r="AN343" s="28">
        <f t="shared" si="178"/>
        <v>0.22638516772050155</v>
      </c>
      <c r="AO343" s="29">
        <f t="shared" si="179"/>
        <v>0.73885491813204862</v>
      </c>
      <c r="AP343" s="30">
        <f t="shared" si="180"/>
        <v>1.5417510130231467</v>
      </c>
      <c r="AQ343" s="7">
        <v>2153800000</v>
      </c>
      <c r="AR343" s="8">
        <v>1153700000</v>
      </c>
      <c r="AS343" s="7">
        <v>1742900000</v>
      </c>
      <c r="AT343" s="7">
        <v>3832900000</v>
      </c>
      <c r="AU343" s="8">
        <v>1584900000</v>
      </c>
      <c r="AV343" s="7">
        <v>2579400000</v>
      </c>
      <c r="AW343" s="7">
        <v>2056500000</v>
      </c>
      <c r="AX343" s="19">
        <f t="shared" si="171"/>
        <v>0.72793236166319641</v>
      </c>
      <c r="AY343" s="19">
        <f t="shared" si="171"/>
        <v>0.67569977514150581</v>
      </c>
      <c r="AZ343" s="19">
        <f t="shared" si="171"/>
        <v>1.8637977145635789</v>
      </c>
      <c r="BA343" s="28">
        <f t="shared" si="175"/>
        <v>1.8668631359972263</v>
      </c>
      <c r="BB343" s="29">
        <f t="shared" si="176"/>
        <v>0.92824527487368691</v>
      </c>
      <c r="BC343" s="30">
        <f t="shared" si="181"/>
        <v>0.36253922293263763</v>
      </c>
      <c r="BD343" s="7">
        <v>2371100000</v>
      </c>
      <c r="BE343" s="8">
        <v>1687300000</v>
      </c>
      <c r="BF343" s="7">
        <v>2734800000</v>
      </c>
      <c r="BG343" s="7">
        <v>2708400000</v>
      </c>
      <c r="BH343" s="8">
        <v>2216600000</v>
      </c>
      <c r="BI343" s="7">
        <v>2843600000</v>
      </c>
      <c r="BJ343" s="7">
        <v>2441100000</v>
      </c>
      <c r="BK343" s="19">
        <f t="shared" si="172"/>
        <v>0.76121086348461608</v>
      </c>
      <c r="BL343" s="19">
        <f t="shared" si="172"/>
        <v>0.96173864115909413</v>
      </c>
      <c r="BM343" s="19">
        <f t="shared" si="172"/>
        <v>1.1094998156568761</v>
      </c>
      <c r="BN343" s="28">
        <f t="shared" si="182"/>
        <v>1.4052628459669294</v>
      </c>
      <c r="BO343" s="29">
        <f t="shared" si="183"/>
        <v>1.263432627270342</v>
      </c>
      <c r="BP343" s="30">
        <f t="shared" si="177"/>
        <v>0.86682181248466417</v>
      </c>
      <c r="BQ343" s="52">
        <v>0</v>
      </c>
    </row>
    <row r="344" spans="1:69" x14ac:dyDescent="0.2">
      <c r="A344" s="1" t="s">
        <v>663</v>
      </c>
      <c r="B344" s="1" t="s">
        <v>664</v>
      </c>
      <c r="C344" s="1"/>
      <c r="D344" s="7">
        <v>205840000</v>
      </c>
      <c r="E344" s="8">
        <v>102700000</v>
      </c>
      <c r="F344" s="7">
        <v>125120000</v>
      </c>
      <c r="G344" s="7">
        <v>98914000</v>
      </c>
      <c r="H344" s="8">
        <v>3763400000</v>
      </c>
      <c r="I344" s="7">
        <v>3519500000</v>
      </c>
      <c r="J344" s="7">
        <v>2541400000</v>
      </c>
      <c r="K344" s="19">
        <f t="shared" si="168"/>
        <v>2.7289153425094331E-2</v>
      </c>
      <c r="L344" s="19">
        <f t="shared" si="168"/>
        <v>3.5550504333001845E-2</v>
      </c>
      <c r="M344" s="19">
        <f t="shared" si="168"/>
        <v>3.8921067128354449E-2</v>
      </c>
      <c r="N344" s="25">
        <f>D344/E344</f>
        <v>2.0042843232716652</v>
      </c>
      <c r="O344" s="26">
        <f>L344/K344</f>
        <v>1.3027338656944414</v>
      </c>
      <c r="P344" s="27">
        <f t="shared" si="151"/>
        <v>0.91340004157036303</v>
      </c>
      <c r="Q344" s="7">
        <v>222090000</v>
      </c>
      <c r="R344" s="8">
        <v>154010000</v>
      </c>
      <c r="S344" s="7">
        <v>126930000</v>
      </c>
      <c r="T344" s="7">
        <v>201870000</v>
      </c>
      <c r="U344" s="8">
        <v>1650500000</v>
      </c>
      <c r="V344" s="7">
        <v>1849700000</v>
      </c>
      <c r="W344" s="7">
        <v>3454200000</v>
      </c>
      <c r="X344" s="19">
        <f t="shared" si="169"/>
        <v>9.3311117843077857E-2</v>
      </c>
      <c r="Y344" s="19">
        <f t="shared" si="169"/>
        <v>6.8621938692760995E-2</v>
      </c>
      <c r="Z344" s="19">
        <f t="shared" si="169"/>
        <v>5.8441896821261073E-2</v>
      </c>
      <c r="AA344" s="28">
        <f t="shared" si="173"/>
        <v>1.4420492175832738</v>
      </c>
      <c r="AB344" s="29">
        <f t="shared" si="174"/>
        <v>0.73541010202195978</v>
      </c>
      <c r="AC344" s="30">
        <f t="shared" si="167"/>
        <v>1.1741908190049786</v>
      </c>
      <c r="AD344" s="7">
        <v>516450000</v>
      </c>
      <c r="AE344" s="8">
        <v>632350000</v>
      </c>
      <c r="AF344" s="7">
        <v>321370000</v>
      </c>
      <c r="AG344" s="7">
        <v>357470000</v>
      </c>
      <c r="AH344" s="8">
        <v>2634800000</v>
      </c>
      <c r="AI344" s="7">
        <v>1335600000</v>
      </c>
      <c r="AJ344" s="7">
        <v>1781200000</v>
      </c>
      <c r="AK344" s="19">
        <f t="shared" si="170"/>
        <v>0.23999924092910277</v>
      </c>
      <c r="AL344" s="19">
        <f t="shared" si="170"/>
        <v>0.24061844863731657</v>
      </c>
      <c r="AM344" s="19">
        <f t="shared" si="170"/>
        <v>0.20069054569952841</v>
      </c>
      <c r="AN344" s="28">
        <f t="shared" si="178"/>
        <v>0.81671542658337948</v>
      </c>
      <c r="AO344" s="29">
        <f t="shared" si="179"/>
        <v>1.002580040277697</v>
      </c>
      <c r="AP344" s="30">
        <f t="shared" si="180"/>
        <v>1.1989525854275556</v>
      </c>
      <c r="AQ344" s="7">
        <v>292670000</v>
      </c>
      <c r="AR344" s="8">
        <v>426150000</v>
      </c>
      <c r="AS344" s="7">
        <v>401240000</v>
      </c>
      <c r="AT344" s="7">
        <v>419740000</v>
      </c>
      <c r="AU344" s="8">
        <v>1584900000</v>
      </c>
      <c r="AV344" s="7">
        <v>2579400000</v>
      </c>
      <c r="AW344" s="7">
        <v>2056500000</v>
      </c>
      <c r="AX344" s="19">
        <f t="shared" si="171"/>
        <v>0.26888131743327653</v>
      </c>
      <c r="AY344" s="19">
        <f t="shared" si="171"/>
        <v>0.15555555555555556</v>
      </c>
      <c r="AZ344" s="19">
        <f t="shared" si="171"/>
        <v>0.20410406029662048</v>
      </c>
      <c r="BA344" s="28">
        <f t="shared" si="175"/>
        <v>0.68677695647072623</v>
      </c>
      <c r="BB344" s="29">
        <f t="shared" si="176"/>
        <v>0.57852868708201344</v>
      </c>
      <c r="BC344" s="30">
        <f t="shared" si="181"/>
        <v>0.7621384666698432</v>
      </c>
      <c r="BD344" s="7">
        <v>469590000</v>
      </c>
      <c r="BE344" s="8">
        <v>477210000</v>
      </c>
      <c r="BF344" s="7">
        <v>504790000</v>
      </c>
      <c r="BG344" s="7">
        <v>639820000</v>
      </c>
      <c r="BH344" s="8">
        <v>2216600000</v>
      </c>
      <c r="BI344" s="7">
        <v>2843600000</v>
      </c>
      <c r="BJ344" s="7">
        <v>2441100000</v>
      </c>
      <c r="BK344" s="19">
        <f t="shared" si="172"/>
        <v>0.21528918162952268</v>
      </c>
      <c r="BL344" s="19">
        <f t="shared" si="172"/>
        <v>0.17751793501195667</v>
      </c>
      <c r="BM344" s="19">
        <f t="shared" si="172"/>
        <v>0.26210315021916347</v>
      </c>
      <c r="BN344" s="28">
        <f t="shared" si="182"/>
        <v>0.98403218708744578</v>
      </c>
      <c r="BO344" s="29">
        <f t="shared" si="183"/>
        <v>0.82455576108527306</v>
      </c>
      <c r="BP344" s="30">
        <f t="shared" si="177"/>
        <v>0.67728272194943495</v>
      </c>
      <c r="BQ344" s="52">
        <v>0</v>
      </c>
    </row>
    <row r="345" spans="1:69" x14ac:dyDescent="0.2">
      <c r="A345" s="1" t="s">
        <v>665</v>
      </c>
      <c r="B345" s="1" t="s">
        <v>666</v>
      </c>
      <c r="C345" s="1"/>
      <c r="D345" s="7">
        <v>2703900</v>
      </c>
      <c r="E345" s="8">
        <v>3763400000</v>
      </c>
      <c r="F345" s="7">
        <v>3519500000</v>
      </c>
      <c r="G345" s="7">
        <v>2541400000</v>
      </c>
      <c r="H345" s="8">
        <v>3763400000</v>
      </c>
      <c r="I345" s="7">
        <v>3519500000</v>
      </c>
      <c r="J345" s="7">
        <v>2541400000</v>
      </c>
      <c r="K345" s="19">
        <f t="shared" si="168"/>
        <v>1</v>
      </c>
      <c r="L345" s="19">
        <f t="shared" si="168"/>
        <v>1</v>
      </c>
      <c r="M345" s="19">
        <f t="shared" si="168"/>
        <v>1</v>
      </c>
      <c r="N345" s="37">
        <f>D345/E345</f>
        <v>7.1847265770314081E-4</v>
      </c>
      <c r="O345" s="38">
        <f>L345/K345</f>
        <v>1</v>
      </c>
      <c r="P345" s="39">
        <f t="shared" si="151"/>
        <v>1</v>
      </c>
      <c r="Q345" s="7">
        <v>0</v>
      </c>
      <c r="R345" s="8">
        <v>1650500000</v>
      </c>
      <c r="S345" s="7">
        <v>1849700000</v>
      </c>
      <c r="T345" s="7">
        <v>3454200000</v>
      </c>
      <c r="U345" s="8">
        <v>1650500000</v>
      </c>
      <c r="V345" s="7">
        <v>1849700000</v>
      </c>
      <c r="W345" s="7">
        <v>3454200000</v>
      </c>
      <c r="X345" s="19">
        <f t="shared" si="169"/>
        <v>1</v>
      </c>
      <c r="Y345" s="19">
        <f t="shared" si="169"/>
        <v>1</v>
      </c>
      <c r="Z345" s="19">
        <f t="shared" si="169"/>
        <v>1</v>
      </c>
      <c r="AA345" s="40">
        <f t="shared" si="173"/>
        <v>0</v>
      </c>
      <c r="AB345" s="41">
        <f t="shared" si="174"/>
        <v>1</v>
      </c>
      <c r="AC345" s="42">
        <f t="shared" si="167"/>
        <v>1</v>
      </c>
      <c r="AD345" s="7">
        <v>1479300</v>
      </c>
      <c r="AE345" s="8">
        <v>2634800000</v>
      </c>
      <c r="AF345" s="7">
        <v>1335600000</v>
      </c>
      <c r="AG345" s="7">
        <v>1781200000</v>
      </c>
      <c r="AH345" s="8">
        <v>2634800000</v>
      </c>
      <c r="AI345" s="7">
        <v>1335600000</v>
      </c>
      <c r="AJ345" s="7">
        <v>1781200000</v>
      </c>
      <c r="AK345" s="19">
        <f t="shared" si="170"/>
        <v>1</v>
      </c>
      <c r="AL345" s="19">
        <f t="shared" si="170"/>
        <v>1</v>
      </c>
      <c r="AM345" s="19">
        <f t="shared" si="170"/>
        <v>1</v>
      </c>
      <c r="AN345" s="40">
        <f t="shared" si="178"/>
        <v>5.6144678913010474E-4</v>
      </c>
      <c r="AO345" s="41">
        <f t="shared" si="179"/>
        <v>1</v>
      </c>
      <c r="AP345" s="42">
        <f t="shared" si="180"/>
        <v>1</v>
      </c>
      <c r="AQ345" s="7">
        <v>102590</v>
      </c>
      <c r="AR345" s="8">
        <v>1584900000</v>
      </c>
      <c r="AS345" s="7">
        <v>2579400000</v>
      </c>
      <c r="AT345" s="7">
        <v>2056500000</v>
      </c>
      <c r="AU345" s="8">
        <v>1584900000</v>
      </c>
      <c r="AV345" s="7">
        <v>2579400000</v>
      </c>
      <c r="AW345" s="7">
        <v>2056500000</v>
      </c>
      <c r="AX345" s="19">
        <f t="shared" si="171"/>
        <v>1</v>
      </c>
      <c r="AY345" s="19">
        <f t="shared" si="171"/>
        <v>1</v>
      </c>
      <c r="AZ345" s="19">
        <f t="shared" si="171"/>
        <v>1</v>
      </c>
      <c r="BA345" s="40">
        <f t="shared" si="175"/>
        <v>6.4729635939175976E-5</v>
      </c>
      <c r="BB345" s="41">
        <f t="shared" si="176"/>
        <v>1</v>
      </c>
      <c r="BC345" s="42">
        <f t="shared" si="181"/>
        <v>1</v>
      </c>
      <c r="BD345" s="7">
        <v>6019300</v>
      </c>
      <c r="BE345" s="8">
        <v>2216600000</v>
      </c>
      <c r="BF345" s="7">
        <v>2843600000</v>
      </c>
      <c r="BG345" s="7">
        <v>2441100000</v>
      </c>
      <c r="BH345" s="8">
        <v>2216600000</v>
      </c>
      <c r="BI345" s="7">
        <v>2843600000</v>
      </c>
      <c r="BJ345" s="7">
        <v>2441100000</v>
      </c>
      <c r="BK345" s="19">
        <f t="shared" si="172"/>
        <v>1</v>
      </c>
      <c r="BL345" s="19">
        <f t="shared" si="172"/>
        <v>1</v>
      </c>
      <c r="BM345" s="19">
        <f t="shared" si="172"/>
        <v>1</v>
      </c>
      <c r="BN345" s="40">
        <f t="shared" si="182"/>
        <v>2.7155553550482722E-3</v>
      </c>
      <c r="BO345" s="41">
        <f t="shared" si="183"/>
        <v>1</v>
      </c>
      <c r="BP345" s="42">
        <f t="shared" si="177"/>
        <v>1</v>
      </c>
      <c r="BQ345" s="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3BFB-3F25-304A-8057-399089D85FAA}">
  <dimension ref="A1:E33"/>
  <sheetViews>
    <sheetView workbookViewId="0">
      <selection activeCell="A4" sqref="A4"/>
    </sheetView>
  </sheetViews>
  <sheetFormatPr baseColWidth="10" defaultRowHeight="14" x14ac:dyDescent="0.15"/>
  <cols>
    <col min="1" max="1" width="55.5" style="1" customWidth="1"/>
    <col min="2" max="3" width="15" style="1" customWidth="1"/>
    <col min="4" max="4" width="22.83203125" style="43" customWidth="1"/>
    <col min="5" max="5" width="17.6640625" style="43" customWidth="1"/>
    <col min="6" max="16384" width="10.83203125" style="1"/>
  </cols>
  <sheetData>
    <row r="1" spans="1:5" ht="16" x14ac:dyDescent="0.2">
      <c r="A1" s="14" t="s">
        <v>763</v>
      </c>
    </row>
    <row r="2" spans="1:5" x14ac:dyDescent="0.15">
      <c r="A2" s="1" t="s">
        <v>760</v>
      </c>
    </row>
    <row r="3" spans="1:5" x14ac:dyDescent="0.15">
      <c r="A3" s="1" t="s">
        <v>732</v>
      </c>
    </row>
    <row r="4" spans="1:5" x14ac:dyDescent="0.15">
      <c r="A4" s="1" t="s">
        <v>761</v>
      </c>
    </row>
    <row r="6" spans="1:5" x14ac:dyDescent="0.15">
      <c r="A6" s="1" t="s">
        <v>0</v>
      </c>
      <c r="B6" s="1" t="s">
        <v>1</v>
      </c>
      <c r="C6" s="1" t="s">
        <v>733</v>
      </c>
      <c r="D6" s="43" t="s">
        <v>734</v>
      </c>
      <c r="E6" s="43" t="s">
        <v>735</v>
      </c>
    </row>
    <row r="7" spans="1:5" s="7" customFormat="1" ht="15" x14ac:dyDescent="0.15">
      <c r="A7" s="33" t="s">
        <v>12</v>
      </c>
      <c r="B7" s="33" t="s">
        <v>13</v>
      </c>
      <c r="C7" s="44" t="s">
        <v>736</v>
      </c>
      <c r="D7" s="33">
        <v>2</v>
      </c>
      <c r="E7" s="33" t="s">
        <v>726</v>
      </c>
    </row>
    <row r="8" spans="1:5" s="2" customFormat="1" ht="15" x14ac:dyDescent="0.15">
      <c r="A8" s="33" t="s">
        <v>30</v>
      </c>
      <c r="B8" s="33" t="s">
        <v>31</v>
      </c>
      <c r="C8" s="44" t="s">
        <v>737</v>
      </c>
      <c r="D8" s="33">
        <v>2</v>
      </c>
      <c r="E8" s="33" t="s">
        <v>726</v>
      </c>
    </row>
    <row r="9" spans="1:5" s="2" customFormat="1" ht="15" x14ac:dyDescent="0.15">
      <c r="A9" s="33" t="s">
        <v>32</v>
      </c>
      <c r="B9" s="33" t="s">
        <v>33</v>
      </c>
      <c r="C9" s="44" t="s">
        <v>738</v>
      </c>
      <c r="D9" s="33">
        <v>2</v>
      </c>
      <c r="E9" s="33" t="s">
        <v>726</v>
      </c>
    </row>
    <row r="10" spans="1:5" s="2" customFormat="1" ht="15" x14ac:dyDescent="0.15">
      <c r="A10" s="33" t="s">
        <v>38</v>
      </c>
      <c r="B10" s="33" t="s">
        <v>39</v>
      </c>
      <c r="C10" s="44" t="s">
        <v>739</v>
      </c>
      <c r="D10" s="33">
        <v>2</v>
      </c>
      <c r="E10" s="33" t="s">
        <v>726</v>
      </c>
    </row>
    <row r="11" spans="1:5" s="19" customFormat="1" ht="15" x14ac:dyDescent="0.15">
      <c r="A11" s="33" t="s">
        <v>58</v>
      </c>
      <c r="B11" s="33" t="s">
        <v>59</v>
      </c>
      <c r="C11" s="44" t="s">
        <v>740</v>
      </c>
      <c r="D11" s="33">
        <v>2</v>
      </c>
      <c r="E11" s="33" t="s">
        <v>726</v>
      </c>
    </row>
    <row r="12" spans="1:5" s="19" customFormat="1" ht="15" x14ac:dyDescent="0.15">
      <c r="A12" s="33" t="s">
        <v>62</v>
      </c>
      <c r="B12" s="33" t="s">
        <v>63</v>
      </c>
      <c r="C12" s="45" t="s">
        <v>741</v>
      </c>
      <c r="D12" s="33">
        <v>2</v>
      </c>
      <c r="E12" s="33" t="s">
        <v>725</v>
      </c>
    </row>
    <row r="13" spans="1:5" s="19" customFormat="1" ht="15" x14ac:dyDescent="0.15">
      <c r="A13" s="33" t="s">
        <v>70</v>
      </c>
      <c r="B13" s="33" t="s">
        <v>71</v>
      </c>
      <c r="C13" s="44" t="s">
        <v>742</v>
      </c>
      <c r="D13" s="33">
        <v>2</v>
      </c>
      <c r="E13" s="33" t="s">
        <v>725</v>
      </c>
    </row>
    <row r="14" spans="1:5" s="19" customFormat="1" ht="15" x14ac:dyDescent="0.15">
      <c r="A14" s="33" t="s">
        <v>72</v>
      </c>
      <c r="B14" s="33" t="s">
        <v>73</v>
      </c>
      <c r="C14" s="44" t="s">
        <v>743</v>
      </c>
      <c r="D14" s="33">
        <v>2</v>
      </c>
      <c r="E14" s="33" t="s">
        <v>725</v>
      </c>
    </row>
    <row r="15" spans="1:5" s="19" customFormat="1" ht="15" x14ac:dyDescent="0.15">
      <c r="A15" s="33" t="s">
        <v>108</v>
      </c>
      <c r="B15" s="33" t="s">
        <v>109</v>
      </c>
      <c r="C15" s="44" t="s">
        <v>744</v>
      </c>
      <c r="D15" s="33">
        <v>2</v>
      </c>
      <c r="E15" s="33" t="s">
        <v>726</v>
      </c>
    </row>
    <row r="16" spans="1:5" s="19" customFormat="1" ht="15" x14ac:dyDescent="0.15">
      <c r="A16" s="33" t="s">
        <v>116</v>
      </c>
      <c r="B16" s="33" t="s">
        <v>117</v>
      </c>
      <c r="C16" s="44" t="s">
        <v>745</v>
      </c>
      <c r="D16" s="33">
        <v>2</v>
      </c>
      <c r="E16" s="33" t="s">
        <v>726</v>
      </c>
    </row>
    <row r="17" spans="1:5" s="19" customFormat="1" ht="15" x14ac:dyDescent="0.15">
      <c r="A17" s="33" t="s">
        <v>120</v>
      </c>
      <c r="B17" s="33" t="s">
        <v>121</v>
      </c>
      <c r="C17" s="44" t="s">
        <v>746</v>
      </c>
      <c r="D17" s="33">
        <v>2</v>
      </c>
      <c r="E17" s="33" t="s">
        <v>726</v>
      </c>
    </row>
    <row r="18" spans="1:5" s="19" customFormat="1" ht="15" x14ac:dyDescent="0.15">
      <c r="A18" s="33" t="s">
        <v>124</v>
      </c>
      <c r="B18" s="33" t="s">
        <v>125</v>
      </c>
      <c r="C18" s="44" t="s">
        <v>747</v>
      </c>
      <c r="D18" s="33">
        <v>2</v>
      </c>
      <c r="E18" s="33" t="s">
        <v>726</v>
      </c>
    </row>
    <row r="19" spans="1:5" s="19" customFormat="1" x14ac:dyDescent="0.15">
      <c r="D19" s="46"/>
      <c r="E19" s="46"/>
    </row>
    <row r="20" spans="1:5" s="19" customFormat="1" x14ac:dyDescent="0.15">
      <c r="D20" s="46"/>
      <c r="E20" s="46"/>
    </row>
    <row r="21" spans="1:5" s="19" customFormat="1" x14ac:dyDescent="0.15">
      <c r="D21" s="46"/>
      <c r="E21" s="46"/>
    </row>
    <row r="22" spans="1:5" s="19" customFormat="1" x14ac:dyDescent="0.15">
      <c r="D22" s="46"/>
      <c r="E22" s="46"/>
    </row>
    <row r="23" spans="1:5" s="19" customFormat="1" x14ac:dyDescent="0.15">
      <c r="D23" s="46"/>
      <c r="E23" s="46"/>
    </row>
    <row r="24" spans="1:5" s="19" customFormat="1" x14ac:dyDescent="0.15">
      <c r="D24" s="46"/>
      <c r="E24" s="46"/>
    </row>
    <row r="25" spans="1:5" s="19" customFormat="1" x14ac:dyDescent="0.15">
      <c r="D25" s="46"/>
      <c r="E25" s="46"/>
    </row>
    <row r="26" spans="1:5" s="19" customFormat="1" x14ac:dyDescent="0.15">
      <c r="D26" s="46"/>
      <c r="E26" s="46"/>
    </row>
    <row r="27" spans="1:5" s="19" customFormat="1" x14ac:dyDescent="0.15">
      <c r="D27" s="46"/>
      <c r="E27" s="46"/>
    </row>
    <row r="28" spans="1:5" s="19" customFormat="1" x14ac:dyDescent="0.15">
      <c r="D28" s="46"/>
      <c r="E28" s="46"/>
    </row>
    <row r="29" spans="1:5" s="19" customFormat="1" x14ac:dyDescent="0.15">
      <c r="D29" s="46"/>
      <c r="E29" s="46"/>
    </row>
    <row r="30" spans="1:5" s="19" customFormat="1" x14ac:dyDescent="0.15">
      <c r="D30" s="46"/>
      <c r="E30" s="46"/>
    </row>
    <row r="31" spans="1:5" s="19" customFormat="1" x14ac:dyDescent="0.15">
      <c r="D31" s="46"/>
      <c r="E31" s="46"/>
    </row>
    <row r="32" spans="1:5" s="19" customFormat="1" x14ac:dyDescent="0.15">
      <c r="D32" s="46"/>
      <c r="E32" s="46"/>
    </row>
    <row r="33" spans="4:5" s="19" customFormat="1" x14ac:dyDescent="0.15">
      <c r="D33" s="46"/>
      <c r="E33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4E1D-D7EC-4840-8D8E-7C2088BDD35C}">
  <dimension ref="A1:BQ345"/>
  <sheetViews>
    <sheetView topLeftCell="A4" workbookViewId="0">
      <selection activeCell="BQ10" sqref="BQ10:BQ11"/>
    </sheetView>
  </sheetViews>
  <sheetFormatPr baseColWidth="10" defaultRowHeight="16" x14ac:dyDescent="0.2"/>
  <cols>
    <col min="1" max="1" width="40.33203125" customWidth="1"/>
    <col min="2" max="5" width="17.33203125" customWidth="1"/>
    <col min="6" max="7" width="12.83203125" bestFit="1" customWidth="1"/>
    <col min="8" max="9" width="14" bestFit="1" customWidth="1"/>
    <col min="10" max="12" width="12.83203125" bestFit="1" customWidth="1"/>
    <col min="13" max="18" width="11" bestFit="1" customWidth="1"/>
    <col min="19" max="19" width="14" bestFit="1" customWidth="1"/>
    <col min="20" max="21" width="12.83203125" bestFit="1" customWidth="1"/>
    <col min="22" max="22" width="14" bestFit="1" customWidth="1"/>
    <col min="23" max="25" width="12.83203125" bestFit="1" customWidth="1"/>
    <col min="26" max="31" width="11" bestFit="1" customWidth="1"/>
    <col min="32" max="35" width="14" bestFit="1" customWidth="1"/>
    <col min="36" max="38" width="12.83203125" bestFit="1" customWidth="1"/>
    <col min="39" max="44" width="11" bestFit="1" customWidth="1"/>
    <col min="45" max="48" width="14" bestFit="1" customWidth="1"/>
    <col min="49" max="51" width="12.83203125" bestFit="1" customWidth="1"/>
    <col min="52" max="57" width="11" bestFit="1" customWidth="1"/>
    <col min="58" max="61" width="14" bestFit="1" customWidth="1"/>
    <col min="62" max="64" width="12.83203125" bestFit="1" customWidth="1"/>
    <col min="65" max="68" width="11" bestFit="1" customWidth="1"/>
    <col min="69" max="69" width="14.6640625" customWidth="1"/>
  </cols>
  <sheetData>
    <row r="1" spans="1:69" ht="18" x14ac:dyDescent="0.2">
      <c r="A1" s="18" t="s">
        <v>753</v>
      </c>
    </row>
    <row r="2" spans="1:69" x14ac:dyDescent="0.2">
      <c r="A2" s="1" t="s">
        <v>759</v>
      </c>
    </row>
    <row r="3" spans="1:69" x14ac:dyDescent="0.2">
      <c r="A3" s="1" t="s">
        <v>694</v>
      </c>
    </row>
    <row r="4" spans="1:69" x14ac:dyDescent="0.2">
      <c r="A4" s="1" t="s">
        <v>695</v>
      </c>
    </row>
    <row r="5" spans="1:69" x14ac:dyDescent="0.2">
      <c r="A5" s="1" t="s">
        <v>748</v>
      </c>
    </row>
    <row r="6" spans="1:69" x14ac:dyDescent="0.2">
      <c r="A6" s="1" t="s">
        <v>770</v>
      </c>
    </row>
    <row r="7" spans="1:69" x14ac:dyDescent="0.2">
      <c r="A7" s="1" t="s">
        <v>754</v>
      </c>
    </row>
    <row r="8" spans="1:69" x14ac:dyDescent="0.2">
      <c r="A8" s="1" t="s">
        <v>769</v>
      </c>
    </row>
    <row r="9" spans="1:69" x14ac:dyDescent="0.2">
      <c r="A9" s="1" t="s">
        <v>696</v>
      </c>
    </row>
    <row r="10" spans="1:69" x14ac:dyDescent="0.2">
      <c r="BQ10" s="53" t="s">
        <v>764</v>
      </c>
    </row>
    <row r="11" spans="1:69" x14ac:dyDescent="0.2">
      <c r="A11" s="2" t="s">
        <v>0</v>
      </c>
      <c r="B11" s="2" t="s">
        <v>1</v>
      </c>
      <c r="C11" s="2" t="s">
        <v>697</v>
      </c>
      <c r="D11" s="2" t="s">
        <v>672</v>
      </c>
      <c r="E11" s="2" t="s">
        <v>673</v>
      </c>
      <c r="F11" s="2" t="s">
        <v>674</v>
      </c>
      <c r="G11" s="2" t="s">
        <v>675</v>
      </c>
      <c r="H11" s="8" t="s">
        <v>698</v>
      </c>
      <c r="I11" s="7" t="s">
        <v>699</v>
      </c>
      <c r="J11" s="2" t="s">
        <v>700</v>
      </c>
      <c r="K11" s="19" t="s">
        <v>701</v>
      </c>
      <c r="L11" s="19" t="s">
        <v>702</v>
      </c>
      <c r="M11" s="19" t="s">
        <v>703</v>
      </c>
      <c r="N11" s="20" t="s">
        <v>704</v>
      </c>
      <c r="O11" s="21" t="s">
        <v>705</v>
      </c>
      <c r="P11" s="22" t="s">
        <v>706</v>
      </c>
      <c r="Q11" s="2" t="s">
        <v>676</v>
      </c>
      <c r="R11" s="2" t="s">
        <v>677</v>
      </c>
      <c r="S11" s="2" t="s">
        <v>678</v>
      </c>
      <c r="T11" s="2" t="s">
        <v>679</v>
      </c>
      <c r="U11" s="8" t="s">
        <v>698</v>
      </c>
      <c r="V11" s="7" t="s">
        <v>707</v>
      </c>
      <c r="W11" s="2" t="s">
        <v>708</v>
      </c>
      <c r="X11" s="19" t="s">
        <v>701</v>
      </c>
      <c r="Y11" s="19" t="s">
        <v>702</v>
      </c>
      <c r="Z11" s="19" t="s">
        <v>703</v>
      </c>
      <c r="AA11" s="20" t="s">
        <v>709</v>
      </c>
      <c r="AB11" s="21" t="s">
        <v>710</v>
      </c>
      <c r="AC11" s="22" t="s">
        <v>711</v>
      </c>
      <c r="AD11" s="2" t="s">
        <v>712</v>
      </c>
      <c r="AE11" s="2" t="s">
        <v>680</v>
      </c>
      <c r="AF11" s="2" t="s">
        <v>681</v>
      </c>
      <c r="AG11" s="2" t="s">
        <v>682</v>
      </c>
      <c r="AH11" s="8" t="s">
        <v>698</v>
      </c>
      <c r="AI11" s="7" t="s">
        <v>707</v>
      </c>
      <c r="AJ11" s="2" t="s">
        <v>708</v>
      </c>
      <c r="AK11" s="19" t="s">
        <v>701</v>
      </c>
      <c r="AL11" s="19" t="s">
        <v>713</v>
      </c>
      <c r="AM11" s="19" t="s">
        <v>714</v>
      </c>
      <c r="AN11" s="20" t="s">
        <v>715</v>
      </c>
      <c r="AO11" s="21" t="s">
        <v>716</v>
      </c>
      <c r="AP11" s="22" t="s">
        <v>717</v>
      </c>
      <c r="AQ11" s="2" t="s">
        <v>683</v>
      </c>
      <c r="AR11" s="2" t="s">
        <v>684</v>
      </c>
      <c r="AS11" s="2" t="s">
        <v>685</v>
      </c>
      <c r="AT11" s="2" t="s">
        <v>686</v>
      </c>
      <c r="AU11" s="8" t="s">
        <v>698</v>
      </c>
      <c r="AV11" s="7" t="s">
        <v>707</v>
      </c>
      <c r="AW11" s="2" t="s">
        <v>708</v>
      </c>
      <c r="AX11" s="19" t="s">
        <v>701</v>
      </c>
      <c r="AY11" s="19" t="s">
        <v>713</v>
      </c>
      <c r="AZ11" s="19" t="s">
        <v>714</v>
      </c>
      <c r="BA11" s="20" t="s">
        <v>718</v>
      </c>
      <c r="BB11" s="21" t="s">
        <v>719</v>
      </c>
      <c r="BC11" s="22" t="s">
        <v>720</v>
      </c>
      <c r="BD11" s="2" t="s">
        <v>687</v>
      </c>
      <c r="BE11" s="2" t="s">
        <v>688</v>
      </c>
      <c r="BF11" s="2" t="s">
        <v>689</v>
      </c>
      <c r="BG11" s="2" t="s">
        <v>690</v>
      </c>
      <c r="BH11" s="8" t="s">
        <v>698</v>
      </c>
      <c r="BI11" s="7" t="s">
        <v>707</v>
      </c>
      <c r="BJ11" s="2" t="s">
        <v>708</v>
      </c>
      <c r="BK11" s="19" t="s">
        <v>701</v>
      </c>
      <c r="BL11" s="19" t="s">
        <v>713</v>
      </c>
      <c r="BM11" s="19" t="s">
        <v>714</v>
      </c>
      <c r="BN11" s="20" t="s">
        <v>721</v>
      </c>
      <c r="BO11" s="21" t="s">
        <v>722</v>
      </c>
      <c r="BP11" s="22" t="s">
        <v>723</v>
      </c>
      <c r="BQ11" s="53" t="s">
        <v>765</v>
      </c>
    </row>
    <row r="12" spans="1:69" x14ac:dyDescent="0.2">
      <c r="A12" s="55" t="s">
        <v>156</v>
      </c>
      <c r="B12" s="55" t="s">
        <v>157</v>
      </c>
      <c r="C12" s="56" t="s">
        <v>726</v>
      </c>
      <c r="D12" s="7">
        <v>0</v>
      </c>
      <c r="E12" s="8">
        <v>4776700</v>
      </c>
      <c r="F12" s="7">
        <v>3988900</v>
      </c>
      <c r="G12" s="7">
        <v>4239600</v>
      </c>
      <c r="H12" s="8">
        <v>3763400000</v>
      </c>
      <c r="I12" s="7">
        <v>3519500000</v>
      </c>
      <c r="J12" s="7">
        <v>2541400000</v>
      </c>
      <c r="K12" s="19">
        <f t="shared" ref="K12:M74" si="0">E12/H12</f>
        <v>1.2692512090131264E-3</v>
      </c>
      <c r="L12" s="19">
        <f t="shared" si="0"/>
        <v>1.1333712175024861E-3</v>
      </c>
      <c r="M12" s="19">
        <f t="shared" si="0"/>
        <v>1.6682143700322656E-3</v>
      </c>
      <c r="N12" s="25">
        <f t="shared" ref="N12:N19" si="1">D12/E12</f>
        <v>0</v>
      </c>
      <c r="O12" s="26">
        <f t="shared" ref="O12:O19" si="2">L12/K12</f>
        <v>0.89294476101678066</v>
      </c>
      <c r="P12" s="27">
        <f t="shared" ref="P12:P16" si="3">L12/M12</f>
        <v>0.67939183228625777</v>
      </c>
      <c r="Q12" s="7">
        <v>0</v>
      </c>
      <c r="R12" s="8">
        <v>2781800</v>
      </c>
      <c r="S12" s="7">
        <v>4801100</v>
      </c>
      <c r="T12" s="7">
        <v>2999200</v>
      </c>
      <c r="U12" s="8">
        <v>1650500000</v>
      </c>
      <c r="V12" s="7">
        <v>1849700000</v>
      </c>
      <c r="W12" s="7">
        <v>3454200000</v>
      </c>
      <c r="X12" s="19">
        <f t="shared" ref="X12:Z74" si="4">R12/U12</f>
        <v>1.6854286579824295E-3</v>
      </c>
      <c r="Y12" s="19">
        <f t="shared" si="4"/>
        <v>2.5956100989349626E-3</v>
      </c>
      <c r="Z12" s="19">
        <f t="shared" si="4"/>
        <v>8.6827630131434193E-4</v>
      </c>
      <c r="AA12" s="28">
        <f t="shared" ref="AA12:AA16" si="5">Q12/R12</f>
        <v>0</v>
      </c>
      <c r="AB12" s="29">
        <f t="shared" ref="AB12:AB16" si="6">Y12/X12</f>
        <v>1.5400296456582629</v>
      </c>
      <c r="AC12" s="30">
        <f t="shared" ref="AC12:AC23" si="7">Y12/Z12</f>
        <v>2.9893826366168139</v>
      </c>
      <c r="AD12" s="7">
        <v>0</v>
      </c>
      <c r="AE12" s="8">
        <v>3366400</v>
      </c>
      <c r="AF12" s="7">
        <v>1260300</v>
      </c>
      <c r="AG12" s="7">
        <v>1488600</v>
      </c>
      <c r="AH12" s="8">
        <v>2634800000</v>
      </c>
      <c r="AI12" s="7">
        <v>1335600000</v>
      </c>
      <c r="AJ12" s="7">
        <v>1781200000</v>
      </c>
      <c r="AK12" s="19">
        <f t="shared" ref="AK12:AM74" si="8">AE12/AH12</f>
        <v>1.2776681342037345E-3</v>
      </c>
      <c r="AL12" s="19">
        <f t="shared" si="8"/>
        <v>9.4362084456424075E-4</v>
      </c>
      <c r="AM12" s="19">
        <f t="shared" si="8"/>
        <v>8.3572872220974621E-4</v>
      </c>
      <c r="AN12" s="28">
        <f t="shared" ref="AN12:AN21" si="9">AD12/AE12</f>
        <v>0</v>
      </c>
      <c r="AO12" s="29">
        <f t="shared" ref="AO12:AO21" si="10">AL12/AK12</f>
        <v>0.73854925179950737</v>
      </c>
      <c r="AP12" s="30">
        <f t="shared" ref="AP12:AP22" si="11">AL12/AM12</f>
        <v>1.1290994547479682</v>
      </c>
      <c r="AQ12" s="7">
        <v>0</v>
      </c>
      <c r="AR12" s="8">
        <v>1954600</v>
      </c>
      <c r="AS12" s="7">
        <v>4011200</v>
      </c>
      <c r="AT12" s="7">
        <v>3440700</v>
      </c>
      <c r="AU12" s="8">
        <v>1584900000</v>
      </c>
      <c r="AV12" s="7">
        <v>2579400000</v>
      </c>
      <c r="AW12" s="7">
        <v>2056500000</v>
      </c>
      <c r="AX12" s="19">
        <f t="shared" ref="AX12:AZ74" si="12">AR12/AU12</f>
        <v>1.2332639283235535E-3</v>
      </c>
      <c r="AY12" s="19">
        <f t="shared" si="12"/>
        <v>1.5550903310847485E-3</v>
      </c>
      <c r="AZ12" s="19">
        <f t="shared" si="12"/>
        <v>1.6730853391684901E-3</v>
      </c>
      <c r="BA12" s="28">
        <f t="shared" ref="BA12:BA44" si="13">AQ12/AR12</f>
        <v>0</v>
      </c>
      <c r="BB12" s="29">
        <f t="shared" ref="BB12:BB44" si="14">AY12/AX12</f>
        <v>1.2609550116321588</v>
      </c>
      <c r="BC12" s="30">
        <f t="shared" ref="BC12:BC50" si="15">AY12/AZ12</f>
        <v>0.92947460280634331</v>
      </c>
      <c r="BD12" s="7">
        <v>0</v>
      </c>
      <c r="BE12" s="8">
        <v>3808200</v>
      </c>
      <c r="BF12" s="7">
        <v>3911500</v>
      </c>
      <c r="BG12" s="7">
        <v>4459600</v>
      </c>
      <c r="BH12" s="8">
        <v>2216600000</v>
      </c>
      <c r="BI12" s="7">
        <v>2843600000</v>
      </c>
      <c r="BJ12" s="7">
        <v>2441100000</v>
      </c>
      <c r="BK12" s="19">
        <f t="shared" ref="BK12:BM74" si="16">BE12/BH12</f>
        <v>1.7180366326806822E-3</v>
      </c>
      <c r="BL12" s="19">
        <f t="shared" si="16"/>
        <v>1.3755450836967224E-3</v>
      </c>
      <c r="BM12" s="19">
        <f t="shared" si="16"/>
        <v>1.8268813239932817E-3</v>
      </c>
      <c r="BN12" s="28">
        <f t="shared" ref="BN12:BN50" si="17">BD12/BE12</f>
        <v>0</v>
      </c>
      <c r="BO12" s="29">
        <f t="shared" ref="BO12:BO50" si="18">BL12/BK12</f>
        <v>0.80064944922066983</v>
      </c>
      <c r="BP12" s="30">
        <f t="shared" ref="BP12:BP50" si="19">BL12/BM12</f>
        <v>0.75294714858105416</v>
      </c>
      <c r="BQ12" s="50">
        <v>4</v>
      </c>
    </row>
    <row r="13" spans="1:69" x14ac:dyDescent="0.2">
      <c r="A13" s="55" t="s">
        <v>142</v>
      </c>
      <c r="B13" s="55" t="s">
        <v>143</v>
      </c>
      <c r="C13" s="56" t="s">
        <v>726</v>
      </c>
      <c r="D13" s="7">
        <v>647070000</v>
      </c>
      <c r="E13" s="8">
        <v>700510000</v>
      </c>
      <c r="F13" s="7">
        <v>553400000</v>
      </c>
      <c r="G13" s="7">
        <v>588770000</v>
      </c>
      <c r="H13" s="8">
        <v>3763400000</v>
      </c>
      <c r="I13" s="7">
        <v>3519500000</v>
      </c>
      <c r="J13" s="7">
        <v>2541400000</v>
      </c>
      <c r="K13" s="19">
        <f t="shared" si="0"/>
        <v>0.1861375352075251</v>
      </c>
      <c r="L13" s="19">
        <f t="shared" si="0"/>
        <v>0.15723824406875977</v>
      </c>
      <c r="M13" s="19">
        <f t="shared" si="0"/>
        <v>0.23167151963484695</v>
      </c>
      <c r="N13" s="25">
        <f t="shared" si="1"/>
        <v>0.92371272358710088</v>
      </c>
      <c r="O13" s="26">
        <f t="shared" si="2"/>
        <v>0.84474227024363757</v>
      </c>
      <c r="P13" s="27">
        <f t="shared" si="3"/>
        <v>0.67871201568752837</v>
      </c>
      <c r="Q13" s="7">
        <v>1206200000</v>
      </c>
      <c r="R13" s="8">
        <v>965840000</v>
      </c>
      <c r="S13" s="7">
        <v>832820000</v>
      </c>
      <c r="T13" s="7">
        <v>1315500000</v>
      </c>
      <c r="U13" s="8">
        <v>1650500000</v>
      </c>
      <c r="V13" s="7">
        <v>1849700000</v>
      </c>
      <c r="W13" s="7">
        <v>3454200000</v>
      </c>
      <c r="X13" s="19">
        <f t="shared" si="4"/>
        <v>0.58518024840957283</v>
      </c>
      <c r="Y13" s="19">
        <f t="shared" si="4"/>
        <v>0.45024598583554087</v>
      </c>
      <c r="Z13" s="19">
        <f t="shared" si="4"/>
        <v>0.38084071565051242</v>
      </c>
      <c r="AA13" s="28">
        <f t="shared" si="5"/>
        <v>1.248861095005384</v>
      </c>
      <c r="AB13" s="29">
        <f t="shared" si="6"/>
        <v>0.76941418829367203</v>
      </c>
      <c r="AC13" s="30">
        <f t="shared" si="7"/>
        <v>1.1822422533433108</v>
      </c>
      <c r="AD13" s="7">
        <v>3477700000</v>
      </c>
      <c r="AE13" s="8">
        <v>4309600000</v>
      </c>
      <c r="AF13" s="7">
        <v>3386900000</v>
      </c>
      <c r="AG13" s="7">
        <v>3332500000</v>
      </c>
      <c r="AH13" s="8">
        <v>2634800000</v>
      </c>
      <c r="AI13" s="7">
        <v>1335600000</v>
      </c>
      <c r="AJ13" s="7">
        <v>1781200000</v>
      </c>
      <c r="AK13" s="19">
        <f t="shared" si="8"/>
        <v>1.6356459693335357</v>
      </c>
      <c r="AL13" s="19">
        <f t="shared" si="8"/>
        <v>2.5358640311470499</v>
      </c>
      <c r="AM13" s="19">
        <f t="shared" si="8"/>
        <v>1.8709297103076579</v>
      </c>
      <c r="AN13" s="28">
        <f t="shared" si="9"/>
        <v>0.80696584369779101</v>
      </c>
      <c r="AO13" s="29">
        <f t="shared" si="10"/>
        <v>1.5503746401675904</v>
      </c>
      <c r="AP13" s="30">
        <f t="shared" si="11"/>
        <v>1.3554031544723557</v>
      </c>
      <c r="AQ13" s="7">
        <v>2474900000</v>
      </c>
      <c r="AR13" s="8">
        <v>2605100000</v>
      </c>
      <c r="AS13" s="7">
        <v>2866400000</v>
      </c>
      <c r="AT13" s="7">
        <v>2852700000</v>
      </c>
      <c r="AU13" s="8">
        <v>1584900000</v>
      </c>
      <c r="AV13" s="7">
        <v>2579400000</v>
      </c>
      <c r="AW13" s="7">
        <v>2056500000</v>
      </c>
      <c r="AX13" s="19">
        <f t="shared" si="12"/>
        <v>1.6436999179758975</v>
      </c>
      <c r="AY13" s="19">
        <f t="shared" si="12"/>
        <v>1.1112661859347135</v>
      </c>
      <c r="AZ13" s="19">
        <f t="shared" si="12"/>
        <v>1.3871626549963529</v>
      </c>
      <c r="BA13" s="28">
        <f t="shared" si="13"/>
        <v>0.95002111243330389</v>
      </c>
      <c r="BB13" s="29">
        <f t="shared" si="14"/>
        <v>0.67607607312115747</v>
      </c>
      <c r="BC13" s="30">
        <f t="shared" si="15"/>
        <v>0.80110734089625213</v>
      </c>
      <c r="BD13" s="7">
        <v>1926000000</v>
      </c>
      <c r="BE13" s="8">
        <v>2778000000</v>
      </c>
      <c r="BF13" s="7">
        <v>4602900000</v>
      </c>
      <c r="BG13" s="7">
        <v>3325200000</v>
      </c>
      <c r="BH13" s="8">
        <v>2216600000</v>
      </c>
      <c r="BI13" s="7">
        <v>2843600000</v>
      </c>
      <c r="BJ13" s="7">
        <v>2441100000</v>
      </c>
      <c r="BK13" s="19">
        <f t="shared" si="16"/>
        <v>1.253270775060904</v>
      </c>
      <c r="BL13" s="19">
        <f t="shared" si="16"/>
        <v>1.6186875791250528</v>
      </c>
      <c r="BM13" s="19">
        <f t="shared" si="16"/>
        <v>1.3621727909548973</v>
      </c>
      <c r="BN13" s="28">
        <f t="shared" si="17"/>
        <v>0.693304535637149</v>
      </c>
      <c r="BO13" s="29">
        <f t="shared" si="18"/>
        <v>1.2915705139987732</v>
      </c>
      <c r="BP13" s="30">
        <f t="shared" si="19"/>
        <v>1.1883129584392418</v>
      </c>
      <c r="BQ13" s="50">
        <v>4</v>
      </c>
    </row>
    <row r="14" spans="1:69" x14ac:dyDescent="0.2">
      <c r="A14" s="55" t="s">
        <v>48</v>
      </c>
      <c r="B14" s="55" t="s">
        <v>49</v>
      </c>
      <c r="C14" s="56" t="s">
        <v>726</v>
      </c>
      <c r="D14" s="7">
        <v>0</v>
      </c>
      <c r="E14" s="8">
        <v>119440000</v>
      </c>
      <c r="F14" s="7">
        <v>137220000</v>
      </c>
      <c r="G14" s="7">
        <v>64924000</v>
      </c>
      <c r="H14" s="8">
        <v>3763400000</v>
      </c>
      <c r="I14" s="7">
        <v>3519500000</v>
      </c>
      <c r="J14" s="7">
        <v>2541400000</v>
      </c>
      <c r="K14" s="19">
        <f t="shared" si="0"/>
        <v>3.1737258861667644E-2</v>
      </c>
      <c r="L14" s="19">
        <f t="shared" si="0"/>
        <v>3.8988492683619834E-2</v>
      </c>
      <c r="M14" s="19">
        <f t="shared" si="0"/>
        <v>2.5546549146139921E-2</v>
      </c>
      <c r="N14" s="25">
        <f t="shared" si="1"/>
        <v>0</v>
      </c>
      <c r="O14" s="26">
        <f t="shared" si="2"/>
        <v>1.2284770040650943</v>
      </c>
      <c r="P14" s="27">
        <f t="shared" si="3"/>
        <v>1.5261745318549604</v>
      </c>
      <c r="Q14" s="7">
        <v>20506000</v>
      </c>
      <c r="R14" s="8">
        <v>28361000</v>
      </c>
      <c r="S14" s="7">
        <v>99528000</v>
      </c>
      <c r="T14" s="7">
        <v>90247000</v>
      </c>
      <c r="U14" s="8">
        <v>1650500000</v>
      </c>
      <c r="V14" s="7">
        <v>1849700000</v>
      </c>
      <c r="W14" s="7">
        <v>3454200000</v>
      </c>
      <c r="X14" s="19">
        <f t="shared" si="4"/>
        <v>1.7183277794607696E-2</v>
      </c>
      <c r="Y14" s="19">
        <f t="shared" si="4"/>
        <v>5.3807644482889119E-2</v>
      </c>
      <c r="Z14" s="19">
        <f t="shared" si="4"/>
        <v>2.6126744253372705E-2</v>
      </c>
      <c r="AA14" s="28">
        <f t="shared" si="5"/>
        <v>0.72303515390853634</v>
      </c>
      <c r="AB14" s="29">
        <f t="shared" si="6"/>
        <v>3.131395832975159</v>
      </c>
      <c r="AC14" s="30">
        <f t="shared" si="7"/>
        <v>2.0594852523939364</v>
      </c>
      <c r="AD14" s="7">
        <v>4829900</v>
      </c>
      <c r="AE14" s="8">
        <v>59412000</v>
      </c>
      <c r="AF14" s="7">
        <v>28444000</v>
      </c>
      <c r="AG14" s="7">
        <v>43728000</v>
      </c>
      <c r="AH14" s="8">
        <v>2634800000</v>
      </c>
      <c r="AI14" s="7">
        <v>1335600000</v>
      </c>
      <c r="AJ14" s="7">
        <v>1781200000</v>
      </c>
      <c r="AK14" s="19">
        <f t="shared" si="8"/>
        <v>2.2548960072870806E-2</v>
      </c>
      <c r="AL14" s="19">
        <f t="shared" si="8"/>
        <v>2.1296795447738843E-2</v>
      </c>
      <c r="AM14" s="19">
        <f t="shared" si="8"/>
        <v>2.4549741747136762E-2</v>
      </c>
      <c r="AN14" s="28">
        <f t="shared" si="9"/>
        <v>8.1295024574160102E-2</v>
      </c>
      <c r="AO14" s="29">
        <f t="shared" si="10"/>
        <v>0.94446907435707095</v>
      </c>
      <c r="AP14" s="30">
        <f t="shared" si="11"/>
        <v>0.867495701873226</v>
      </c>
      <c r="AQ14" s="7">
        <v>1363200</v>
      </c>
      <c r="AR14" s="8">
        <v>56883000</v>
      </c>
      <c r="AS14" s="7">
        <v>128480000</v>
      </c>
      <c r="AT14" s="7">
        <v>116030000</v>
      </c>
      <c r="AU14" s="8">
        <v>1584900000</v>
      </c>
      <c r="AV14" s="7">
        <v>2579400000</v>
      </c>
      <c r="AW14" s="7">
        <v>2056500000</v>
      </c>
      <c r="AX14" s="19">
        <f t="shared" si="12"/>
        <v>3.5890592466401666E-2</v>
      </c>
      <c r="AY14" s="19">
        <f t="shared" si="12"/>
        <v>4.9810033341087072E-2</v>
      </c>
      <c r="AZ14" s="19">
        <f t="shared" si="12"/>
        <v>5.6421103817165086E-2</v>
      </c>
      <c r="BA14" s="28">
        <f t="shared" si="13"/>
        <v>2.3964980749960445E-2</v>
      </c>
      <c r="BB14" s="29">
        <f t="shared" si="14"/>
        <v>1.3878297882019039</v>
      </c>
      <c r="BC14" s="30">
        <f t="shared" si="15"/>
        <v>0.88282628256438478</v>
      </c>
      <c r="BD14" s="7">
        <v>0</v>
      </c>
      <c r="BE14" s="8">
        <v>78692000</v>
      </c>
      <c r="BF14" s="7">
        <v>114980000</v>
      </c>
      <c r="BG14" s="7">
        <v>115950000</v>
      </c>
      <c r="BH14" s="8">
        <v>2216600000</v>
      </c>
      <c r="BI14" s="7">
        <v>2843600000</v>
      </c>
      <c r="BJ14" s="7">
        <v>2441100000</v>
      </c>
      <c r="BK14" s="19">
        <f t="shared" si="16"/>
        <v>3.5501218081746819E-2</v>
      </c>
      <c r="BL14" s="19">
        <f t="shared" si="16"/>
        <v>4.0434660289773529E-2</v>
      </c>
      <c r="BM14" s="19">
        <f t="shared" si="16"/>
        <v>4.7499078284379992E-2</v>
      </c>
      <c r="BN14" s="28">
        <f t="shared" si="17"/>
        <v>0</v>
      </c>
      <c r="BO14" s="29">
        <f t="shared" si="18"/>
        <v>1.1389654348385096</v>
      </c>
      <c r="BP14" s="30">
        <f t="shared" si="19"/>
        <v>0.85127252465171332</v>
      </c>
      <c r="BQ14" s="50">
        <v>4</v>
      </c>
    </row>
    <row r="15" spans="1:69" x14ac:dyDescent="0.2">
      <c r="A15" s="31" t="s">
        <v>663</v>
      </c>
      <c r="B15" s="31" t="s">
        <v>664</v>
      </c>
      <c r="C15" s="32" t="s">
        <v>725</v>
      </c>
      <c r="D15" s="7">
        <v>205840000</v>
      </c>
      <c r="E15" s="8">
        <v>102700000</v>
      </c>
      <c r="F15" s="7">
        <v>125120000</v>
      </c>
      <c r="G15" s="7">
        <v>98914000</v>
      </c>
      <c r="H15" s="8">
        <v>3763400000</v>
      </c>
      <c r="I15" s="7">
        <v>3519500000</v>
      </c>
      <c r="J15" s="7">
        <v>2541400000</v>
      </c>
      <c r="K15" s="19">
        <f t="shared" si="0"/>
        <v>2.7289153425094331E-2</v>
      </c>
      <c r="L15" s="19">
        <f t="shared" si="0"/>
        <v>3.5550504333001845E-2</v>
      </c>
      <c r="M15" s="19">
        <f t="shared" si="0"/>
        <v>3.8921067128354449E-2</v>
      </c>
      <c r="N15" s="25">
        <f t="shared" si="1"/>
        <v>2.0042843232716652</v>
      </c>
      <c r="O15" s="26">
        <f t="shared" si="2"/>
        <v>1.3027338656944414</v>
      </c>
      <c r="P15" s="27">
        <f t="shared" si="3"/>
        <v>0.91340004157036303</v>
      </c>
      <c r="Q15" s="7">
        <v>222090000</v>
      </c>
      <c r="R15" s="8">
        <v>154010000</v>
      </c>
      <c r="S15" s="7">
        <v>126930000</v>
      </c>
      <c r="T15" s="7">
        <v>201870000</v>
      </c>
      <c r="U15" s="8">
        <v>1650500000</v>
      </c>
      <c r="V15" s="7">
        <v>1849700000</v>
      </c>
      <c r="W15" s="7">
        <v>3454200000</v>
      </c>
      <c r="X15" s="19">
        <f t="shared" si="4"/>
        <v>9.3311117843077857E-2</v>
      </c>
      <c r="Y15" s="19">
        <f t="shared" si="4"/>
        <v>6.8621938692760995E-2</v>
      </c>
      <c r="Z15" s="19">
        <f t="shared" si="4"/>
        <v>5.8441896821261073E-2</v>
      </c>
      <c r="AA15" s="28">
        <f t="shared" si="5"/>
        <v>1.4420492175832738</v>
      </c>
      <c r="AB15" s="29">
        <f t="shared" si="6"/>
        <v>0.73541010202195978</v>
      </c>
      <c r="AC15" s="30">
        <f t="shared" si="7"/>
        <v>1.1741908190049786</v>
      </c>
      <c r="AD15" s="7">
        <v>516450000</v>
      </c>
      <c r="AE15" s="8">
        <v>632350000</v>
      </c>
      <c r="AF15" s="7">
        <v>321370000</v>
      </c>
      <c r="AG15" s="7">
        <v>357470000</v>
      </c>
      <c r="AH15" s="8">
        <v>2634800000</v>
      </c>
      <c r="AI15" s="7">
        <v>1335600000</v>
      </c>
      <c r="AJ15" s="7">
        <v>1781200000</v>
      </c>
      <c r="AK15" s="19">
        <f t="shared" si="8"/>
        <v>0.23999924092910277</v>
      </c>
      <c r="AL15" s="19">
        <f t="shared" si="8"/>
        <v>0.24061844863731657</v>
      </c>
      <c r="AM15" s="19">
        <f t="shared" si="8"/>
        <v>0.20069054569952841</v>
      </c>
      <c r="AN15" s="28">
        <f t="shared" si="9"/>
        <v>0.81671542658337948</v>
      </c>
      <c r="AO15" s="29">
        <f t="shared" si="10"/>
        <v>1.002580040277697</v>
      </c>
      <c r="AP15" s="30">
        <f t="shared" si="11"/>
        <v>1.1989525854275556</v>
      </c>
      <c r="AQ15" s="7">
        <v>292670000</v>
      </c>
      <c r="AR15" s="8">
        <v>426150000</v>
      </c>
      <c r="AS15" s="7">
        <v>401240000</v>
      </c>
      <c r="AT15" s="7">
        <v>419740000</v>
      </c>
      <c r="AU15" s="8">
        <v>1584900000</v>
      </c>
      <c r="AV15" s="7">
        <v>2579400000</v>
      </c>
      <c r="AW15" s="7">
        <v>2056500000</v>
      </c>
      <c r="AX15" s="19">
        <f t="shared" si="12"/>
        <v>0.26888131743327653</v>
      </c>
      <c r="AY15" s="19">
        <f t="shared" si="12"/>
        <v>0.15555555555555556</v>
      </c>
      <c r="AZ15" s="19">
        <f t="shared" si="12"/>
        <v>0.20410406029662048</v>
      </c>
      <c r="BA15" s="28">
        <f t="shared" si="13"/>
        <v>0.68677695647072623</v>
      </c>
      <c r="BB15" s="29">
        <f t="shared" si="14"/>
        <v>0.57852868708201344</v>
      </c>
      <c r="BC15" s="30">
        <f t="shared" si="15"/>
        <v>0.7621384666698432</v>
      </c>
      <c r="BD15" s="7">
        <v>469590000</v>
      </c>
      <c r="BE15" s="8">
        <v>477210000</v>
      </c>
      <c r="BF15" s="7">
        <v>504790000</v>
      </c>
      <c r="BG15" s="7">
        <v>639820000</v>
      </c>
      <c r="BH15" s="8">
        <v>2216600000</v>
      </c>
      <c r="BI15" s="7">
        <v>2843600000</v>
      </c>
      <c r="BJ15" s="7">
        <v>2441100000</v>
      </c>
      <c r="BK15" s="19">
        <f t="shared" si="16"/>
        <v>0.21528918162952268</v>
      </c>
      <c r="BL15" s="19">
        <f t="shared" si="16"/>
        <v>0.17751793501195667</v>
      </c>
      <c r="BM15" s="19">
        <f t="shared" si="16"/>
        <v>0.26210315021916347</v>
      </c>
      <c r="BN15" s="28">
        <f t="shared" si="17"/>
        <v>0.98403218708744578</v>
      </c>
      <c r="BO15" s="29">
        <f t="shared" si="18"/>
        <v>0.82455576108527306</v>
      </c>
      <c r="BP15" s="30">
        <f t="shared" si="19"/>
        <v>0.67728272194943495</v>
      </c>
      <c r="BQ15" s="50">
        <v>3</v>
      </c>
    </row>
    <row r="16" spans="1:69" x14ac:dyDescent="0.2">
      <c r="A16" s="31" t="s">
        <v>387</v>
      </c>
      <c r="B16" s="31" t="s">
        <v>388</v>
      </c>
      <c r="C16" s="32" t="s">
        <v>727</v>
      </c>
      <c r="D16" s="7">
        <v>0</v>
      </c>
      <c r="E16" s="8">
        <v>12069000</v>
      </c>
      <c r="F16" s="7">
        <v>3876900</v>
      </c>
      <c r="G16" s="7">
        <v>23543000</v>
      </c>
      <c r="H16" s="8">
        <v>3763400000</v>
      </c>
      <c r="I16" s="7">
        <v>3519500000</v>
      </c>
      <c r="J16" s="7">
        <v>2541400000</v>
      </c>
      <c r="K16" s="19">
        <f t="shared" si="0"/>
        <v>3.2069405324972101E-3</v>
      </c>
      <c r="L16" s="19">
        <f t="shared" si="0"/>
        <v>1.1015485154141213E-3</v>
      </c>
      <c r="M16" s="19">
        <f t="shared" si="0"/>
        <v>9.2637916109231128E-3</v>
      </c>
      <c r="N16" s="25">
        <f t="shared" si="1"/>
        <v>0</v>
      </c>
      <c r="O16" s="26">
        <f t="shared" si="2"/>
        <v>0.34348891232989509</v>
      </c>
      <c r="P16" s="27">
        <f t="shared" si="3"/>
        <v>0.11890903440825078</v>
      </c>
      <c r="Q16" s="7">
        <v>0</v>
      </c>
      <c r="R16" s="8">
        <v>16425000</v>
      </c>
      <c r="S16" s="7">
        <v>14837000</v>
      </c>
      <c r="T16" s="7">
        <v>15221000</v>
      </c>
      <c r="U16" s="8">
        <v>1650500000</v>
      </c>
      <c r="V16" s="7">
        <v>1849700000</v>
      </c>
      <c r="W16" s="7">
        <v>3454200000</v>
      </c>
      <c r="X16" s="19">
        <f t="shared" si="4"/>
        <v>9.9515298394425925E-3</v>
      </c>
      <c r="Y16" s="19">
        <f t="shared" si="4"/>
        <v>8.0213007514732121E-3</v>
      </c>
      <c r="Z16" s="19">
        <f t="shared" si="4"/>
        <v>4.4065195993283537E-3</v>
      </c>
      <c r="AA16" s="28">
        <f t="shared" si="5"/>
        <v>0</v>
      </c>
      <c r="AB16" s="29">
        <f t="shared" si="6"/>
        <v>0.80603694918152435</v>
      </c>
      <c r="AC16" s="30">
        <f t="shared" si="7"/>
        <v>1.8203256721462959</v>
      </c>
      <c r="AD16" s="7">
        <v>0</v>
      </c>
      <c r="AE16" s="8">
        <v>25826000</v>
      </c>
      <c r="AF16" s="7">
        <v>10341000</v>
      </c>
      <c r="AG16" s="7">
        <v>23042000</v>
      </c>
      <c r="AH16" s="8">
        <v>2634800000</v>
      </c>
      <c r="AI16" s="7">
        <v>1335600000</v>
      </c>
      <c r="AJ16" s="7">
        <v>1781200000</v>
      </c>
      <c r="AK16" s="19">
        <f t="shared" si="8"/>
        <v>9.8018824958251097E-3</v>
      </c>
      <c r="AL16" s="19">
        <f t="shared" si="8"/>
        <v>7.7425876010781668E-3</v>
      </c>
      <c r="AM16" s="19">
        <f t="shared" si="8"/>
        <v>1.2936222771165507E-2</v>
      </c>
      <c r="AN16" s="28">
        <f t="shared" si="9"/>
        <v>0</v>
      </c>
      <c r="AO16" s="29">
        <f t="shared" si="10"/>
        <v>0.78990822470846256</v>
      </c>
      <c r="AP16" s="30">
        <f t="shared" si="11"/>
        <v>0.59851996506555116</v>
      </c>
      <c r="AQ16" s="7">
        <v>761210</v>
      </c>
      <c r="AR16" s="8">
        <v>14479000</v>
      </c>
      <c r="AS16" s="7">
        <v>20854000</v>
      </c>
      <c r="AT16" s="7">
        <v>12267000</v>
      </c>
      <c r="AU16" s="8">
        <v>1584900000</v>
      </c>
      <c r="AV16" s="7">
        <v>2579400000</v>
      </c>
      <c r="AW16" s="7">
        <v>2056500000</v>
      </c>
      <c r="AX16" s="19">
        <f t="shared" si="12"/>
        <v>9.1355921509243491E-3</v>
      </c>
      <c r="AY16" s="19">
        <f t="shared" si="12"/>
        <v>8.0848259285105067E-3</v>
      </c>
      <c r="AZ16" s="19">
        <f t="shared" si="12"/>
        <v>5.9649890590809627E-3</v>
      </c>
      <c r="BA16" s="28">
        <f t="shared" si="13"/>
        <v>5.2573382139650529E-2</v>
      </c>
      <c r="BB16" s="29">
        <f t="shared" si="14"/>
        <v>0.88498104938851452</v>
      </c>
      <c r="BC16" s="30">
        <f t="shared" si="15"/>
        <v>1.3553798420136836</v>
      </c>
      <c r="BD16" s="7">
        <v>0</v>
      </c>
      <c r="BE16" s="8">
        <v>15082000</v>
      </c>
      <c r="BF16" s="7">
        <v>33929000</v>
      </c>
      <c r="BG16" s="7">
        <v>29211000</v>
      </c>
      <c r="BH16" s="8">
        <v>2216600000</v>
      </c>
      <c r="BI16" s="7">
        <v>2843600000</v>
      </c>
      <c r="BJ16" s="7">
        <v>2441100000</v>
      </c>
      <c r="BK16" s="19">
        <f t="shared" si="16"/>
        <v>6.8041144094559232E-3</v>
      </c>
      <c r="BL16" s="19">
        <f t="shared" si="16"/>
        <v>1.1931706287804192E-2</v>
      </c>
      <c r="BM16" s="19">
        <f t="shared" si="16"/>
        <v>1.1966326656015731E-2</v>
      </c>
      <c r="BN16" s="28">
        <f t="shared" si="17"/>
        <v>0</v>
      </c>
      <c r="BO16" s="29">
        <f t="shared" si="18"/>
        <v>1.7536016547902649</v>
      </c>
      <c r="BP16" s="30">
        <f t="shared" si="19"/>
        <v>0.99710685081506323</v>
      </c>
      <c r="BQ16" s="50">
        <v>3</v>
      </c>
    </row>
    <row r="17" spans="1:69" x14ac:dyDescent="0.2">
      <c r="A17" s="31" t="s">
        <v>96</v>
      </c>
      <c r="B17" s="31" t="s">
        <v>97</v>
      </c>
      <c r="C17" s="32" t="s">
        <v>749</v>
      </c>
      <c r="D17" s="7">
        <v>45304</v>
      </c>
      <c r="E17" s="8">
        <v>69919</v>
      </c>
      <c r="F17" s="7">
        <v>2908900</v>
      </c>
      <c r="G17" s="7">
        <v>0</v>
      </c>
      <c r="H17" s="8">
        <v>3763400000</v>
      </c>
      <c r="I17" s="7">
        <v>3519500000</v>
      </c>
      <c r="J17" s="7">
        <v>2541400000</v>
      </c>
      <c r="K17" s="19">
        <f t="shared" si="0"/>
        <v>1.8578678854227559E-5</v>
      </c>
      <c r="L17" s="19">
        <f t="shared" si="0"/>
        <v>8.2650944736468253E-4</v>
      </c>
      <c r="M17" s="19">
        <f t="shared" si="0"/>
        <v>0</v>
      </c>
      <c r="N17" s="25">
        <f t="shared" si="1"/>
        <v>0.64794977044866198</v>
      </c>
      <c r="O17" s="26">
        <f t="shared" si="2"/>
        <v>44.486987145300226</v>
      </c>
      <c r="P17" s="27" t="s">
        <v>766</v>
      </c>
      <c r="Q17" s="7">
        <v>3296500</v>
      </c>
      <c r="R17" s="8">
        <v>0</v>
      </c>
      <c r="S17" s="7">
        <v>30180000</v>
      </c>
      <c r="T17" s="7">
        <v>1312300</v>
      </c>
      <c r="U17" s="8">
        <v>1650500000</v>
      </c>
      <c r="V17" s="7">
        <v>1849700000</v>
      </c>
      <c r="W17" s="7">
        <v>3454200000</v>
      </c>
      <c r="X17" s="19">
        <f t="shared" si="4"/>
        <v>0</v>
      </c>
      <c r="Y17" s="19">
        <f t="shared" si="4"/>
        <v>1.6316159377196302E-2</v>
      </c>
      <c r="Z17" s="19">
        <f t="shared" si="4"/>
        <v>3.799143072201957E-4</v>
      </c>
      <c r="AA17" s="28" t="s">
        <v>766</v>
      </c>
      <c r="AB17" s="29" t="s">
        <v>766</v>
      </c>
      <c r="AC17" s="30">
        <f t="shared" si="7"/>
        <v>42.946946369512659</v>
      </c>
      <c r="AD17" s="7">
        <v>25660000</v>
      </c>
      <c r="AE17" s="8">
        <v>27944000</v>
      </c>
      <c r="AF17" s="7">
        <v>21079000</v>
      </c>
      <c r="AG17" s="7">
        <v>21178000</v>
      </c>
      <c r="AH17" s="8">
        <v>2634800000</v>
      </c>
      <c r="AI17" s="7">
        <v>1335600000</v>
      </c>
      <c r="AJ17" s="7">
        <v>1781200000</v>
      </c>
      <c r="AK17" s="19">
        <f t="shared" si="8"/>
        <v>1.0605738575982997E-2</v>
      </c>
      <c r="AL17" s="19">
        <f t="shared" si="8"/>
        <v>1.5782419886193472E-2</v>
      </c>
      <c r="AM17" s="19">
        <f t="shared" si="8"/>
        <v>1.1889737255782618E-2</v>
      </c>
      <c r="AN17" s="28">
        <f t="shared" si="9"/>
        <v>0.91826510163183506</v>
      </c>
      <c r="AO17" s="29">
        <f t="shared" si="10"/>
        <v>1.4881019151210477</v>
      </c>
      <c r="AP17" s="30">
        <f t="shared" si="11"/>
        <v>1.327398540999519</v>
      </c>
      <c r="AQ17" s="7">
        <v>10004000</v>
      </c>
      <c r="AR17" s="8">
        <v>13492000</v>
      </c>
      <c r="AS17" s="7">
        <v>16091000</v>
      </c>
      <c r="AT17" s="7">
        <v>17117000</v>
      </c>
      <c r="AU17" s="8">
        <v>1584900000</v>
      </c>
      <c r="AV17" s="7">
        <v>2579400000</v>
      </c>
      <c r="AW17" s="7">
        <v>2056500000</v>
      </c>
      <c r="AX17" s="19">
        <f t="shared" si="12"/>
        <v>8.5128399268092625E-3</v>
      </c>
      <c r="AY17" s="19">
        <f t="shared" si="12"/>
        <v>6.2382724664650693E-3</v>
      </c>
      <c r="AZ17" s="19">
        <f t="shared" si="12"/>
        <v>8.3233649404327748E-3</v>
      </c>
      <c r="BA17" s="28">
        <f t="shared" si="13"/>
        <v>0.74147643047731993</v>
      </c>
      <c r="BB17" s="29">
        <f t="shared" si="14"/>
        <v>0.73280744382600715</v>
      </c>
      <c r="BC17" s="30">
        <f t="shared" si="15"/>
        <v>0.74948924036252929</v>
      </c>
      <c r="BD17" s="7">
        <v>18770000</v>
      </c>
      <c r="BE17" s="8">
        <v>19466000</v>
      </c>
      <c r="BF17" s="7">
        <v>23235000</v>
      </c>
      <c r="BG17" s="7">
        <v>20903000</v>
      </c>
      <c r="BH17" s="8">
        <v>2216600000</v>
      </c>
      <c r="BI17" s="7">
        <v>2843600000</v>
      </c>
      <c r="BJ17" s="7">
        <v>2441100000</v>
      </c>
      <c r="BK17" s="19">
        <f t="shared" si="16"/>
        <v>8.7819182531805474E-3</v>
      </c>
      <c r="BL17" s="19">
        <f t="shared" si="16"/>
        <v>8.1709804473202984E-3</v>
      </c>
      <c r="BM17" s="19">
        <f t="shared" si="16"/>
        <v>8.5629429355618368E-3</v>
      </c>
      <c r="BN17" s="28">
        <f t="shared" si="17"/>
        <v>0.96424535086818042</v>
      </c>
      <c r="BO17" s="29">
        <f t="shared" si="18"/>
        <v>0.9304323055342737</v>
      </c>
      <c r="BP17" s="30">
        <f t="shared" si="19"/>
        <v>0.9542257269269282</v>
      </c>
      <c r="BQ17" s="50">
        <v>3</v>
      </c>
    </row>
    <row r="18" spans="1:69" x14ac:dyDescent="0.2">
      <c r="A18" s="31" t="s">
        <v>340</v>
      </c>
      <c r="B18" s="31" t="s">
        <v>341</v>
      </c>
      <c r="C18" s="32" t="s">
        <v>725</v>
      </c>
      <c r="D18" s="7">
        <v>982460</v>
      </c>
      <c r="E18" s="8">
        <v>170820</v>
      </c>
      <c r="F18" s="7">
        <v>1308400</v>
      </c>
      <c r="G18" s="7">
        <v>3089900</v>
      </c>
      <c r="H18" s="8">
        <v>3763400000</v>
      </c>
      <c r="I18" s="7">
        <v>3519500000</v>
      </c>
      <c r="J18" s="7">
        <v>2541400000</v>
      </c>
      <c r="K18" s="19">
        <f t="shared" si="0"/>
        <v>4.5389807089334115E-5</v>
      </c>
      <c r="L18" s="19">
        <f t="shared" si="0"/>
        <v>3.7175735189657623E-4</v>
      </c>
      <c r="M18" s="19">
        <f t="shared" si="0"/>
        <v>1.2158259227197609E-3</v>
      </c>
      <c r="N18" s="25">
        <f t="shared" si="1"/>
        <v>5.7514342582835729</v>
      </c>
      <c r="O18" s="26">
        <f t="shared" si="2"/>
        <v>8.1903267657626451</v>
      </c>
      <c r="P18" s="27">
        <f>L18/M18</f>
        <v>0.30576527852356344</v>
      </c>
      <c r="Q18" s="7">
        <v>23164000</v>
      </c>
      <c r="R18" s="8">
        <v>27885000</v>
      </c>
      <c r="S18" s="7">
        <v>24051000</v>
      </c>
      <c r="T18" s="7">
        <v>36315000</v>
      </c>
      <c r="U18" s="8">
        <v>1650500000</v>
      </c>
      <c r="V18" s="7">
        <v>1849700000</v>
      </c>
      <c r="W18" s="7">
        <v>3454200000</v>
      </c>
      <c r="X18" s="19">
        <f t="shared" si="4"/>
        <v>1.6894880339291124E-2</v>
      </c>
      <c r="Y18" s="19">
        <f t="shared" si="4"/>
        <v>1.3002649078228902E-2</v>
      </c>
      <c r="Z18" s="19">
        <f t="shared" si="4"/>
        <v>1.0513288170922355E-2</v>
      </c>
      <c r="AA18" s="28">
        <f>Q18/R18</f>
        <v>0.83069750762058459</v>
      </c>
      <c r="AB18" s="29">
        <f>Y18/X18</f>
        <v>0.76962066715498667</v>
      </c>
      <c r="AC18" s="30">
        <f t="shared" si="7"/>
        <v>1.2367823336367416</v>
      </c>
      <c r="AD18" s="7">
        <v>0</v>
      </c>
      <c r="AE18" s="8">
        <v>12086000</v>
      </c>
      <c r="AF18" s="7">
        <v>6312000</v>
      </c>
      <c r="AG18" s="7">
        <v>12888000</v>
      </c>
      <c r="AH18" s="8">
        <v>2634800000</v>
      </c>
      <c r="AI18" s="7">
        <v>1335600000</v>
      </c>
      <c r="AJ18" s="7">
        <v>1781200000</v>
      </c>
      <c r="AK18" s="19">
        <f t="shared" si="8"/>
        <v>4.5870654319113404E-3</v>
      </c>
      <c r="AL18" s="19">
        <f t="shared" si="8"/>
        <v>4.7259658580413293E-3</v>
      </c>
      <c r="AM18" s="19">
        <f t="shared" si="8"/>
        <v>7.2355715248147313E-3</v>
      </c>
      <c r="AN18" s="28">
        <f t="shared" si="9"/>
        <v>0</v>
      </c>
      <c r="AO18" s="29">
        <f t="shared" si="10"/>
        <v>1.0302808905152485</v>
      </c>
      <c r="AP18" s="30">
        <f t="shared" si="11"/>
        <v>0.653157230473558</v>
      </c>
      <c r="AQ18" s="7">
        <v>0</v>
      </c>
      <c r="AR18" s="8">
        <v>5233000</v>
      </c>
      <c r="AS18" s="7">
        <v>25236000</v>
      </c>
      <c r="AT18" s="7">
        <v>36126000</v>
      </c>
      <c r="AU18" s="8">
        <v>1584900000</v>
      </c>
      <c r="AV18" s="7">
        <v>2579400000</v>
      </c>
      <c r="AW18" s="7">
        <v>2056500000</v>
      </c>
      <c r="AX18" s="19">
        <f t="shared" si="12"/>
        <v>3.301785601615244E-3</v>
      </c>
      <c r="AY18" s="19">
        <f t="shared" si="12"/>
        <v>9.7836706210746686E-3</v>
      </c>
      <c r="AZ18" s="19">
        <f t="shared" si="12"/>
        <v>1.7566739606126914E-2</v>
      </c>
      <c r="BA18" s="28">
        <f t="shared" si="13"/>
        <v>0</v>
      </c>
      <c r="BB18" s="29">
        <f t="shared" si="14"/>
        <v>2.9631453405964536</v>
      </c>
      <c r="BC18" s="30">
        <f t="shared" si="15"/>
        <v>0.55694288413441995</v>
      </c>
      <c r="BD18" s="7">
        <v>16007000</v>
      </c>
      <c r="BE18" s="8">
        <v>20234000</v>
      </c>
      <c r="BF18" s="7">
        <v>32085000</v>
      </c>
      <c r="BG18" s="7">
        <v>18271000</v>
      </c>
      <c r="BH18" s="8">
        <v>2216600000</v>
      </c>
      <c r="BI18" s="7">
        <v>2843600000</v>
      </c>
      <c r="BJ18" s="7">
        <v>2441100000</v>
      </c>
      <c r="BK18" s="19">
        <f t="shared" si="16"/>
        <v>9.1283948389425246E-3</v>
      </c>
      <c r="BL18" s="19">
        <f t="shared" si="16"/>
        <v>1.1283232522155014E-2</v>
      </c>
      <c r="BM18" s="19">
        <f t="shared" si="16"/>
        <v>7.4847404858465446E-3</v>
      </c>
      <c r="BN18" s="28">
        <f t="shared" si="17"/>
        <v>0.79109419788474844</v>
      </c>
      <c r="BO18" s="29">
        <f t="shared" si="18"/>
        <v>1.236058772788811</v>
      </c>
      <c r="BP18" s="30">
        <f t="shared" si="19"/>
        <v>1.5074981615583496</v>
      </c>
      <c r="BQ18" s="50">
        <v>3</v>
      </c>
    </row>
    <row r="19" spans="1:69" x14ac:dyDescent="0.2">
      <c r="A19" s="31" t="s">
        <v>14</v>
      </c>
      <c r="B19" s="31" t="s">
        <v>15</v>
      </c>
      <c r="C19" s="32" t="s">
        <v>726</v>
      </c>
      <c r="D19" s="7">
        <v>0</v>
      </c>
      <c r="E19" s="8">
        <v>44781000</v>
      </c>
      <c r="F19" s="7">
        <v>24012000</v>
      </c>
      <c r="G19" s="7">
        <v>23585000</v>
      </c>
      <c r="H19" s="8">
        <v>3763400000</v>
      </c>
      <c r="I19" s="7">
        <v>3519500000</v>
      </c>
      <c r="J19" s="7">
        <v>2541400000</v>
      </c>
      <c r="K19" s="19">
        <f t="shared" si="0"/>
        <v>1.1899080618589573E-2</v>
      </c>
      <c r="L19" s="19">
        <f t="shared" si="0"/>
        <v>6.8225600227305016E-3</v>
      </c>
      <c r="M19" s="19">
        <f t="shared" si="0"/>
        <v>9.2803179349964585E-3</v>
      </c>
      <c r="N19" s="25">
        <f t="shared" si="1"/>
        <v>0</v>
      </c>
      <c r="O19" s="26">
        <f t="shared" si="2"/>
        <v>0.57336866951483823</v>
      </c>
      <c r="P19" s="27">
        <f>L19/M19</f>
        <v>0.73516447071305058</v>
      </c>
      <c r="Q19" s="7">
        <v>0</v>
      </c>
      <c r="R19" s="8">
        <v>2146200</v>
      </c>
      <c r="S19" s="7">
        <v>30041000</v>
      </c>
      <c r="T19" s="7">
        <v>40304000</v>
      </c>
      <c r="U19" s="8">
        <v>1650500000</v>
      </c>
      <c r="V19" s="7">
        <v>1849700000</v>
      </c>
      <c r="W19" s="7">
        <v>3454200000</v>
      </c>
      <c r="X19" s="19">
        <f t="shared" si="4"/>
        <v>1.3003332323538322E-3</v>
      </c>
      <c r="Y19" s="19">
        <f t="shared" si="4"/>
        <v>1.6241012056009082E-2</v>
      </c>
      <c r="Z19" s="19">
        <f t="shared" si="4"/>
        <v>1.1668114179839036E-2</v>
      </c>
      <c r="AA19" s="28">
        <f>Q19/R19</f>
        <v>0</v>
      </c>
      <c r="AB19" s="29">
        <f>Y19/X19</f>
        <v>12.489884632579903</v>
      </c>
      <c r="AC19" s="30">
        <f t="shared" si="7"/>
        <v>1.3919140493218185</v>
      </c>
      <c r="AD19" s="7">
        <v>0</v>
      </c>
      <c r="AE19" s="8">
        <v>13031000</v>
      </c>
      <c r="AF19" s="7">
        <v>11490000</v>
      </c>
      <c r="AG19" s="7">
        <v>39439000</v>
      </c>
      <c r="AH19" s="8">
        <v>2634800000</v>
      </c>
      <c r="AI19" s="7">
        <v>1335600000</v>
      </c>
      <c r="AJ19" s="7">
        <v>1781200000</v>
      </c>
      <c r="AK19" s="19">
        <f t="shared" si="8"/>
        <v>4.9457264308486416E-3</v>
      </c>
      <c r="AL19" s="19">
        <f t="shared" si="8"/>
        <v>8.6028751123090746E-3</v>
      </c>
      <c r="AM19" s="19">
        <f t="shared" si="8"/>
        <v>2.2141814507073882E-2</v>
      </c>
      <c r="AN19" s="28">
        <f t="shared" si="9"/>
        <v>0</v>
      </c>
      <c r="AO19" s="29">
        <f t="shared" si="10"/>
        <v>1.7394563230689855</v>
      </c>
      <c r="AP19" s="30">
        <f t="shared" si="11"/>
        <v>0.38853523542800084</v>
      </c>
      <c r="AQ19" s="7">
        <v>0</v>
      </c>
      <c r="AR19" s="8">
        <v>24709000</v>
      </c>
      <c r="AS19" s="7">
        <v>50361000</v>
      </c>
      <c r="AT19" s="7">
        <v>33280000</v>
      </c>
      <c r="AU19" s="8">
        <v>1584900000</v>
      </c>
      <c r="AV19" s="7">
        <v>2579400000</v>
      </c>
      <c r="AW19" s="7">
        <v>2056500000</v>
      </c>
      <c r="AX19" s="19">
        <f t="shared" si="12"/>
        <v>1.5590258060445453E-2</v>
      </c>
      <c r="AY19" s="19">
        <f t="shared" si="12"/>
        <v>1.9524307978599675E-2</v>
      </c>
      <c r="AZ19" s="19">
        <f t="shared" si="12"/>
        <v>1.6182834913688306E-2</v>
      </c>
      <c r="BA19" s="28">
        <f t="shared" si="13"/>
        <v>0</v>
      </c>
      <c r="BB19" s="29">
        <f t="shared" si="14"/>
        <v>1.2523402693464982</v>
      </c>
      <c r="BC19" s="30">
        <f t="shared" si="15"/>
        <v>1.2064825528242256</v>
      </c>
      <c r="BD19" s="7">
        <v>0</v>
      </c>
      <c r="BE19" s="8">
        <v>27854000</v>
      </c>
      <c r="BF19" s="7">
        <v>56182000</v>
      </c>
      <c r="BG19" s="7">
        <v>42970000</v>
      </c>
      <c r="BH19" s="8">
        <v>2216600000</v>
      </c>
      <c r="BI19" s="7">
        <v>2843600000</v>
      </c>
      <c r="BJ19" s="7">
        <v>2441100000</v>
      </c>
      <c r="BK19" s="19">
        <f t="shared" si="16"/>
        <v>1.2566092213299648E-2</v>
      </c>
      <c r="BL19" s="19">
        <f t="shared" si="16"/>
        <v>1.9757349838233226E-2</v>
      </c>
      <c r="BM19" s="19">
        <f t="shared" si="16"/>
        <v>1.7602720085207489E-2</v>
      </c>
      <c r="BN19" s="28">
        <f t="shared" si="17"/>
        <v>0</v>
      </c>
      <c r="BO19" s="29">
        <f t="shared" si="18"/>
        <v>1.5722747774620438</v>
      </c>
      <c r="BP19" s="30">
        <f t="shared" si="19"/>
        <v>1.1224032276032379</v>
      </c>
      <c r="BQ19" s="50">
        <v>3</v>
      </c>
    </row>
    <row r="20" spans="1:69" x14ac:dyDescent="0.2">
      <c r="A20" s="33" t="s">
        <v>336</v>
      </c>
      <c r="B20" s="33" t="s">
        <v>337</v>
      </c>
      <c r="C20" s="34" t="s">
        <v>725</v>
      </c>
      <c r="D20" s="7">
        <v>9509900</v>
      </c>
      <c r="E20" s="8">
        <v>0</v>
      </c>
      <c r="F20" s="7">
        <v>2390000</v>
      </c>
      <c r="G20" s="7">
        <v>2172500</v>
      </c>
      <c r="H20" s="8">
        <v>3763400000</v>
      </c>
      <c r="I20" s="7">
        <v>3519500000</v>
      </c>
      <c r="J20" s="7">
        <v>2541400000</v>
      </c>
      <c r="K20" s="19">
        <f t="shared" si="0"/>
        <v>0</v>
      </c>
      <c r="L20" s="19">
        <f t="shared" si="0"/>
        <v>6.790737320642137E-4</v>
      </c>
      <c r="M20" s="19">
        <f t="shared" si="0"/>
        <v>8.5484378688911625E-4</v>
      </c>
      <c r="N20" s="25" t="s">
        <v>766</v>
      </c>
      <c r="O20" s="26" t="s">
        <v>766</v>
      </c>
      <c r="P20" s="27">
        <f>L20/M20</f>
        <v>0.79438342125108985</v>
      </c>
      <c r="Q20" s="7">
        <v>146930000</v>
      </c>
      <c r="R20" s="8">
        <v>297060000</v>
      </c>
      <c r="S20" s="7">
        <v>129780000</v>
      </c>
      <c r="T20" s="7">
        <v>123370000</v>
      </c>
      <c r="U20" s="8">
        <v>1650500000</v>
      </c>
      <c r="V20" s="7">
        <v>1849700000</v>
      </c>
      <c r="W20" s="7">
        <v>3454200000</v>
      </c>
      <c r="X20" s="19">
        <f t="shared" si="4"/>
        <v>0.17998182368979096</v>
      </c>
      <c r="Y20" s="19">
        <f t="shared" si="4"/>
        <v>7.0162729091203982E-2</v>
      </c>
      <c r="Z20" s="19">
        <f t="shared" si="4"/>
        <v>3.571594001505414E-2</v>
      </c>
      <c r="AA20" s="28">
        <f>Q20/R20</f>
        <v>0.49461388271729617</v>
      </c>
      <c r="AB20" s="29">
        <f>Y20/X20</f>
        <v>0.38983230446721934</v>
      </c>
      <c r="AC20" s="30">
        <f t="shared" si="7"/>
        <v>1.9644654196874181</v>
      </c>
      <c r="AD20" s="7">
        <v>1402500000</v>
      </c>
      <c r="AE20" s="8">
        <v>1590700000</v>
      </c>
      <c r="AF20" s="7">
        <v>1280100000</v>
      </c>
      <c r="AG20" s="7">
        <v>1537800000</v>
      </c>
      <c r="AH20" s="8">
        <v>2634800000</v>
      </c>
      <c r="AI20" s="7">
        <v>1335600000</v>
      </c>
      <c r="AJ20" s="7">
        <v>1781200000</v>
      </c>
      <c r="AK20" s="19">
        <f t="shared" si="8"/>
        <v>0.60372703810535899</v>
      </c>
      <c r="AL20" s="19">
        <f t="shared" si="8"/>
        <v>0.95844564240790653</v>
      </c>
      <c r="AM20" s="19">
        <f t="shared" si="8"/>
        <v>0.86335055019088258</v>
      </c>
      <c r="AN20" s="28">
        <f t="shared" si="9"/>
        <v>0.8816873074746967</v>
      </c>
      <c r="AO20" s="29">
        <f t="shared" si="10"/>
        <v>1.5875479842939286</v>
      </c>
      <c r="AP20" s="30">
        <f t="shared" si="11"/>
        <v>1.1101465588873476</v>
      </c>
      <c r="AQ20" s="7">
        <v>548560000</v>
      </c>
      <c r="AR20" s="8">
        <v>611570000</v>
      </c>
      <c r="AS20" s="7">
        <v>726850000</v>
      </c>
      <c r="AT20" s="7">
        <v>778730000</v>
      </c>
      <c r="AU20" s="8">
        <v>1584900000</v>
      </c>
      <c r="AV20" s="7">
        <v>2579400000</v>
      </c>
      <c r="AW20" s="7">
        <v>2056500000</v>
      </c>
      <c r="AX20" s="19">
        <f t="shared" si="12"/>
        <v>0.38587292573663956</v>
      </c>
      <c r="AY20" s="19">
        <f t="shared" si="12"/>
        <v>0.28179033883848958</v>
      </c>
      <c r="AZ20" s="19">
        <f t="shared" si="12"/>
        <v>0.37866763919280333</v>
      </c>
      <c r="BA20" s="28">
        <f t="shared" si="13"/>
        <v>0.89697009336625411</v>
      </c>
      <c r="BB20" s="29">
        <f t="shared" si="14"/>
        <v>0.73026719431156228</v>
      </c>
      <c r="BC20" s="30">
        <f t="shared" si="15"/>
        <v>0.74416271598802386</v>
      </c>
      <c r="BD20" s="7">
        <v>590800000</v>
      </c>
      <c r="BE20" s="8">
        <v>637980000</v>
      </c>
      <c r="BF20" s="7">
        <v>1118200000</v>
      </c>
      <c r="BG20" s="7">
        <v>1812000000</v>
      </c>
      <c r="BH20" s="8">
        <v>2216600000</v>
      </c>
      <c r="BI20" s="7">
        <v>2843600000</v>
      </c>
      <c r="BJ20" s="7">
        <v>2441100000</v>
      </c>
      <c r="BK20" s="19">
        <f t="shared" si="16"/>
        <v>0.2878191825318055</v>
      </c>
      <c r="BL20" s="19">
        <f t="shared" si="16"/>
        <v>0.39323392882261921</v>
      </c>
      <c r="BM20" s="19">
        <f t="shared" si="16"/>
        <v>0.74228831264593831</v>
      </c>
      <c r="BN20" s="28">
        <f t="shared" si="17"/>
        <v>0.92604783849023475</v>
      </c>
      <c r="BO20" s="29">
        <f t="shared" si="18"/>
        <v>1.3662533725637445</v>
      </c>
      <c r="BP20" s="30">
        <f t="shared" si="19"/>
        <v>0.52975901967378347</v>
      </c>
      <c r="BQ20" s="50">
        <v>2</v>
      </c>
    </row>
    <row r="21" spans="1:69" x14ac:dyDescent="0.2">
      <c r="A21" s="33" t="s">
        <v>260</v>
      </c>
      <c r="B21" s="33" t="s">
        <v>261</v>
      </c>
      <c r="C21" s="34" t="s">
        <v>727</v>
      </c>
      <c r="D21" s="7">
        <v>46095</v>
      </c>
      <c r="E21" s="8">
        <v>0</v>
      </c>
      <c r="F21" s="7">
        <v>0</v>
      </c>
      <c r="G21" s="7">
        <v>0</v>
      </c>
      <c r="H21" s="8">
        <v>3763400000</v>
      </c>
      <c r="I21" s="7">
        <v>3519500000</v>
      </c>
      <c r="J21" s="7">
        <v>2541400000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25" t="s">
        <v>766</v>
      </c>
      <c r="O21" s="26">
        <v>0</v>
      </c>
      <c r="P21" s="27">
        <v>0</v>
      </c>
      <c r="Q21" s="7">
        <v>0</v>
      </c>
      <c r="R21" s="8">
        <v>97912</v>
      </c>
      <c r="S21" s="7">
        <v>2120200</v>
      </c>
      <c r="T21" s="7">
        <v>1446300</v>
      </c>
      <c r="U21" s="8">
        <v>1650500000</v>
      </c>
      <c r="V21" s="7">
        <v>1849700000</v>
      </c>
      <c r="W21" s="7">
        <v>3454200000</v>
      </c>
      <c r="X21" s="19">
        <f t="shared" si="4"/>
        <v>5.932262950621024E-5</v>
      </c>
      <c r="Y21" s="19">
        <f t="shared" si="4"/>
        <v>1.1462399307995892E-3</v>
      </c>
      <c r="Z21" s="19">
        <f t="shared" si="4"/>
        <v>4.1870766023970816E-4</v>
      </c>
      <c r="AA21" s="28">
        <f>Q21/R21</f>
        <v>0</v>
      </c>
      <c r="AB21" s="29">
        <f>Y21/X21</f>
        <v>19.322136263019058</v>
      </c>
      <c r="AC21" s="30">
        <f t="shared" si="7"/>
        <v>2.7375661819594419</v>
      </c>
      <c r="AD21" s="7">
        <v>0</v>
      </c>
      <c r="AE21" s="8">
        <v>39692000</v>
      </c>
      <c r="AF21" s="7">
        <v>19452000</v>
      </c>
      <c r="AG21" s="7">
        <v>15807000</v>
      </c>
      <c r="AH21" s="8">
        <v>2634800000</v>
      </c>
      <c r="AI21" s="7">
        <v>1335600000</v>
      </c>
      <c r="AJ21" s="7">
        <v>1781200000</v>
      </c>
      <c r="AK21" s="19">
        <f t="shared" si="8"/>
        <v>1.5064521026263853E-2</v>
      </c>
      <c r="AL21" s="19">
        <f t="shared" si="8"/>
        <v>1.4564240790655885E-2</v>
      </c>
      <c r="AM21" s="19">
        <f t="shared" si="8"/>
        <v>8.8743543678419037E-3</v>
      </c>
      <c r="AN21" s="28">
        <f t="shared" si="9"/>
        <v>0</v>
      </c>
      <c r="AO21" s="29">
        <f t="shared" si="10"/>
        <v>0.96679083027361001</v>
      </c>
      <c r="AP21" s="30">
        <f t="shared" si="11"/>
        <v>1.6411606058275614</v>
      </c>
      <c r="AQ21" s="7">
        <v>4402300</v>
      </c>
      <c r="AR21" s="8">
        <v>9788600</v>
      </c>
      <c r="AS21" s="7">
        <v>18837000</v>
      </c>
      <c r="AT21" s="7">
        <v>15866000</v>
      </c>
      <c r="AU21" s="8">
        <v>1584900000</v>
      </c>
      <c r="AV21" s="7">
        <v>2579400000</v>
      </c>
      <c r="AW21" s="7">
        <v>2056500000</v>
      </c>
      <c r="AX21" s="19">
        <f t="shared" si="12"/>
        <v>6.1761625339138114E-3</v>
      </c>
      <c r="AY21" s="19">
        <f t="shared" si="12"/>
        <v>7.3028611304954642E-3</v>
      </c>
      <c r="AZ21" s="19">
        <f t="shared" si="12"/>
        <v>7.7150498419645032E-3</v>
      </c>
      <c r="BA21" s="28">
        <f t="shared" si="13"/>
        <v>0.44973744968636986</v>
      </c>
      <c r="BB21" s="29">
        <f t="shared" si="14"/>
        <v>1.1824269666471467</v>
      </c>
      <c r="BC21" s="30">
        <f t="shared" si="15"/>
        <v>0.94657342208899042</v>
      </c>
      <c r="BD21" s="7">
        <v>3467800</v>
      </c>
      <c r="BE21" s="8">
        <v>14197000</v>
      </c>
      <c r="BF21" s="7">
        <v>35315000</v>
      </c>
      <c r="BG21" s="7">
        <v>44415000</v>
      </c>
      <c r="BH21" s="8">
        <v>2216600000</v>
      </c>
      <c r="BI21" s="7">
        <v>2843600000</v>
      </c>
      <c r="BJ21" s="7">
        <v>2441100000</v>
      </c>
      <c r="BK21" s="19">
        <f t="shared" si="16"/>
        <v>6.4048542813317693E-3</v>
      </c>
      <c r="BL21" s="19">
        <f t="shared" si="16"/>
        <v>1.2419116612744408E-2</v>
      </c>
      <c r="BM21" s="19">
        <f t="shared" si="16"/>
        <v>1.8194666338945557E-2</v>
      </c>
      <c r="BN21" s="28">
        <f t="shared" si="17"/>
        <v>0.24426287243783898</v>
      </c>
      <c r="BO21" s="29">
        <f t="shared" si="18"/>
        <v>1.9390162628590022</v>
      </c>
      <c r="BP21" s="30">
        <f t="shared" si="19"/>
        <v>0.68256907718947146</v>
      </c>
      <c r="BQ21" s="50">
        <v>2</v>
      </c>
    </row>
    <row r="22" spans="1:69" x14ac:dyDescent="0.2">
      <c r="A22" s="33" t="s">
        <v>572</v>
      </c>
      <c r="B22" s="33" t="s">
        <v>573</v>
      </c>
      <c r="C22" s="34" t="s">
        <v>727</v>
      </c>
      <c r="D22" s="7">
        <v>54087</v>
      </c>
      <c r="E22" s="8">
        <v>0</v>
      </c>
      <c r="F22" s="7">
        <v>802600</v>
      </c>
      <c r="G22" s="7">
        <v>0</v>
      </c>
      <c r="H22" s="8">
        <v>3763400000</v>
      </c>
      <c r="I22" s="7">
        <v>3519500000</v>
      </c>
      <c r="J22" s="7">
        <v>2541400000</v>
      </c>
      <c r="K22" s="19">
        <f t="shared" si="0"/>
        <v>0</v>
      </c>
      <c r="L22" s="19">
        <f t="shared" si="0"/>
        <v>2.280437562153715E-4</v>
      </c>
      <c r="M22" s="19">
        <f t="shared" si="0"/>
        <v>0</v>
      </c>
      <c r="N22" s="25" t="s">
        <v>766</v>
      </c>
      <c r="O22" s="26" t="s">
        <v>766</v>
      </c>
      <c r="P22" s="27" t="s">
        <v>766</v>
      </c>
      <c r="Q22" s="7">
        <v>3944900</v>
      </c>
      <c r="R22" s="8">
        <v>6815700</v>
      </c>
      <c r="S22" s="7">
        <v>5428400</v>
      </c>
      <c r="T22" s="7">
        <v>12628000</v>
      </c>
      <c r="U22" s="8">
        <v>1650500000</v>
      </c>
      <c r="V22" s="7">
        <v>1849700000</v>
      </c>
      <c r="W22" s="7">
        <v>3454200000</v>
      </c>
      <c r="X22" s="19">
        <f t="shared" si="4"/>
        <v>4.129475916388973E-3</v>
      </c>
      <c r="Y22" s="19">
        <f t="shared" si="4"/>
        <v>2.9347461750554144E-3</v>
      </c>
      <c r="Z22" s="19">
        <f t="shared" si="4"/>
        <v>3.6558392681373402E-3</v>
      </c>
      <c r="AA22" s="28">
        <f>Q22/R22</f>
        <v>0.57879601508282352</v>
      </c>
      <c r="AB22" s="29">
        <f>Y22/X22</f>
        <v>0.71068247750472602</v>
      </c>
      <c r="AC22" s="30">
        <f t="shared" si="7"/>
        <v>0.80275579964178112</v>
      </c>
      <c r="AD22" s="7">
        <v>4168000</v>
      </c>
      <c r="AE22" s="8">
        <v>0</v>
      </c>
      <c r="AF22" s="7">
        <v>5663600</v>
      </c>
      <c r="AG22" s="7">
        <v>12714000</v>
      </c>
      <c r="AH22" s="8">
        <v>2634800000</v>
      </c>
      <c r="AI22" s="7">
        <v>1335600000</v>
      </c>
      <c r="AJ22" s="7">
        <v>1781200000</v>
      </c>
      <c r="AK22" s="19">
        <f t="shared" si="8"/>
        <v>0</v>
      </c>
      <c r="AL22" s="19">
        <f t="shared" si="8"/>
        <v>4.2404911650194667E-3</v>
      </c>
      <c r="AM22" s="19">
        <f t="shared" si="8"/>
        <v>7.1378845721985175E-3</v>
      </c>
      <c r="AN22" s="28" t="s">
        <v>766</v>
      </c>
      <c r="AO22" s="29" t="s">
        <v>766</v>
      </c>
      <c r="AP22" s="30">
        <f t="shared" si="11"/>
        <v>0.59408233940008448</v>
      </c>
      <c r="AQ22" s="7">
        <v>3767700</v>
      </c>
      <c r="AR22" s="8">
        <v>9070700</v>
      </c>
      <c r="AS22" s="7">
        <v>22150000</v>
      </c>
      <c r="AT22" s="7">
        <v>19688000</v>
      </c>
      <c r="AU22" s="8">
        <v>1584900000</v>
      </c>
      <c r="AV22" s="7">
        <v>2579400000</v>
      </c>
      <c r="AW22" s="7">
        <v>2056500000</v>
      </c>
      <c r="AX22" s="19">
        <f t="shared" si="12"/>
        <v>5.7232002019054831E-3</v>
      </c>
      <c r="AY22" s="19">
        <f t="shared" si="12"/>
        <v>8.5872683569822444E-3</v>
      </c>
      <c r="AZ22" s="19">
        <f t="shared" si="12"/>
        <v>9.5735472890833943E-3</v>
      </c>
      <c r="BA22" s="28">
        <f t="shared" si="13"/>
        <v>0.41537036832879493</v>
      </c>
      <c r="BB22" s="29">
        <f t="shared" si="14"/>
        <v>1.5004312367271719</v>
      </c>
      <c r="BC22" s="30">
        <f t="shared" si="15"/>
        <v>0.89697873710554576</v>
      </c>
      <c r="BD22" s="7">
        <v>10338000</v>
      </c>
      <c r="BE22" s="8">
        <v>8914600</v>
      </c>
      <c r="BF22" s="7">
        <v>16998000</v>
      </c>
      <c r="BG22" s="7">
        <v>22787000</v>
      </c>
      <c r="BH22" s="8">
        <v>2216600000</v>
      </c>
      <c r="BI22" s="7">
        <v>2843600000</v>
      </c>
      <c r="BJ22" s="7">
        <v>2441100000</v>
      </c>
      <c r="BK22" s="19">
        <f t="shared" si="16"/>
        <v>4.0217450148876659E-3</v>
      </c>
      <c r="BL22" s="19">
        <f t="shared" si="16"/>
        <v>5.977633985089323E-3</v>
      </c>
      <c r="BM22" s="19">
        <f t="shared" si="16"/>
        <v>9.3347261480480111E-3</v>
      </c>
      <c r="BN22" s="28">
        <f t="shared" si="17"/>
        <v>1.1596706526372467</v>
      </c>
      <c r="BO22" s="29">
        <f t="shared" si="18"/>
        <v>1.4863284377705106</v>
      </c>
      <c r="BP22" s="30">
        <f t="shared" si="19"/>
        <v>0.64036522231981163</v>
      </c>
      <c r="BQ22" s="50">
        <v>2</v>
      </c>
    </row>
    <row r="23" spans="1:69" x14ac:dyDescent="0.2">
      <c r="A23" s="33" t="s">
        <v>128</v>
      </c>
      <c r="B23" s="33" t="s">
        <v>129</v>
      </c>
      <c r="C23" s="34" t="s">
        <v>727</v>
      </c>
      <c r="D23" s="7">
        <v>0</v>
      </c>
      <c r="E23" s="8">
        <v>0</v>
      </c>
      <c r="F23" s="7">
        <v>2160700</v>
      </c>
      <c r="G23" s="7">
        <v>4823800</v>
      </c>
      <c r="H23" s="8">
        <v>3763400000</v>
      </c>
      <c r="I23" s="7">
        <v>3519500000</v>
      </c>
      <c r="J23" s="7">
        <v>2541400000</v>
      </c>
      <c r="K23" s="19">
        <f t="shared" si="0"/>
        <v>0</v>
      </c>
      <c r="L23" s="19">
        <f t="shared" si="0"/>
        <v>6.139224321636596E-4</v>
      </c>
      <c r="M23" s="19">
        <f t="shared" si="0"/>
        <v>1.89808766821437E-3</v>
      </c>
      <c r="N23" s="25">
        <v>0</v>
      </c>
      <c r="O23" s="26" t="s">
        <v>766</v>
      </c>
      <c r="P23" s="27">
        <f>L23/M23</f>
        <v>0.32344261144755682</v>
      </c>
      <c r="Q23" s="7">
        <v>0</v>
      </c>
      <c r="R23" s="8">
        <v>0</v>
      </c>
      <c r="S23" s="7">
        <v>6115600</v>
      </c>
      <c r="T23" s="7">
        <v>3968400</v>
      </c>
      <c r="U23" s="8">
        <v>1650500000</v>
      </c>
      <c r="V23" s="7">
        <v>1849700000</v>
      </c>
      <c r="W23" s="7">
        <v>3454200000</v>
      </c>
      <c r="X23" s="19">
        <f t="shared" si="4"/>
        <v>0</v>
      </c>
      <c r="Y23" s="19">
        <f t="shared" si="4"/>
        <v>3.3062658809536682E-3</v>
      </c>
      <c r="Z23" s="19">
        <f t="shared" si="4"/>
        <v>1.1488622546465173E-3</v>
      </c>
      <c r="AA23" s="28">
        <v>0</v>
      </c>
      <c r="AB23" s="29" t="s">
        <v>766</v>
      </c>
      <c r="AC23" s="30">
        <f t="shared" si="7"/>
        <v>2.8778610034245946</v>
      </c>
      <c r="AD23" s="7">
        <v>0</v>
      </c>
      <c r="AE23" s="8">
        <v>0</v>
      </c>
      <c r="AF23" s="7">
        <v>0</v>
      </c>
      <c r="AG23" s="7">
        <v>0</v>
      </c>
      <c r="AH23" s="8">
        <v>2634800000</v>
      </c>
      <c r="AI23" s="7">
        <v>1335600000</v>
      </c>
      <c r="AJ23" s="7">
        <v>1781200000</v>
      </c>
      <c r="AK23" s="19">
        <f t="shared" si="8"/>
        <v>0</v>
      </c>
      <c r="AL23" s="19">
        <f t="shared" si="8"/>
        <v>0</v>
      </c>
      <c r="AM23" s="19">
        <f t="shared" si="8"/>
        <v>0</v>
      </c>
      <c r="AN23" s="28">
        <v>0</v>
      </c>
      <c r="AO23" s="29">
        <v>0</v>
      </c>
      <c r="AP23" s="30">
        <v>0</v>
      </c>
      <c r="AQ23" s="7">
        <v>2509200</v>
      </c>
      <c r="AR23" s="8">
        <v>2784200</v>
      </c>
      <c r="AS23" s="7">
        <v>4683300</v>
      </c>
      <c r="AT23" s="7">
        <v>5210800</v>
      </c>
      <c r="AU23" s="8">
        <v>1584900000</v>
      </c>
      <c r="AV23" s="7">
        <v>2579400000</v>
      </c>
      <c r="AW23" s="7">
        <v>2056500000</v>
      </c>
      <c r="AX23" s="19">
        <f t="shared" si="12"/>
        <v>1.7567038929900941E-3</v>
      </c>
      <c r="AY23" s="19">
        <f t="shared" si="12"/>
        <v>1.815654803442661E-3</v>
      </c>
      <c r="AZ23" s="19">
        <f t="shared" si="12"/>
        <v>2.5338195964016534E-3</v>
      </c>
      <c r="BA23" s="28">
        <f t="shared" si="13"/>
        <v>0.90122836003160689</v>
      </c>
      <c r="BB23" s="29">
        <f t="shared" si="14"/>
        <v>1.0335576819108805</v>
      </c>
      <c r="BC23" s="30">
        <f t="shared" si="15"/>
        <v>0.71656830108233516</v>
      </c>
      <c r="BD23" s="7">
        <v>3207700</v>
      </c>
      <c r="BE23" s="8">
        <v>3270400</v>
      </c>
      <c r="BF23" s="7">
        <v>5921700</v>
      </c>
      <c r="BG23" s="7">
        <v>2907100</v>
      </c>
      <c r="BH23" s="8">
        <v>2216600000</v>
      </c>
      <c r="BI23" s="7">
        <v>2843600000</v>
      </c>
      <c r="BJ23" s="7">
        <v>2441100000</v>
      </c>
      <c r="BK23" s="19">
        <f t="shared" si="16"/>
        <v>1.4754127943697555E-3</v>
      </c>
      <c r="BL23" s="19">
        <f t="shared" si="16"/>
        <v>2.0824658883105921E-3</v>
      </c>
      <c r="BM23" s="19">
        <f t="shared" si="16"/>
        <v>1.1908975461881939E-3</v>
      </c>
      <c r="BN23" s="28">
        <f t="shared" si="17"/>
        <v>0.98082803326810175</v>
      </c>
      <c r="BO23" s="29">
        <f t="shared" si="18"/>
        <v>1.4114462720246019</v>
      </c>
      <c r="BP23" s="30">
        <f t="shared" si="19"/>
        <v>1.748652430241473</v>
      </c>
      <c r="BQ23" s="50">
        <v>2</v>
      </c>
    </row>
    <row r="24" spans="1:69" x14ac:dyDescent="0.2">
      <c r="A24" s="33" t="s">
        <v>322</v>
      </c>
      <c r="B24" s="33" t="s">
        <v>323</v>
      </c>
      <c r="C24" s="34" t="s">
        <v>728</v>
      </c>
      <c r="D24" s="7">
        <v>0</v>
      </c>
      <c r="E24" s="8">
        <v>1552200</v>
      </c>
      <c r="F24" s="7">
        <v>1417700</v>
      </c>
      <c r="G24" s="7">
        <v>659970</v>
      </c>
      <c r="H24" s="8">
        <v>3763400000</v>
      </c>
      <c r="I24" s="7">
        <v>3519500000</v>
      </c>
      <c r="J24" s="7">
        <v>2541400000</v>
      </c>
      <c r="K24" s="19">
        <f t="shared" si="0"/>
        <v>4.1244619227294465E-4</v>
      </c>
      <c r="L24" s="19">
        <f t="shared" si="0"/>
        <v>4.0281289955959652E-4</v>
      </c>
      <c r="M24" s="19">
        <f t="shared" si="0"/>
        <v>2.5968757377823248E-4</v>
      </c>
      <c r="N24" s="25">
        <f>D24/E24</f>
        <v>0</v>
      </c>
      <c r="O24" s="26">
        <f>L24/K24</f>
        <v>0.97664351642996117</v>
      </c>
      <c r="P24" s="27">
        <f>L24/M24</f>
        <v>1.5511442988935233</v>
      </c>
      <c r="Q24" s="7">
        <v>0</v>
      </c>
      <c r="R24" s="8">
        <v>0</v>
      </c>
      <c r="S24" s="7">
        <v>5391000</v>
      </c>
      <c r="T24" s="7">
        <v>0</v>
      </c>
      <c r="U24" s="8">
        <v>1650500000</v>
      </c>
      <c r="V24" s="7">
        <v>1849700000</v>
      </c>
      <c r="W24" s="7">
        <v>3454200000</v>
      </c>
      <c r="X24" s="19">
        <f t="shared" si="4"/>
        <v>0</v>
      </c>
      <c r="Y24" s="19">
        <f t="shared" si="4"/>
        <v>2.9145266800021624E-3</v>
      </c>
      <c r="Z24" s="19">
        <f t="shared" si="4"/>
        <v>0</v>
      </c>
      <c r="AA24" s="28">
        <v>0</v>
      </c>
      <c r="AB24" s="29" t="s">
        <v>766</v>
      </c>
      <c r="AC24" s="30" t="s">
        <v>766</v>
      </c>
      <c r="AD24" s="7">
        <v>0</v>
      </c>
      <c r="AE24" s="8">
        <v>2063400</v>
      </c>
      <c r="AF24" s="7">
        <v>1952300</v>
      </c>
      <c r="AG24" s="7">
        <v>3094400</v>
      </c>
      <c r="AH24" s="8">
        <v>2634800000</v>
      </c>
      <c r="AI24" s="7">
        <v>1335600000</v>
      </c>
      <c r="AJ24" s="7">
        <v>1781200000</v>
      </c>
      <c r="AK24" s="19">
        <f t="shared" si="8"/>
        <v>7.831334446637316E-4</v>
      </c>
      <c r="AL24" s="19">
        <f t="shared" si="8"/>
        <v>1.4617400419287211E-3</v>
      </c>
      <c r="AM24" s="19">
        <f t="shared" si="8"/>
        <v>1.7372557826184595E-3</v>
      </c>
      <c r="AN24" s="28">
        <f>AD24/AE24</f>
        <v>0</v>
      </c>
      <c r="AO24" s="29">
        <f>AL24/AK24</f>
        <v>1.8665274122680016</v>
      </c>
      <c r="AP24" s="30">
        <f>AL24/AM24</f>
        <v>0.84140749828187633</v>
      </c>
      <c r="AQ24" s="7">
        <v>1816300</v>
      </c>
      <c r="AR24" s="8">
        <v>2014900</v>
      </c>
      <c r="AS24" s="7">
        <v>3641400</v>
      </c>
      <c r="AT24" s="7">
        <v>2450200</v>
      </c>
      <c r="AU24" s="8">
        <v>1584900000</v>
      </c>
      <c r="AV24" s="7">
        <v>2579400000</v>
      </c>
      <c r="AW24" s="7">
        <v>2056500000</v>
      </c>
      <c r="AX24" s="19">
        <f t="shared" si="12"/>
        <v>1.2713104927755694E-3</v>
      </c>
      <c r="AY24" s="19">
        <f t="shared" si="12"/>
        <v>1.4117236566643405E-3</v>
      </c>
      <c r="AZ24" s="19">
        <f t="shared" si="12"/>
        <v>1.1914417699975686E-3</v>
      </c>
      <c r="BA24" s="28">
        <f t="shared" si="13"/>
        <v>0.90143431435803267</v>
      </c>
      <c r="BB24" s="29">
        <f t="shared" si="14"/>
        <v>1.1104475772729729</v>
      </c>
      <c r="BC24" s="30">
        <f t="shared" si="15"/>
        <v>1.184886825536779</v>
      </c>
      <c r="BD24" s="7">
        <v>1722900</v>
      </c>
      <c r="BE24" s="8">
        <v>982670</v>
      </c>
      <c r="BF24" s="7">
        <v>2032400</v>
      </c>
      <c r="BG24" s="7">
        <v>1880200</v>
      </c>
      <c r="BH24" s="8">
        <v>2216600000</v>
      </c>
      <c r="BI24" s="7">
        <v>2843600000</v>
      </c>
      <c r="BJ24" s="7">
        <v>2441100000</v>
      </c>
      <c r="BK24" s="19">
        <f t="shared" si="16"/>
        <v>4.4332310746187856E-4</v>
      </c>
      <c r="BL24" s="19">
        <f t="shared" si="16"/>
        <v>7.1472780981853988E-4</v>
      </c>
      <c r="BM24" s="19">
        <f t="shared" si="16"/>
        <v>7.7022653721682847E-4</v>
      </c>
      <c r="BN24" s="28">
        <f t="shared" si="17"/>
        <v>1.7532844189809398</v>
      </c>
      <c r="BO24" s="29">
        <f t="shared" si="18"/>
        <v>1.6122051789957723</v>
      </c>
      <c r="BP24" s="30">
        <f t="shared" si="19"/>
        <v>0.92794492955432284</v>
      </c>
      <c r="BQ24" s="50">
        <v>2</v>
      </c>
    </row>
    <row r="25" spans="1:69" x14ac:dyDescent="0.2">
      <c r="A25" s="33" t="s">
        <v>637</v>
      </c>
      <c r="B25" s="33" t="s">
        <v>638</v>
      </c>
      <c r="C25" s="34" t="s">
        <v>726</v>
      </c>
      <c r="D25" s="7">
        <v>12212000</v>
      </c>
      <c r="E25" s="8">
        <v>5035100</v>
      </c>
      <c r="F25" s="7">
        <v>5527800</v>
      </c>
      <c r="G25" s="7">
        <v>2368400</v>
      </c>
      <c r="H25" s="8">
        <v>3763400000</v>
      </c>
      <c r="I25" s="7">
        <v>3519500000</v>
      </c>
      <c r="J25" s="7">
        <v>2541400000</v>
      </c>
      <c r="K25" s="19">
        <f t="shared" si="0"/>
        <v>1.3379125259074241E-3</v>
      </c>
      <c r="L25" s="19">
        <f t="shared" si="0"/>
        <v>1.5706208268219917E-3</v>
      </c>
      <c r="M25" s="19">
        <f t="shared" si="0"/>
        <v>9.3192728417407732E-4</v>
      </c>
      <c r="N25" s="25">
        <f>D25/E25</f>
        <v>2.4253738753947292</v>
      </c>
      <c r="O25" s="26">
        <f>L25/K25</f>
        <v>1.1739338681777689</v>
      </c>
      <c r="P25" s="27">
        <f>L25/M25</f>
        <v>1.6853469723380381</v>
      </c>
      <c r="Q25" s="7">
        <v>30603000</v>
      </c>
      <c r="R25" s="8">
        <v>5772200</v>
      </c>
      <c r="S25" s="7">
        <v>10377000</v>
      </c>
      <c r="T25" s="7">
        <v>2860000</v>
      </c>
      <c r="U25" s="8">
        <v>1650500000</v>
      </c>
      <c r="V25" s="7">
        <v>1849700000</v>
      </c>
      <c r="W25" s="7">
        <v>3454200000</v>
      </c>
      <c r="X25" s="19">
        <f t="shared" si="4"/>
        <v>3.4972432596182975E-3</v>
      </c>
      <c r="Y25" s="19">
        <f t="shared" si="4"/>
        <v>5.6100989349624261E-3</v>
      </c>
      <c r="Z25" s="19">
        <f t="shared" si="4"/>
        <v>8.2797753459556479E-4</v>
      </c>
      <c r="AA25" s="28">
        <f>Q25/R25</f>
        <v>5.3017913447212504</v>
      </c>
      <c r="AB25" s="29">
        <f>Y25/X25</f>
        <v>1.6041489020053852</v>
      </c>
      <c r="AC25" s="30">
        <f t="shared" ref="AC25:AC34" si="20">Y25/Z25</f>
        <v>6.7756656437577671</v>
      </c>
      <c r="AD25" s="7">
        <v>1055100</v>
      </c>
      <c r="AE25" s="8">
        <v>14394000</v>
      </c>
      <c r="AF25" s="7">
        <v>4644200</v>
      </c>
      <c r="AG25" s="7">
        <v>3776100</v>
      </c>
      <c r="AH25" s="8">
        <v>2634800000</v>
      </c>
      <c r="AI25" s="7">
        <v>1335600000</v>
      </c>
      <c r="AJ25" s="7">
        <v>1781200000</v>
      </c>
      <c r="AK25" s="19">
        <f t="shared" si="8"/>
        <v>5.4630332473052986E-3</v>
      </c>
      <c r="AL25" s="19">
        <f t="shared" si="8"/>
        <v>3.4772386942198263E-3</v>
      </c>
      <c r="AM25" s="19">
        <f t="shared" si="8"/>
        <v>2.1199752975522121E-3</v>
      </c>
      <c r="AN25" s="28">
        <f>AD25/AE25</f>
        <v>7.3301375573155483E-2</v>
      </c>
      <c r="AO25" s="29">
        <f>AL25/AK25</f>
        <v>0.63650330078716122</v>
      </c>
      <c r="AP25" s="30">
        <f>AL25/AM25</f>
        <v>1.6402260433103875</v>
      </c>
      <c r="AQ25" s="7">
        <v>2038200</v>
      </c>
      <c r="AR25" s="8">
        <v>31687000</v>
      </c>
      <c r="AS25" s="7">
        <v>21011000</v>
      </c>
      <c r="AT25" s="7">
        <v>16932000</v>
      </c>
      <c r="AU25" s="8">
        <v>1584900000</v>
      </c>
      <c r="AV25" s="7">
        <v>2579400000</v>
      </c>
      <c r="AW25" s="7">
        <v>2056500000</v>
      </c>
      <c r="AX25" s="19">
        <f t="shared" si="12"/>
        <v>1.9993059499022019E-2</v>
      </c>
      <c r="AY25" s="19">
        <f t="shared" si="12"/>
        <v>8.1456927967744428E-3</v>
      </c>
      <c r="AZ25" s="19">
        <f t="shared" si="12"/>
        <v>8.2334062727935815E-3</v>
      </c>
      <c r="BA25" s="28">
        <f t="shared" si="13"/>
        <v>6.4322908448259539E-2</v>
      </c>
      <c r="BB25" s="29">
        <f t="shared" si="14"/>
        <v>0.40742602687562141</v>
      </c>
      <c r="BC25" s="30">
        <f t="shared" si="15"/>
        <v>0.98934663575281367</v>
      </c>
      <c r="BD25" s="7">
        <v>3133000</v>
      </c>
      <c r="BE25" s="8">
        <v>12975000</v>
      </c>
      <c r="BF25" s="7">
        <v>25040000</v>
      </c>
      <c r="BG25" s="7">
        <v>35199000</v>
      </c>
      <c r="BH25" s="8">
        <v>2216600000</v>
      </c>
      <c r="BI25" s="7">
        <v>2843600000</v>
      </c>
      <c r="BJ25" s="7">
        <v>2441100000</v>
      </c>
      <c r="BK25" s="19">
        <f t="shared" si="16"/>
        <v>5.8535595055490388E-3</v>
      </c>
      <c r="BL25" s="19">
        <f t="shared" si="16"/>
        <v>8.8057392038261365E-3</v>
      </c>
      <c r="BM25" s="19">
        <f t="shared" si="16"/>
        <v>1.4419319159395354E-2</v>
      </c>
      <c r="BN25" s="28">
        <f t="shared" si="17"/>
        <v>0.24146435452793835</v>
      </c>
      <c r="BO25" s="29">
        <f t="shared" si="18"/>
        <v>1.5043392307669377</v>
      </c>
      <c r="BP25" s="30">
        <f t="shared" si="19"/>
        <v>0.61069035968237684</v>
      </c>
      <c r="BQ25" s="50">
        <v>2</v>
      </c>
    </row>
    <row r="26" spans="1:69" x14ac:dyDescent="0.2">
      <c r="A26" s="33" t="s">
        <v>262</v>
      </c>
      <c r="B26" s="33" t="s">
        <v>263</v>
      </c>
      <c r="C26" s="34" t="s">
        <v>725</v>
      </c>
      <c r="D26" s="7">
        <v>397520</v>
      </c>
      <c r="E26" s="8">
        <v>0</v>
      </c>
      <c r="F26" s="7">
        <v>0</v>
      </c>
      <c r="G26" s="7">
        <v>0</v>
      </c>
      <c r="H26" s="8">
        <v>3763400000</v>
      </c>
      <c r="I26" s="7">
        <v>3519500000</v>
      </c>
      <c r="J26" s="7">
        <v>2541400000</v>
      </c>
      <c r="K26" s="19">
        <f t="shared" si="0"/>
        <v>0</v>
      </c>
      <c r="L26" s="19">
        <f t="shared" si="0"/>
        <v>0</v>
      </c>
      <c r="M26" s="19">
        <f t="shared" si="0"/>
        <v>0</v>
      </c>
      <c r="N26" s="25" t="s">
        <v>766</v>
      </c>
      <c r="O26" s="26">
        <v>0</v>
      </c>
      <c r="P26" s="27">
        <v>0</v>
      </c>
      <c r="Q26" s="7">
        <v>5755700</v>
      </c>
      <c r="R26" s="8">
        <v>10349000</v>
      </c>
      <c r="S26" s="7">
        <v>3768700</v>
      </c>
      <c r="T26" s="7">
        <v>5262600</v>
      </c>
      <c r="U26" s="8">
        <v>1650500000</v>
      </c>
      <c r="V26" s="7">
        <v>1849700000</v>
      </c>
      <c r="W26" s="7">
        <v>3454200000</v>
      </c>
      <c r="X26" s="19">
        <f t="shared" si="4"/>
        <v>6.2702211451075435E-3</v>
      </c>
      <c r="Y26" s="19">
        <f t="shared" si="4"/>
        <v>2.0374655349516138E-3</v>
      </c>
      <c r="Z26" s="19">
        <f t="shared" si="4"/>
        <v>1.523536564182734E-3</v>
      </c>
      <c r="AA26" s="28">
        <f>Q26/R26</f>
        <v>0.55616001546043092</v>
      </c>
      <c r="AB26" s="29">
        <f>Y26/X26</f>
        <v>0.32494316991377314</v>
      </c>
      <c r="AC26" s="30">
        <f t="shared" si="20"/>
        <v>1.3373263122467725</v>
      </c>
      <c r="AD26" s="7">
        <v>20829000</v>
      </c>
      <c r="AE26" s="8">
        <v>55897000</v>
      </c>
      <c r="AF26" s="7">
        <v>47888000</v>
      </c>
      <c r="AG26" s="7">
        <v>29812000</v>
      </c>
      <c r="AH26" s="8">
        <v>2634800000</v>
      </c>
      <c r="AI26" s="7">
        <v>1335600000</v>
      </c>
      <c r="AJ26" s="7">
        <v>1781200000</v>
      </c>
      <c r="AK26" s="19">
        <f t="shared" si="8"/>
        <v>2.1214892971003492E-2</v>
      </c>
      <c r="AL26" s="19">
        <f t="shared" si="8"/>
        <v>3.5855046421084155E-2</v>
      </c>
      <c r="AM26" s="19">
        <f t="shared" si="8"/>
        <v>1.6737031214911297E-2</v>
      </c>
      <c r="AN26" s="28">
        <f>AD26/AE26</f>
        <v>0.37263180492691916</v>
      </c>
      <c r="AO26" s="29">
        <f>AL26/AK26</f>
        <v>1.6900884897270432</v>
      </c>
      <c r="AP26" s="30">
        <f>AL26/AM26</f>
        <v>2.1422584424136284</v>
      </c>
      <c r="AQ26" s="7">
        <v>4724100</v>
      </c>
      <c r="AR26" s="8">
        <v>29001000</v>
      </c>
      <c r="AS26" s="7">
        <v>30036000</v>
      </c>
      <c r="AT26" s="7">
        <v>42279000</v>
      </c>
      <c r="AU26" s="8">
        <v>1584900000</v>
      </c>
      <c r="AV26" s="7">
        <v>2579400000</v>
      </c>
      <c r="AW26" s="7">
        <v>2056500000</v>
      </c>
      <c r="AX26" s="19">
        <f t="shared" si="12"/>
        <v>1.8298315351126256E-2</v>
      </c>
      <c r="AY26" s="19">
        <f t="shared" si="12"/>
        <v>1.1644568504303326E-2</v>
      </c>
      <c r="AZ26" s="19">
        <f t="shared" si="12"/>
        <v>2.0558716265499634E-2</v>
      </c>
      <c r="BA26" s="28">
        <f t="shared" si="13"/>
        <v>0.16289438295231198</v>
      </c>
      <c r="BB26" s="29">
        <f t="shared" si="14"/>
        <v>0.63637380167822966</v>
      </c>
      <c r="BC26" s="30">
        <f t="shared" si="15"/>
        <v>0.56640542891505929</v>
      </c>
      <c r="BD26" s="7">
        <v>18046000</v>
      </c>
      <c r="BE26" s="8">
        <v>28147000</v>
      </c>
      <c r="BF26" s="7">
        <v>40881000</v>
      </c>
      <c r="BG26" s="7">
        <v>46142000</v>
      </c>
      <c r="BH26" s="8">
        <v>2216600000</v>
      </c>
      <c r="BI26" s="7">
        <v>2843600000</v>
      </c>
      <c r="BJ26" s="7">
        <v>2441100000</v>
      </c>
      <c r="BK26" s="19">
        <f t="shared" si="16"/>
        <v>1.2698276639898944E-2</v>
      </c>
      <c r="BL26" s="19">
        <f t="shared" si="16"/>
        <v>1.4376494584329724E-2</v>
      </c>
      <c r="BM26" s="19">
        <f t="shared" si="16"/>
        <v>1.8902134283724552E-2</v>
      </c>
      <c r="BN26" s="28">
        <f t="shared" si="17"/>
        <v>0.64113404625714998</v>
      </c>
      <c r="BO26" s="29">
        <f t="shared" si="18"/>
        <v>1.1321610791780745</v>
      </c>
      <c r="BP26" s="30">
        <f t="shared" si="19"/>
        <v>0.76057520111411048</v>
      </c>
      <c r="BQ26" s="50">
        <v>2</v>
      </c>
    </row>
    <row r="27" spans="1:69" x14ac:dyDescent="0.2">
      <c r="A27" s="33" t="s">
        <v>356</v>
      </c>
      <c r="B27" s="33" t="s">
        <v>357</v>
      </c>
      <c r="C27" s="34" t="s">
        <v>727</v>
      </c>
      <c r="D27" s="7">
        <v>18776000</v>
      </c>
      <c r="E27" s="8">
        <v>15912000</v>
      </c>
      <c r="F27" s="7">
        <v>15780000</v>
      </c>
      <c r="G27" s="7">
        <v>8585200</v>
      </c>
      <c r="H27" s="8">
        <v>3763400000</v>
      </c>
      <c r="I27" s="7">
        <v>3519500000</v>
      </c>
      <c r="J27" s="7">
        <v>2541400000</v>
      </c>
      <c r="K27" s="19">
        <f t="shared" si="0"/>
        <v>4.2280916192804375E-3</v>
      </c>
      <c r="L27" s="19">
        <f t="shared" si="0"/>
        <v>4.4835914192356873E-3</v>
      </c>
      <c r="M27" s="19">
        <f t="shared" si="0"/>
        <v>3.378138034154403E-3</v>
      </c>
      <c r="N27" s="25">
        <f>D27/E27</f>
        <v>1.1799899446958271</v>
      </c>
      <c r="O27" s="26">
        <f>L27/K27</f>
        <v>1.0604291067842877</v>
      </c>
      <c r="P27" s="27">
        <f t="shared" ref="P27:P34" si="21">L27/M27</f>
        <v>1.3272374822771253</v>
      </c>
      <c r="Q27" s="7">
        <v>20941000</v>
      </c>
      <c r="R27" s="8">
        <v>52320000</v>
      </c>
      <c r="S27" s="7">
        <v>46366000</v>
      </c>
      <c r="T27" s="7">
        <v>20522000</v>
      </c>
      <c r="U27" s="8">
        <v>1650500000</v>
      </c>
      <c r="V27" s="7">
        <v>1849700000</v>
      </c>
      <c r="W27" s="7">
        <v>3454200000</v>
      </c>
      <c r="X27" s="19">
        <f t="shared" si="4"/>
        <v>3.169948500454408E-2</v>
      </c>
      <c r="Y27" s="19">
        <f t="shared" si="4"/>
        <v>2.5066767583932531E-2</v>
      </c>
      <c r="Z27" s="19">
        <f t="shared" si="4"/>
        <v>5.9411730646748888E-3</v>
      </c>
      <c r="AA27" s="28">
        <f>Q27/R27</f>
        <v>0.40024847094801225</v>
      </c>
      <c r="AB27" s="29">
        <f>Y27/X27</f>
        <v>0.79076261271560855</v>
      </c>
      <c r="AC27" s="30">
        <f t="shared" si="20"/>
        <v>4.2191613189952122</v>
      </c>
      <c r="AD27" s="7">
        <v>32367000</v>
      </c>
      <c r="AE27" s="8">
        <v>22035000</v>
      </c>
      <c r="AF27" s="7">
        <v>55026000</v>
      </c>
      <c r="AG27" s="7">
        <v>39736000</v>
      </c>
      <c r="AH27" s="8">
        <v>2634800000</v>
      </c>
      <c r="AI27" s="7">
        <v>1335600000</v>
      </c>
      <c r="AJ27" s="7">
        <v>1781200000</v>
      </c>
      <c r="AK27" s="19">
        <f t="shared" si="8"/>
        <v>8.363063610141188E-3</v>
      </c>
      <c r="AL27" s="19">
        <f t="shared" si="8"/>
        <v>4.1199460916442047E-2</v>
      </c>
      <c r="AM27" s="19">
        <f t="shared" si="8"/>
        <v>2.2308556029642938E-2</v>
      </c>
      <c r="AN27" s="28">
        <f>AD27/AE27</f>
        <v>1.4688904016337645</v>
      </c>
      <c r="AO27" s="29">
        <f>AL27/AK27</f>
        <v>4.9263598648804852</v>
      </c>
      <c r="AP27" s="30">
        <f>AL27/AM27</f>
        <v>1.8468008804199358</v>
      </c>
      <c r="AQ27" s="7">
        <v>16522000</v>
      </c>
      <c r="AR27" s="8">
        <v>20538000</v>
      </c>
      <c r="AS27" s="7">
        <v>33231000</v>
      </c>
      <c r="AT27" s="7">
        <v>19816000</v>
      </c>
      <c r="AU27" s="8">
        <v>1584900000</v>
      </c>
      <c r="AV27" s="7">
        <v>2579400000</v>
      </c>
      <c r="AW27" s="7">
        <v>2056500000</v>
      </c>
      <c r="AX27" s="19">
        <f t="shared" si="12"/>
        <v>1.2958546280522431E-2</v>
      </c>
      <c r="AY27" s="19">
        <f t="shared" si="12"/>
        <v>1.2883228657827402E-2</v>
      </c>
      <c r="AZ27" s="19">
        <f t="shared" si="12"/>
        <v>9.6357889618283489E-3</v>
      </c>
      <c r="BA27" s="28">
        <f t="shared" si="13"/>
        <v>0.80446002531892102</v>
      </c>
      <c r="BB27" s="29">
        <f t="shared" si="14"/>
        <v>0.99418780308650545</v>
      </c>
      <c r="BC27" s="30">
        <f t="shared" si="15"/>
        <v>1.337018557469825</v>
      </c>
      <c r="BD27" s="7">
        <v>18273000</v>
      </c>
      <c r="BE27" s="8">
        <v>19508000</v>
      </c>
      <c r="BF27" s="7">
        <v>42530000</v>
      </c>
      <c r="BG27" s="7">
        <v>23133000</v>
      </c>
      <c r="BH27" s="8">
        <v>2216600000</v>
      </c>
      <c r="BI27" s="7">
        <v>2843600000</v>
      </c>
      <c r="BJ27" s="7">
        <v>2441100000</v>
      </c>
      <c r="BK27" s="19">
        <f t="shared" si="16"/>
        <v>8.8008661914644043E-3</v>
      </c>
      <c r="BL27" s="19">
        <f t="shared" si="16"/>
        <v>1.4956393304262202E-2</v>
      </c>
      <c r="BM27" s="19">
        <f t="shared" si="16"/>
        <v>9.4764655278358114E-3</v>
      </c>
      <c r="BN27" s="28">
        <f t="shared" si="17"/>
        <v>0.9366926389173672</v>
      </c>
      <c r="BO27" s="29">
        <f t="shared" si="18"/>
        <v>1.6994228725767686</v>
      </c>
      <c r="BP27" s="30">
        <f t="shared" si="19"/>
        <v>1.5782670511837835</v>
      </c>
      <c r="BQ27" s="50">
        <v>2</v>
      </c>
    </row>
    <row r="28" spans="1:69" x14ac:dyDescent="0.2">
      <c r="A28" s="33" t="s">
        <v>126</v>
      </c>
      <c r="B28" s="33" t="s">
        <v>127</v>
      </c>
      <c r="C28" s="34" t="s">
        <v>749</v>
      </c>
      <c r="D28" s="7">
        <v>2981500</v>
      </c>
      <c r="E28" s="8">
        <v>0</v>
      </c>
      <c r="F28" s="7">
        <v>0</v>
      </c>
      <c r="G28" s="7">
        <v>4439900</v>
      </c>
      <c r="H28" s="8">
        <v>3763400000</v>
      </c>
      <c r="I28" s="7">
        <v>3519500000</v>
      </c>
      <c r="J28" s="7">
        <v>2541400000</v>
      </c>
      <c r="K28" s="19">
        <f t="shared" si="0"/>
        <v>0</v>
      </c>
      <c r="L28" s="19">
        <f t="shared" si="0"/>
        <v>0</v>
      </c>
      <c r="M28" s="19">
        <f t="shared" si="0"/>
        <v>1.747029196505863E-3</v>
      </c>
      <c r="N28" s="25" t="s">
        <v>766</v>
      </c>
      <c r="O28" s="26">
        <v>0</v>
      </c>
      <c r="P28" s="27">
        <f t="shared" si="21"/>
        <v>0</v>
      </c>
      <c r="Q28" s="7">
        <v>5670000</v>
      </c>
      <c r="R28" s="8">
        <v>5850900</v>
      </c>
      <c r="S28" s="7">
        <v>8236700</v>
      </c>
      <c r="T28" s="7">
        <v>15026000</v>
      </c>
      <c r="U28" s="8">
        <v>1650500000</v>
      </c>
      <c r="V28" s="7">
        <v>1849700000</v>
      </c>
      <c r="W28" s="7">
        <v>3454200000</v>
      </c>
      <c r="X28" s="19">
        <f t="shared" si="4"/>
        <v>3.5449257800666467E-3</v>
      </c>
      <c r="Y28" s="19">
        <f t="shared" si="4"/>
        <v>4.4529923771422395E-3</v>
      </c>
      <c r="Z28" s="19">
        <f t="shared" si="4"/>
        <v>4.3500665856059289E-3</v>
      </c>
      <c r="AA28" s="28">
        <f>Q28/R28</f>
        <v>0.96908167974157822</v>
      </c>
      <c r="AB28" s="29">
        <f>Y28/X28</f>
        <v>1.2561595512610479</v>
      </c>
      <c r="AC28" s="30">
        <f t="shared" si="20"/>
        <v>1.0236607393268151</v>
      </c>
      <c r="AD28" s="7">
        <v>4867100</v>
      </c>
      <c r="AE28" s="8">
        <v>11848000</v>
      </c>
      <c r="AF28" s="7">
        <v>9616500</v>
      </c>
      <c r="AG28" s="7">
        <v>7566400</v>
      </c>
      <c r="AH28" s="8">
        <v>2634800000</v>
      </c>
      <c r="AI28" s="7">
        <v>1335600000</v>
      </c>
      <c r="AJ28" s="7">
        <v>1781200000</v>
      </c>
      <c r="AK28" s="19">
        <f t="shared" si="8"/>
        <v>4.4967359951419462E-3</v>
      </c>
      <c r="AL28" s="19">
        <f t="shared" si="8"/>
        <v>7.2001347708894881E-3</v>
      </c>
      <c r="AM28" s="19">
        <f t="shared" si="8"/>
        <v>4.247922748708736E-3</v>
      </c>
      <c r="AN28" s="28">
        <f>AD28/AE28</f>
        <v>0.41079507089804185</v>
      </c>
      <c r="AO28" s="29">
        <f>AL28/AK28</f>
        <v>1.6011913482730944</v>
      </c>
      <c r="AP28" s="30">
        <f>AL28/AM28</f>
        <v>1.6949778036990319</v>
      </c>
      <c r="AQ28" s="7">
        <v>11070000</v>
      </c>
      <c r="AR28" s="8">
        <v>14384000</v>
      </c>
      <c r="AS28" s="7">
        <v>12214000</v>
      </c>
      <c r="AT28" s="7">
        <v>10731000</v>
      </c>
      <c r="AU28" s="8">
        <v>1584900000</v>
      </c>
      <c r="AV28" s="7">
        <v>2579400000</v>
      </c>
      <c r="AW28" s="7">
        <v>2056500000</v>
      </c>
      <c r="AX28" s="19">
        <f t="shared" si="12"/>
        <v>9.0756514606599777E-3</v>
      </c>
      <c r="AY28" s="19">
        <f t="shared" si="12"/>
        <v>4.7352097386989221E-3</v>
      </c>
      <c r="AZ28" s="19">
        <f t="shared" si="12"/>
        <v>5.2180889861415027E-3</v>
      </c>
      <c r="BA28" s="28">
        <f t="shared" si="13"/>
        <v>0.7696051167964405</v>
      </c>
      <c r="BB28" s="29">
        <f t="shared" si="14"/>
        <v>0.5217487426907621</v>
      </c>
      <c r="BC28" s="30">
        <f t="shared" si="15"/>
        <v>0.90746051883648615</v>
      </c>
      <c r="BD28" s="7">
        <v>16262000</v>
      </c>
      <c r="BE28" s="8">
        <v>12947000</v>
      </c>
      <c r="BF28" s="7">
        <v>21392000</v>
      </c>
      <c r="BG28" s="7">
        <v>18091000</v>
      </c>
      <c r="BH28" s="8">
        <v>2216600000</v>
      </c>
      <c r="BI28" s="7">
        <v>2843600000</v>
      </c>
      <c r="BJ28" s="7">
        <v>2441100000</v>
      </c>
      <c r="BK28" s="19">
        <f t="shared" si="16"/>
        <v>5.8409275466931336E-3</v>
      </c>
      <c r="BL28" s="19">
        <f t="shared" si="16"/>
        <v>7.5228583485722322E-3</v>
      </c>
      <c r="BM28" s="19">
        <f t="shared" si="16"/>
        <v>7.4110032362459544E-3</v>
      </c>
      <c r="BN28" s="28">
        <f t="shared" si="17"/>
        <v>1.2560438711670658</v>
      </c>
      <c r="BO28" s="29">
        <f t="shared" si="18"/>
        <v>1.287956114578297</v>
      </c>
      <c r="BP28" s="30">
        <f t="shared" si="19"/>
        <v>1.015093113409965</v>
      </c>
      <c r="BQ28" s="50">
        <v>2</v>
      </c>
    </row>
    <row r="29" spans="1:69" x14ac:dyDescent="0.2">
      <c r="A29" s="33" t="s">
        <v>154</v>
      </c>
      <c r="B29" s="33" t="s">
        <v>155</v>
      </c>
      <c r="C29" s="34" t="s">
        <v>726</v>
      </c>
      <c r="D29" s="7">
        <v>3809000</v>
      </c>
      <c r="E29" s="8">
        <v>3750700</v>
      </c>
      <c r="F29" s="7">
        <v>0</v>
      </c>
      <c r="G29" s="7">
        <v>2785300</v>
      </c>
      <c r="H29" s="8">
        <v>3763400000</v>
      </c>
      <c r="I29" s="7">
        <v>3519500000</v>
      </c>
      <c r="J29" s="7">
        <v>2541400000</v>
      </c>
      <c r="K29" s="19">
        <f t="shared" si="0"/>
        <v>9.966253919328268E-4</v>
      </c>
      <c r="L29" s="19">
        <f t="shared" si="0"/>
        <v>0</v>
      </c>
      <c r="M29" s="19">
        <f t="shared" si="0"/>
        <v>1.0959707247973557E-3</v>
      </c>
      <c r="N29" s="25">
        <f>D29/E29</f>
        <v>1.0155437651638362</v>
      </c>
      <c r="O29" s="26">
        <f>L29/K29</f>
        <v>0</v>
      </c>
      <c r="P29" s="27">
        <f t="shared" si="21"/>
        <v>0</v>
      </c>
      <c r="Q29" s="7">
        <v>0</v>
      </c>
      <c r="R29" s="8">
        <v>0</v>
      </c>
      <c r="S29" s="7">
        <v>1129500</v>
      </c>
      <c r="T29" s="7">
        <v>3743400</v>
      </c>
      <c r="U29" s="8">
        <v>1650500000</v>
      </c>
      <c r="V29" s="7">
        <v>1849700000</v>
      </c>
      <c r="W29" s="7">
        <v>3454200000</v>
      </c>
      <c r="X29" s="19">
        <f t="shared" si="4"/>
        <v>0</v>
      </c>
      <c r="Y29" s="19">
        <f t="shared" si="4"/>
        <v>6.1063956317240634E-4</v>
      </c>
      <c r="Z29" s="19">
        <f t="shared" si="4"/>
        <v>1.0837241618898731E-3</v>
      </c>
      <c r="AA29" s="28">
        <v>0</v>
      </c>
      <c r="AB29" s="29" t="s">
        <v>766</v>
      </c>
      <c r="AC29" s="30">
        <f t="shared" si="20"/>
        <v>0.56346401108888344</v>
      </c>
      <c r="AD29" s="7">
        <v>0</v>
      </c>
      <c r="AE29" s="8">
        <v>0</v>
      </c>
      <c r="AF29" s="7">
        <v>0</v>
      </c>
      <c r="AG29" s="7">
        <v>0</v>
      </c>
      <c r="AH29" s="8">
        <v>2634800000</v>
      </c>
      <c r="AI29" s="7">
        <v>1335600000</v>
      </c>
      <c r="AJ29" s="7">
        <v>1781200000</v>
      </c>
      <c r="AK29" s="19">
        <f t="shared" si="8"/>
        <v>0</v>
      </c>
      <c r="AL29" s="19">
        <f t="shared" si="8"/>
        <v>0</v>
      </c>
      <c r="AM29" s="19">
        <f t="shared" si="8"/>
        <v>0</v>
      </c>
      <c r="AN29" s="28">
        <v>0</v>
      </c>
      <c r="AO29" s="29">
        <v>0</v>
      </c>
      <c r="AP29" s="30">
        <v>0</v>
      </c>
      <c r="AQ29" s="7">
        <v>0</v>
      </c>
      <c r="AR29" s="8">
        <v>1387900</v>
      </c>
      <c r="AS29" s="7">
        <v>2720100</v>
      </c>
      <c r="AT29" s="7">
        <v>2646100</v>
      </c>
      <c r="AU29" s="8">
        <v>1584900000</v>
      </c>
      <c r="AV29" s="7">
        <v>2579400000</v>
      </c>
      <c r="AW29" s="7">
        <v>2056500000</v>
      </c>
      <c r="AX29" s="19">
        <f t="shared" si="12"/>
        <v>8.7570193703072753E-4</v>
      </c>
      <c r="AY29" s="19">
        <f t="shared" si="12"/>
        <v>1.0545475692021399E-3</v>
      </c>
      <c r="AZ29" s="19">
        <f t="shared" si="12"/>
        <v>1.2867007050814492E-3</v>
      </c>
      <c r="BA29" s="28">
        <f t="shared" si="13"/>
        <v>0</v>
      </c>
      <c r="BB29" s="29">
        <f t="shared" si="14"/>
        <v>1.2042311711423528</v>
      </c>
      <c r="BC29" s="30">
        <f t="shared" si="15"/>
        <v>0.81957487474555024</v>
      </c>
      <c r="BD29" s="7">
        <v>0</v>
      </c>
      <c r="BE29" s="8">
        <v>1964800</v>
      </c>
      <c r="BF29" s="7">
        <v>3033600</v>
      </c>
      <c r="BG29" s="7">
        <v>2073900</v>
      </c>
      <c r="BH29" s="8">
        <v>2216600000</v>
      </c>
      <c r="BI29" s="7">
        <v>2843600000</v>
      </c>
      <c r="BJ29" s="7">
        <v>2441100000</v>
      </c>
      <c r="BK29" s="19">
        <f t="shared" si="16"/>
        <v>8.8640259857439318E-4</v>
      </c>
      <c r="BL29" s="19">
        <f t="shared" si="16"/>
        <v>1.0668167112111407E-3</v>
      </c>
      <c r="BM29" s="19">
        <f t="shared" si="16"/>
        <v>8.4957601081479665E-4</v>
      </c>
      <c r="BN29" s="28">
        <f t="shared" si="17"/>
        <v>0</v>
      </c>
      <c r="BO29" s="29">
        <f t="shared" si="18"/>
        <v>1.2035351802069496</v>
      </c>
      <c r="BP29" s="30">
        <f t="shared" si="19"/>
        <v>1.2557048429227617</v>
      </c>
      <c r="BQ29" s="50">
        <v>2</v>
      </c>
    </row>
    <row r="30" spans="1:69" x14ac:dyDescent="0.2">
      <c r="A30" s="33" t="s">
        <v>10</v>
      </c>
      <c r="B30" s="33" t="s">
        <v>11</v>
      </c>
      <c r="C30" s="34" t="s">
        <v>726</v>
      </c>
      <c r="D30" s="7">
        <v>0</v>
      </c>
      <c r="E30" s="8">
        <v>77464</v>
      </c>
      <c r="F30" s="7">
        <v>611470</v>
      </c>
      <c r="G30" s="7">
        <v>92228</v>
      </c>
      <c r="H30" s="8">
        <v>3763400000</v>
      </c>
      <c r="I30" s="7">
        <v>3519500000</v>
      </c>
      <c r="J30" s="7">
        <v>2541400000</v>
      </c>
      <c r="K30" s="19">
        <f t="shared" si="0"/>
        <v>2.0583514906733275E-5</v>
      </c>
      <c r="L30" s="19">
        <f t="shared" si="0"/>
        <v>1.7373774683903965E-4</v>
      </c>
      <c r="M30" s="19">
        <f t="shared" si="0"/>
        <v>3.6290233729440465E-5</v>
      </c>
      <c r="N30" s="25">
        <f>D30/E30</f>
        <v>0</v>
      </c>
      <c r="O30" s="26">
        <f>L30/K30</f>
        <v>8.4406257933238891</v>
      </c>
      <c r="P30" s="27">
        <f t="shared" si="21"/>
        <v>4.7874518564507023</v>
      </c>
      <c r="Q30" s="7">
        <v>0</v>
      </c>
      <c r="R30" s="8">
        <v>6988600</v>
      </c>
      <c r="S30" s="7">
        <v>112900</v>
      </c>
      <c r="T30" s="7">
        <v>10043000</v>
      </c>
      <c r="U30" s="8">
        <v>1650500000</v>
      </c>
      <c r="V30" s="7">
        <v>1849700000</v>
      </c>
      <c r="W30" s="7">
        <v>3454200000</v>
      </c>
      <c r="X30" s="19">
        <f t="shared" si="4"/>
        <v>4.2342320508936687E-3</v>
      </c>
      <c r="Y30" s="19">
        <f t="shared" si="4"/>
        <v>6.1036924906741639E-5</v>
      </c>
      <c r="Z30" s="19">
        <f t="shared" si="4"/>
        <v>2.907474958022118E-3</v>
      </c>
      <c r="AA30" s="28">
        <f>Q30/R30</f>
        <v>0</v>
      </c>
      <c r="AB30" s="29">
        <f>Y30/X30</f>
        <v>1.4415110974812849E-2</v>
      </c>
      <c r="AC30" s="30">
        <f t="shared" si="20"/>
        <v>2.0993104252998801E-2</v>
      </c>
      <c r="AD30" s="7">
        <v>0</v>
      </c>
      <c r="AE30" s="8">
        <v>7827800</v>
      </c>
      <c r="AF30" s="7">
        <v>6619600</v>
      </c>
      <c r="AG30" s="7">
        <v>5980700</v>
      </c>
      <c r="AH30" s="8">
        <v>2634800000</v>
      </c>
      <c r="AI30" s="7">
        <v>1335600000</v>
      </c>
      <c r="AJ30" s="7">
        <v>1781200000</v>
      </c>
      <c r="AK30" s="19">
        <f t="shared" si="8"/>
        <v>2.9709275846364052E-3</v>
      </c>
      <c r="AL30" s="19">
        <f t="shared" si="8"/>
        <v>4.9562743336328246E-3</v>
      </c>
      <c r="AM30" s="19">
        <f t="shared" si="8"/>
        <v>3.3576802155849987E-3</v>
      </c>
      <c r="AN30" s="28">
        <f>AD30/AE30</f>
        <v>0</v>
      </c>
      <c r="AO30" s="29">
        <f>AL30/AK30</f>
        <v>1.66825820974677</v>
      </c>
      <c r="AP30" s="30">
        <f>AL30/AM30</f>
        <v>1.4761007646373816</v>
      </c>
      <c r="AQ30" s="7">
        <v>0</v>
      </c>
      <c r="AR30" s="8">
        <v>4266200</v>
      </c>
      <c r="AS30" s="7">
        <v>8685100</v>
      </c>
      <c r="AT30" s="7">
        <v>7262400</v>
      </c>
      <c r="AU30" s="8">
        <v>1584900000</v>
      </c>
      <c r="AV30" s="7">
        <v>2579400000</v>
      </c>
      <c r="AW30" s="7">
        <v>2056500000</v>
      </c>
      <c r="AX30" s="19">
        <f t="shared" si="12"/>
        <v>2.6917786611142659E-3</v>
      </c>
      <c r="AY30" s="19">
        <f t="shared" si="12"/>
        <v>3.3671008761727533E-3</v>
      </c>
      <c r="AZ30" s="19">
        <f t="shared" si="12"/>
        <v>3.5314369073668854E-3</v>
      </c>
      <c r="BA30" s="28">
        <f t="shared" si="13"/>
        <v>0</v>
      </c>
      <c r="BB30" s="29">
        <f t="shared" si="14"/>
        <v>1.2508832634771452</v>
      </c>
      <c r="BC30" s="30">
        <f t="shared" si="15"/>
        <v>0.9534648259320978</v>
      </c>
      <c r="BD30" s="7">
        <v>0</v>
      </c>
      <c r="BE30" s="8">
        <v>5860700</v>
      </c>
      <c r="BF30" s="7">
        <v>13923000</v>
      </c>
      <c r="BG30" s="7">
        <v>10525000</v>
      </c>
      <c r="BH30" s="8">
        <v>2216600000</v>
      </c>
      <c r="BI30" s="7">
        <v>2843600000</v>
      </c>
      <c r="BJ30" s="7">
        <v>2441100000</v>
      </c>
      <c r="BK30" s="19">
        <f t="shared" si="16"/>
        <v>2.644004330957322E-3</v>
      </c>
      <c r="BL30" s="19">
        <f t="shared" si="16"/>
        <v>4.896258264172176E-3</v>
      </c>
      <c r="BM30" s="19">
        <f t="shared" si="16"/>
        <v>4.3115808447011595E-3</v>
      </c>
      <c r="BN30" s="28">
        <f t="shared" si="17"/>
        <v>0</v>
      </c>
      <c r="BO30" s="29">
        <f t="shared" si="18"/>
        <v>1.8518344341740824</v>
      </c>
      <c r="BP30" s="30">
        <f t="shared" si="19"/>
        <v>1.1356062754081424</v>
      </c>
      <c r="BQ30" s="50">
        <v>2</v>
      </c>
    </row>
    <row r="31" spans="1:69" x14ac:dyDescent="0.2">
      <c r="A31" s="33" t="s">
        <v>358</v>
      </c>
      <c r="B31" s="33" t="s">
        <v>359</v>
      </c>
      <c r="C31" s="34" t="s">
        <v>750</v>
      </c>
      <c r="D31" s="7">
        <v>13557000</v>
      </c>
      <c r="E31" s="8">
        <v>55442</v>
      </c>
      <c r="F31" s="7">
        <v>16422000</v>
      </c>
      <c r="G31" s="7">
        <v>9323600</v>
      </c>
      <c r="H31" s="8">
        <v>3763400000</v>
      </c>
      <c r="I31" s="7">
        <v>3519500000</v>
      </c>
      <c r="J31" s="7">
        <v>2541400000</v>
      </c>
      <c r="K31" s="19">
        <f t="shared" si="0"/>
        <v>1.4731891374820642E-5</v>
      </c>
      <c r="L31" s="19">
        <f t="shared" si="0"/>
        <v>4.6660036937064926E-3</v>
      </c>
      <c r="M31" s="19">
        <f t="shared" si="0"/>
        <v>3.6686865507200754E-3</v>
      </c>
      <c r="N31" s="25">
        <f>D31/E31</f>
        <v>244.52581075718768</v>
      </c>
      <c r="O31" s="26">
        <f>L31/K31</f>
        <v>316.72808161493117</v>
      </c>
      <c r="P31" s="27">
        <f t="shared" si="21"/>
        <v>1.2718458307076324</v>
      </c>
      <c r="Q31" s="7">
        <v>2952000</v>
      </c>
      <c r="R31" s="8">
        <v>6501100</v>
      </c>
      <c r="S31" s="7">
        <v>11122000</v>
      </c>
      <c r="T31" s="7">
        <v>18625000</v>
      </c>
      <c r="U31" s="8">
        <v>1650500000</v>
      </c>
      <c r="V31" s="7">
        <v>1849700000</v>
      </c>
      <c r="W31" s="7">
        <v>3454200000</v>
      </c>
      <c r="X31" s="19">
        <f t="shared" si="4"/>
        <v>3.9388670099969707E-3</v>
      </c>
      <c r="Y31" s="19">
        <f t="shared" si="4"/>
        <v>6.0128669513975237E-3</v>
      </c>
      <c r="Z31" s="19">
        <f t="shared" si="4"/>
        <v>5.3919865670777603E-3</v>
      </c>
      <c r="AA31" s="28">
        <f>Q31/R31</f>
        <v>0.45407700235344789</v>
      </c>
      <c r="AB31" s="29">
        <f>Y31/X31</f>
        <v>1.5265473386475539</v>
      </c>
      <c r="AC31" s="30">
        <f t="shared" si="20"/>
        <v>1.11514872609489</v>
      </c>
      <c r="AD31" s="7">
        <v>8309400</v>
      </c>
      <c r="AE31" s="8">
        <v>23676000</v>
      </c>
      <c r="AF31" s="7">
        <v>13613000</v>
      </c>
      <c r="AG31" s="7">
        <v>24953000</v>
      </c>
      <c r="AH31" s="8">
        <v>2634800000</v>
      </c>
      <c r="AI31" s="7">
        <v>1335600000</v>
      </c>
      <c r="AJ31" s="7">
        <v>1781200000</v>
      </c>
      <c r="AK31" s="19">
        <f t="shared" si="8"/>
        <v>8.9858812813116747E-3</v>
      </c>
      <c r="AL31" s="19">
        <f t="shared" si="8"/>
        <v>1.0192422881102127E-2</v>
      </c>
      <c r="AM31" s="19">
        <f t="shared" si="8"/>
        <v>1.400909499214013E-2</v>
      </c>
      <c r="AN31" s="28">
        <f>AD31/AE31</f>
        <v>0.35096300050684237</v>
      </c>
      <c r="AO31" s="29">
        <f>AL31/AK31</f>
        <v>1.1342708146278038</v>
      </c>
      <c r="AP31" s="30">
        <f>AL31/AM31</f>
        <v>0.72755755363359553</v>
      </c>
      <c r="AQ31" s="7">
        <v>35347000</v>
      </c>
      <c r="AR31" s="8">
        <v>10614000</v>
      </c>
      <c r="AS31" s="7">
        <v>29494000</v>
      </c>
      <c r="AT31" s="7">
        <v>24260000</v>
      </c>
      <c r="AU31" s="8">
        <v>1584900000</v>
      </c>
      <c r="AV31" s="7">
        <v>2579400000</v>
      </c>
      <c r="AW31" s="7">
        <v>2056500000</v>
      </c>
      <c r="AX31" s="19">
        <f t="shared" si="12"/>
        <v>6.6969524891160323E-3</v>
      </c>
      <c r="AY31" s="19">
        <f t="shared" si="12"/>
        <v>1.1434442118322091E-2</v>
      </c>
      <c r="AZ31" s="19">
        <f t="shared" si="12"/>
        <v>1.1796742037442257E-2</v>
      </c>
      <c r="BA31" s="28">
        <f t="shared" si="13"/>
        <v>3.3302242321462221</v>
      </c>
      <c r="BB31" s="29">
        <f t="shared" si="14"/>
        <v>1.7074097713707068</v>
      </c>
      <c r="BC31" s="30">
        <f t="shared" si="15"/>
        <v>0.9692881375238821</v>
      </c>
      <c r="BD31" s="7">
        <v>25267000</v>
      </c>
      <c r="BE31" s="8">
        <v>22170000</v>
      </c>
      <c r="BF31" s="7">
        <v>28333000</v>
      </c>
      <c r="BG31" s="7">
        <v>73595000</v>
      </c>
      <c r="BH31" s="8">
        <v>2216600000</v>
      </c>
      <c r="BI31" s="7">
        <v>2843600000</v>
      </c>
      <c r="BJ31" s="7">
        <v>2441100000</v>
      </c>
      <c r="BK31" s="19">
        <f t="shared" si="16"/>
        <v>1.0001804565550844E-2</v>
      </c>
      <c r="BL31" s="19">
        <f t="shared" si="16"/>
        <v>9.9637783091855395E-3</v>
      </c>
      <c r="BM31" s="19">
        <f t="shared" si="16"/>
        <v>3.0148293801974521E-2</v>
      </c>
      <c r="BN31" s="28">
        <f t="shared" si="17"/>
        <v>1.1396932792061345</v>
      </c>
      <c r="BO31" s="29">
        <f t="shared" si="18"/>
        <v>0.99619806044838377</v>
      </c>
      <c r="BP31" s="30">
        <f t="shared" si="19"/>
        <v>0.33049227842316486</v>
      </c>
      <c r="BQ31" s="50">
        <v>2</v>
      </c>
    </row>
    <row r="32" spans="1:69" x14ac:dyDescent="0.2">
      <c r="A32" s="33" t="s">
        <v>122</v>
      </c>
      <c r="B32" s="33" t="s">
        <v>123</v>
      </c>
      <c r="C32" s="34" t="s">
        <v>726</v>
      </c>
      <c r="D32" s="7">
        <v>0</v>
      </c>
      <c r="E32" s="8">
        <v>2316900</v>
      </c>
      <c r="F32" s="7">
        <v>3086300</v>
      </c>
      <c r="G32" s="7">
        <v>3441400</v>
      </c>
      <c r="H32" s="8">
        <v>3763400000</v>
      </c>
      <c r="I32" s="7">
        <v>3519500000</v>
      </c>
      <c r="J32" s="7">
        <v>2541400000</v>
      </c>
      <c r="K32" s="19">
        <f t="shared" si="0"/>
        <v>6.156401126640803E-4</v>
      </c>
      <c r="L32" s="19">
        <f t="shared" si="0"/>
        <v>8.7691433442250316E-4</v>
      </c>
      <c r="M32" s="19">
        <f t="shared" si="0"/>
        <v>1.3541355158574015E-3</v>
      </c>
      <c r="N32" s="25">
        <f>D32/E32</f>
        <v>0</v>
      </c>
      <c r="O32" s="26">
        <f>L32/K32</f>
        <v>1.4243944089799512</v>
      </c>
      <c r="P32" s="27">
        <f t="shared" si="21"/>
        <v>0.64758240527150268</v>
      </c>
      <c r="Q32" s="7">
        <v>0</v>
      </c>
      <c r="R32" s="8">
        <v>2834500</v>
      </c>
      <c r="S32" s="7">
        <v>4054200</v>
      </c>
      <c r="T32" s="7">
        <v>4244000</v>
      </c>
      <c r="U32" s="8">
        <v>1650500000</v>
      </c>
      <c r="V32" s="7">
        <v>1849700000</v>
      </c>
      <c r="W32" s="7">
        <v>3454200000</v>
      </c>
      <c r="X32" s="19">
        <f t="shared" si="4"/>
        <v>1.7173583762496213E-3</v>
      </c>
      <c r="Y32" s="19">
        <f t="shared" si="4"/>
        <v>2.1918148889009028E-3</v>
      </c>
      <c r="Z32" s="19">
        <f t="shared" si="4"/>
        <v>1.2286491807075445E-3</v>
      </c>
      <c r="AA32" s="28">
        <f>Q32/R32</f>
        <v>0</v>
      </c>
      <c r="AB32" s="29">
        <f>Y32/X32</f>
        <v>1.2762711145284671</v>
      </c>
      <c r="AC32" s="30">
        <f t="shared" si="20"/>
        <v>1.7839224762585999</v>
      </c>
      <c r="AD32" s="7">
        <v>0</v>
      </c>
      <c r="AE32" s="8">
        <v>0</v>
      </c>
      <c r="AF32" s="7">
        <v>642750</v>
      </c>
      <c r="AG32" s="7">
        <v>0</v>
      </c>
      <c r="AH32" s="8">
        <v>2634800000</v>
      </c>
      <c r="AI32" s="7">
        <v>1335600000</v>
      </c>
      <c r="AJ32" s="7">
        <v>1781200000</v>
      </c>
      <c r="AK32" s="19">
        <f t="shared" si="8"/>
        <v>0</v>
      </c>
      <c r="AL32" s="19">
        <f t="shared" si="8"/>
        <v>4.8124438454627132E-4</v>
      </c>
      <c r="AM32" s="19">
        <f t="shared" si="8"/>
        <v>0</v>
      </c>
      <c r="AN32" s="28">
        <v>0</v>
      </c>
      <c r="AO32" s="29" t="s">
        <v>766</v>
      </c>
      <c r="AP32" s="30" t="s">
        <v>766</v>
      </c>
      <c r="AQ32" s="7">
        <v>691740</v>
      </c>
      <c r="AR32" s="8">
        <v>568240</v>
      </c>
      <c r="AS32" s="7">
        <v>1125700</v>
      </c>
      <c r="AT32" s="7">
        <v>591240</v>
      </c>
      <c r="AU32" s="8">
        <v>1584900000</v>
      </c>
      <c r="AV32" s="7">
        <v>2579400000</v>
      </c>
      <c r="AW32" s="7">
        <v>2056500000</v>
      </c>
      <c r="AX32" s="19">
        <f t="shared" si="12"/>
        <v>3.5853366142974319E-4</v>
      </c>
      <c r="AY32" s="19">
        <f t="shared" si="12"/>
        <v>4.3641932232302088E-4</v>
      </c>
      <c r="AZ32" s="19">
        <f t="shared" si="12"/>
        <v>2.8749817651349378E-4</v>
      </c>
      <c r="BA32" s="28">
        <f t="shared" si="13"/>
        <v>1.2173377446149514</v>
      </c>
      <c r="BB32" s="29">
        <f t="shared" si="14"/>
        <v>1.2172338870015413</v>
      </c>
      <c r="BC32" s="30">
        <f t="shared" si="15"/>
        <v>1.5179898795028965</v>
      </c>
      <c r="BD32" s="7">
        <v>511740</v>
      </c>
      <c r="BE32" s="8">
        <v>440450</v>
      </c>
      <c r="BF32" s="7">
        <v>2007300</v>
      </c>
      <c r="BG32" s="7">
        <v>1185900</v>
      </c>
      <c r="BH32" s="8">
        <v>2216600000</v>
      </c>
      <c r="BI32" s="7">
        <v>2843600000</v>
      </c>
      <c r="BJ32" s="7">
        <v>2441100000</v>
      </c>
      <c r="BK32" s="19">
        <f t="shared" si="16"/>
        <v>1.987052242172697E-4</v>
      </c>
      <c r="BL32" s="19">
        <f t="shared" si="16"/>
        <v>7.0590097060064703E-4</v>
      </c>
      <c r="BM32" s="19">
        <f t="shared" si="16"/>
        <v>4.8580557945188644E-4</v>
      </c>
      <c r="BN32" s="28">
        <f t="shared" si="17"/>
        <v>1.1618571915086844</v>
      </c>
      <c r="BO32" s="29">
        <f t="shared" si="18"/>
        <v>3.5525033293981023</v>
      </c>
      <c r="BP32" s="30">
        <f t="shared" si="19"/>
        <v>1.4530524153244282</v>
      </c>
      <c r="BQ32" s="50">
        <v>2</v>
      </c>
    </row>
    <row r="33" spans="1:69" x14ac:dyDescent="0.2">
      <c r="A33" s="33" t="s">
        <v>643</v>
      </c>
      <c r="B33" s="33" t="s">
        <v>644</v>
      </c>
      <c r="C33" s="34" t="s">
        <v>726</v>
      </c>
      <c r="D33" s="7">
        <v>4816200</v>
      </c>
      <c r="E33" s="8">
        <v>0</v>
      </c>
      <c r="F33" s="7">
        <v>2810600</v>
      </c>
      <c r="G33" s="7">
        <v>2813800</v>
      </c>
      <c r="H33" s="8">
        <v>3763400000</v>
      </c>
      <c r="I33" s="7">
        <v>3519500000</v>
      </c>
      <c r="J33" s="7">
        <v>2541400000</v>
      </c>
      <c r="K33" s="19">
        <f t="shared" si="0"/>
        <v>0</v>
      </c>
      <c r="L33" s="19">
        <f t="shared" si="0"/>
        <v>7.9857934365676938E-4</v>
      </c>
      <c r="M33" s="19">
        <f t="shared" si="0"/>
        <v>1.1071850161328402E-3</v>
      </c>
      <c r="N33" s="25" t="s">
        <v>766</v>
      </c>
      <c r="O33" s="26" t="s">
        <v>766</v>
      </c>
      <c r="P33" s="27">
        <f t="shared" si="21"/>
        <v>0.72127000638613747</v>
      </c>
      <c r="Q33" s="7">
        <v>21414000</v>
      </c>
      <c r="R33" s="8">
        <v>0</v>
      </c>
      <c r="S33" s="7">
        <v>17808000</v>
      </c>
      <c r="T33" s="7">
        <v>5982600</v>
      </c>
      <c r="U33" s="8">
        <v>1650500000</v>
      </c>
      <c r="V33" s="7">
        <v>1849700000</v>
      </c>
      <c r="W33" s="7">
        <v>3454200000</v>
      </c>
      <c r="X33" s="19">
        <f t="shared" si="4"/>
        <v>0</v>
      </c>
      <c r="Y33" s="19">
        <f t="shared" si="4"/>
        <v>9.627507163323782E-3</v>
      </c>
      <c r="Z33" s="19">
        <f t="shared" si="4"/>
        <v>1.7319784610039951E-3</v>
      </c>
      <c r="AA33" s="28" t="s">
        <v>766</v>
      </c>
      <c r="AB33" s="29" t="s">
        <v>766</v>
      </c>
      <c r="AC33" s="30">
        <f t="shared" si="20"/>
        <v>5.5586760344253348</v>
      </c>
      <c r="AD33" s="7">
        <v>0</v>
      </c>
      <c r="AE33" s="8">
        <v>1470100</v>
      </c>
      <c r="AF33" s="7">
        <v>0</v>
      </c>
      <c r="AG33" s="7">
        <v>0</v>
      </c>
      <c r="AH33" s="8">
        <v>2634800000</v>
      </c>
      <c r="AI33" s="7">
        <v>1335600000</v>
      </c>
      <c r="AJ33" s="7">
        <v>1781200000</v>
      </c>
      <c r="AK33" s="19">
        <f t="shared" si="8"/>
        <v>5.5795506300288444E-4</v>
      </c>
      <c r="AL33" s="19">
        <f t="shared" si="8"/>
        <v>0</v>
      </c>
      <c r="AM33" s="19">
        <f t="shared" si="8"/>
        <v>0</v>
      </c>
      <c r="AN33" s="28">
        <f t="shared" ref="AN33:AN50" si="22">AD33/AE33</f>
        <v>0</v>
      </c>
      <c r="AO33" s="29">
        <f t="shared" ref="AO33:AO50" si="23">AL33/AK33</f>
        <v>0</v>
      </c>
      <c r="AP33" s="30">
        <v>0</v>
      </c>
      <c r="AQ33" s="7">
        <v>659120</v>
      </c>
      <c r="AR33" s="8">
        <v>4543600</v>
      </c>
      <c r="AS33" s="7">
        <v>5999300</v>
      </c>
      <c r="AT33" s="7">
        <v>4719600</v>
      </c>
      <c r="AU33" s="8">
        <v>1584900000</v>
      </c>
      <c r="AV33" s="7">
        <v>2579400000</v>
      </c>
      <c r="AW33" s="7">
        <v>2056500000</v>
      </c>
      <c r="AX33" s="19">
        <f t="shared" si="12"/>
        <v>2.8668054766862261E-3</v>
      </c>
      <c r="AY33" s="19">
        <f t="shared" si="12"/>
        <v>2.3258509730945181E-3</v>
      </c>
      <c r="AZ33" s="19">
        <f t="shared" si="12"/>
        <v>2.2949671772428885E-3</v>
      </c>
      <c r="BA33" s="28">
        <f t="shared" si="13"/>
        <v>0.14506558675939785</v>
      </c>
      <c r="BB33" s="29">
        <f t="shared" si="14"/>
        <v>0.81130407766033585</v>
      </c>
      <c r="BC33" s="30">
        <f t="shared" si="15"/>
        <v>1.0134571841191788</v>
      </c>
      <c r="BD33" s="7">
        <v>0</v>
      </c>
      <c r="BE33" s="8">
        <v>4832700</v>
      </c>
      <c r="BF33" s="7">
        <v>6948500</v>
      </c>
      <c r="BG33" s="7">
        <v>3877200</v>
      </c>
      <c r="BH33" s="8">
        <v>2216600000</v>
      </c>
      <c r="BI33" s="7">
        <v>2843600000</v>
      </c>
      <c r="BJ33" s="7">
        <v>2441100000</v>
      </c>
      <c r="BK33" s="19">
        <f t="shared" si="16"/>
        <v>2.1802309843905079E-3</v>
      </c>
      <c r="BL33" s="19">
        <f t="shared" si="16"/>
        <v>2.4435574623716417E-3</v>
      </c>
      <c r="BM33" s="19">
        <f t="shared" si="16"/>
        <v>1.5883003563967064E-3</v>
      </c>
      <c r="BN33" s="28">
        <f t="shared" si="17"/>
        <v>0</v>
      </c>
      <c r="BO33" s="29">
        <f t="shared" si="18"/>
        <v>1.1207791650822483</v>
      </c>
      <c r="BP33" s="30">
        <f t="shared" si="19"/>
        <v>1.5384731562455933</v>
      </c>
      <c r="BQ33" s="50">
        <v>2</v>
      </c>
    </row>
    <row r="34" spans="1:69" x14ac:dyDescent="0.2">
      <c r="A34" s="33" t="s">
        <v>655</v>
      </c>
      <c r="B34" s="33" t="s">
        <v>656</v>
      </c>
      <c r="C34" s="34" t="s">
        <v>729</v>
      </c>
      <c r="D34" s="7">
        <v>8448500</v>
      </c>
      <c r="E34" s="8">
        <v>0</v>
      </c>
      <c r="F34" s="7">
        <v>15819000</v>
      </c>
      <c r="G34" s="7">
        <v>15348000</v>
      </c>
      <c r="H34" s="8">
        <v>3763400000</v>
      </c>
      <c r="I34" s="7">
        <v>3519500000</v>
      </c>
      <c r="J34" s="7">
        <v>2541400000</v>
      </c>
      <c r="K34" s="19">
        <f t="shared" si="0"/>
        <v>0</v>
      </c>
      <c r="L34" s="19">
        <f t="shared" si="0"/>
        <v>4.494672538712885E-3</v>
      </c>
      <c r="M34" s="19">
        <f t="shared" si="0"/>
        <v>6.0391909970882191E-3</v>
      </c>
      <c r="N34" s="25" t="s">
        <v>766</v>
      </c>
      <c r="O34" s="26" t="s">
        <v>766</v>
      </c>
      <c r="P34" s="27">
        <f t="shared" si="21"/>
        <v>0.74425076817076663</v>
      </c>
      <c r="Q34" s="7">
        <v>18317000</v>
      </c>
      <c r="R34" s="8">
        <v>33101000</v>
      </c>
      <c r="S34" s="7">
        <v>2749200</v>
      </c>
      <c r="T34" s="7">
        <v>16204000</v>
      </c>
      <c r="U34" s="8">
        <v>1650500000</v>
      </c>
      <c r="V34" s="7">
        <v>1849700000</v>
      </c>
      <c r="W34" s="7">
        <v>3454200000</v>
      </c>
      <c r="X34" s="19">
        <f t="shared" si="4"/>
        <v>2.0055134807634049E-2</v>
      </c>
      <c r="Y34" s="19">
        <f t="shared" si="4"/>
        <v>1.486295074877007E-3</v>
      </c>
      <c r="Z34" s="19">
        <f t="shared" si="4"/>
        <v>4.6911006890162704E-3</v>
      </c>
      <c r="AA34" s="28">
        <f>Q34/R34</f>
        <v>0.55336696776532435</v>
      </c>
      <c r="AB34" s="29">
        <f>Y34/X34</f>
        <v>7.411045047232713E-2</v>
      </c>
      <c r="AC34" s="30">
        <f t="shared" si="20"/>
        <v>0.31683290839546763</v>
      </c>
      <c r="AD34" s="7">
        <v>20737000</v>
      </c>
      <c r="AE34" s="8">
        <v>49882000</v>
      </c>
      <c r="AF34" s="7">
        <v>49505000</v>
      </c>
      <c r="AG34" s="7">
        <v>79601000</v>
      </c>
      <c r="AH34" s="8">
        <v>2634800000</v>
      </c>
      <c r="AI34" s="7">
        <v>1335600000</v>
      </c>
      <c r="AJ34" s="7">
        <v>1781200000</v>
      </c>
      <c r="AK34" s="19">
        <f t="shared" si="8"/>
        <v>1.8931987247608927E-2</v>
      </c>
      <c r="AL34" s="19">
        <f t="shared" si="8"/>
        <v>3.7065738244983527E-2</v>
      </c>
      <c r="AM34" s="19">
        <f t="shared" si="8"/>
        <v>4.4689535144846172E-2</v>
      </c>
      <c r="AN34" s="28">
        <f t="shared" si="22"/>
        <v>0.41572110180024857</v>
      </c>
      <c r="AO34" s="29">
        <f t="shared" si="23"/>
        <v>1.9578366370210216</v>
      </c>
      <c r="AP34" s="30">
        <f t="shared" ref="AP34:AP48" si="24">AL34/AM34</f>
        <v>0.82940532106336173</v>
      </c>
      <c r="AQ34" s="7">
        <v>14835000</v>
      </c>
      <c r="AR34" s="8">
        <v>65988000</v>
      </c>
      <c r="AS34" s="7">
        <v>79717000</v>
      </c>
      <c r="AT34" s="7">
        <v>92603000</v>
      </c>
      <c r="AU34" s="8">
        <v>1584900000</v>
      </c>
      <c r="AV34" s="7">
        <v>2579400000</v>
      </c>
      <c r="AW34" s="7">
        <v>2056500000</v>
      </c>
      <c r="AX34" s="19">
        <f t="shared" si="12"/>
        <v>4.1635434412265755E-2</v>
      </c>
      <c r="AY34" s="19">
        <f t="shared" si="12"/>
        <v>3.0905249282778942E-2</v>
      </c>
      <c r="AZ34" s="19">
        <f t="shared" si="12"/>
        <v>4.5029418915633355E-2</v>
      </c>
      <c r="BA34" s="28">
        <f t="shared" si="13"/>
        <v>0.22481360247317694</v>
      </c>
      <c r="BB34" s="29">
        <f t="shared" si="14"/>
        <v>0.74228237843663014</v>
      </c>
      <c r="BC34" s="30">
        <f t="shared" si="15"/>
        <v>0.68633462360868325</v>
      </c>
      <c r="BD34" s="7">
        <v>42756000</v>
      </c>
      <c r="BE34" s="8">
        <v>61052000</v>
      </c>
      <c r="BF34" s="7">
        <v>81456000</v>
      </c>
      <c r="BG34" s="7">
        <v>104330000</v>
      </c>
      <c r="BH34" s="8">
        <v>2216600000</v>
      </c>
      <c r="BI34" s="7">
        <v>2843600000</v>
      </c>
      <c r="BJ34" s="7">
        <v>2441100000</v>
      </c>
      <c r="BK34" s="19">
        <f t="shared" si="16"/>
        <v>2.7543084002526391E-2</v>
      </c>
      <c r="BL34" s="19">
        <f t="shared" si="16"/>
        <v>2.8645379096919398E-2</v>
      </c>
      <c r="BM34" s="19">
        <f t="shared" si="16"/>
        <v>4.2738929171275246E-2</v>
      </c>
      <c r="BN34" s="28">
        <f t="shared" si="17"/>
        <v>0.70032103780383936</v>
      </c>
      <c r="BO34" s="29">
        <f t="shared" si="18"/>
        <v>1.0400207578168044</v>
      </c>
      <c r="BP34" s="30">
        <f t="shared" si="19"/>
        <v>0.670240917411003</v>
      </c>
      <c r="BQ34" s="50">
        <v>2</v>
      </c>
    </row>
    <row r="35" spans="1:69" x14ac:dyDescent="0.2">
      <c r="A35" s="33" t="s">
        <v>152</v>
      </c>
      <c r="B35" s="33" t="s">
        <v>153</v>
      </c>
      <c r="C35" s="34" t="s">
        <v>728</v>
      </c>
      <c r="D35" s="7">
        <v>2957000</v>
      </c>
      <c r="E35" s="8">
        <v>0</v>
      </c>
      <c r="F35" s="7">
        <v>956510</v>
      </c>
      <c r="G35" s="7">
        <v>0</v>
      </c>
      <c r="H35" s="8">
        <v>3763400000</v>
      </c>
      <c r="I35" s="7">
        <v>3519500000</v>
      </c>
      <c r="J35" s="7">
        <v>2541400000</v>
      </c>
      <c r="K35" s="19">
        <f t="shared" si="0"/>
        <v>0</v>
      </c>
      <c r="L35" s="19">
        <f t="shared" si="0"/>
        <v>2.71774399772695E-4</v>
      </c>
      <c r="M35" s="19">
        <f t="shared" si="0"/>
        <v>0</v>
      </c>
      <c r="N35" s="25" t="s">
        <v>766</v>
      </c>
      <c r="O35" s="26" t="s">
        <v>766</v>
      </c>
      <c r="P35" s="27" t="s">
        <v>766</v>
      </c>
      <c r="Q35" s="7">
        <v>0</v>
      </c>
      <c r="R35" s="8">
        <v>0</v>
      </c>
      <c r="S35" s="7">
        <v>782870</v>
      </c>
      <c r="T35" s="7">
        <v>0</v>
      </c>
      <c r="U35" s="8">
        <v>1650500000</v>
      </c>
      <c r="V35" s="7">
        <v>1849700000</v>
      </c>
      <c r="W35" s="7">
        <v>3454200000</v>
      </c>
      <c r="X35" s="19">
        <f t="shared" si="4"/>
        <v>0</v>
      </c>
      <c r="Y35" s="19">
        <f t="shared" si="4"/>
        <v>4.2324160674704007E-4</v>
      </c>
      <c r="Z35" s="19">
        <f t="shared" si="4"/>
        <v>0</v>
      </c>
      <c r="AA35" s="28">
        <v>0</v>
      </c>
      <c r="AB35" s="29" t="s">
        <v>766</v>
      </c>
      <c r="AC35" s="30" t="s">
        <v>766</v>
      </c>
      <c r="AD35" s="7">
        <v>0</v>
      </c>
      <c r="AE35" s="8">
        <v>145520</v>
      </c>
      <c r="AF35" s="7">
        <v>0</v>
      </c>
      <c r="AG35" s="7">
        <v>2706100</v>
      </c>
      <c r="AH35" s="8">
        <v>2634800000</v>
      </c>
      <c r="AI35" s="7">
        <v>1335600000</v>
      </c>
      <c r="AJ35" s="7">
        <v>1781200000</v>
      </c>
      <c r="AK35" s="19">
        <f t="shared" si="8"/>
        <v>5.5229998481858205E-5</v>
      </c>
      <c r="AL35" s="19">
        <f t="shared" si="8"/>
        <v>0</v>
      </c>
      <c r="AM35" s="19">
        <f t="shared" si="8"/>
        <v>1.5192566808892882E-3</v>
      </c>
      <c r="AN35" s="28">
        <f t="shared" si="22"/>
        <v>0</v>
      </c>
      <c r="AO35" s="29">
        <f t="shared" si="23"/>
        <v>0</v>
      </c>
      <c r="AP35" s="30">
        <f t="shared" si="24"/>
        <v>0</v>
      </c>
      <c r="AQ35" s="7">
        <v>0</v>
      </c>
      <c r="AR35" s="8">
        <v>6159600</v>
      </c>
      <c r="AS35" s="7">
        <v>5842600</v>
      </c>
      <c r="AT35" s="7">
        <v>4197700</v>
      </c>
      <c r="AU35" s="8">
        <v>1584900000</v>
      </c>
      <c r="AV35" s="7">
        <v>2579400000</v>
      </c>
      <c r="AW35" s="7">
        <v>2056500000</v>
      </c>
      <c r="AX35" s="19">
        <f t="shared" si="12"/>
        <v>3.8864281658148778E-3</v>
      </c>
      <c r="AY35" s="19">
        <f t="shared" si="12"/>
        <v>2.2651004109482827E-3</v>
      </c>
      <c r="AZ35" s="19">
        <f t="shared" si="12"/>
        <v>2.0411864818867006E-3</v>
      </c>
      <c r="BA35" s="28">
        <f t="shared" si="13"/>
        <v>0</v>
      </c>
      <c r="BB35" s="29">
        <f t="shared" si="14"/>
        <v>0.58282317704265429</v>
      </c>
      <c r="BC35" s="30">
        <f t="shared" si="15"/>
        <v>1.1096979286550119</v>
      </c>
      <c r="BD35" s="7">
        <v>3158100</v>
      </c>
      <c r="BE35" s="8">
        <v>6219100</v>
      </c>
      <c r="BF35" s="7">
        <v>4523500</v>
      </c>
      <c r="BG35" s="7">
        <v>5172700</v>
      </c>
      <c r="BH35" s="8">
        <v>2216600000</v>
      </c>
      <c r="BI35" s="7">
        <v>2843600000</v>
      </c>
      <c r="BJ35" s="7">
        <v>2441100000</v>
      </c>
      <c r="BK35" s="19">
        <f t="shared" si="16"/>
        <v>2.8056934043129119E-3</v>
      </c>
      <c r="BL35" s="19">
        <f t="shared" si="16"/>
        <v>1.5907652271768182E-3</v>
      </c>
      <c r="BM35" s="19">
        <f t="shared" si="16"/>
        <v>2.1190037278276189E-3</v>
      </c>
      <c r="BN35" s="28">
        <f t="shared" si="17"/>
        <v>0.50780659580968313</v>
      </c>
      <c r="BO35" s="29">
        <f t="shared" si="18"/>
        <v>0.56697756951329537</v>
      </c>
      <c r="BP35" s="30">
        <f t="shared" si="19"/>
        <v>0.75071374641122246</v>
      </c>
      <c r="BQ35" s="50">
        <v>2</v>
      </c>
    </row>
    <row r="36" spans="1:69" x14ac:dyDescent="0.2">
      <c r="A36" s="33" t="s">
        <v>389</v>
      </c>
      <c r="B36" s="33" t="s">
        <v>390</v>
      </c>
      <c r="C36" s="34" t="s">
        <v>751</v>
      </c>
      <c r="D36" s="7">
        <v>4926300</v>
      </c>
      <c r="E36" s="8">
        <v>5449900</v>
      </c>
      <c r="F36" s="7">
        <v>39217000</v>
      </c>
      <c r="G36" s="7">
        <v>29789000</v>
      </c>
      <c r="H36" s="8">
        <v>3763400000</v>
      </c>
      <c r="I36" s="7">
        <v>3519500000</v>
      </c>
      <c r="J36" s="7">
        <v>2541400000</v>
      </c>
      <c r="K36" s="19">
        <f t="shared" si="0"/>
        <v>1.4481320082903757E-3</v>
      </c>
      <c r="L36" s="19">
        <f t="shared" si="0"/>
        <v>1.1142775962494673E-2</v>
      </c>
      <c r="M36" s="19">
        <f t="shared" si="0"/>
        <v>1.1721492090973479E-2</v>
      </c>
      <c r="N36" s="25">
        <f>D36/E36</f>
        <v>0.90392484265766349</v>
      </c>
      <c r="O36" s="26">
        <f>L36/K36</f>
        <v>7.6945857827212336</v>
      </c>
      <c r="P36" s="27">
        <f>L36/M36</f>
        <v>0.95062777639678953</v>
      </c>
      <c r="Q36" s="7">
        <v>0</v>
      </c>
      <c r="R36" s="8">
        <v>14158000</v>
      </c>
      <c r="S36" s="7">
        <v>13085000</v>
      </c>
      <c r="T36" s="7">
        <v>14927000</v>
      </c>
      <c r="U36" s="8">
        <v>1650500000</v>
      </c>
      <c r="V36" s="7">
        <v>1849700000</v>
      </c>
      <c r="W36" s="7">
        <v>3454200000</v>
      </c>
      <c r="X36" s="19">
        <f t="shared" si="4"/>
        <v>8.5780066646470761E-3</v>
      </c>
      <c r="Y36" s="19">
        <f t="shared" si="4"/>
        <v>7.0741201275882574E-3</v>
      </c>
      <c r="Z36" s="19">
        <f t="shared" si="4"/>
        <v>4.321405824793006E-3</v>
      </c>
      <c r="AA36" s="28">
        <f t="shared" ref="AA36:AA41" si="25">Q36/R36</f>
        <v>0</v>
      </c>
      <c r="AB36" s="29">
        <f t="shared" ref="AB36:AB41" si="26">Y36/X36</f>
        <v>0.82468111813705469</v>
      </c>
      <c r="AC36" s="30">
        <f t="shared" ref="AC36:AC44" si="27">Y36/Z36</f>
        <v>1.6369950924308538</v>
      </c>
      <c r="AD36" s="7">
        <v>10347000</v>
      </c>
      <c r="AE36" s="8">
        <v>14251000</v>
      </c>
      <c r="AF36" s="7">
        <v>5813900</v>
      </c>
      <c r="AG36" s="7">
        <v>3061600</v>
      </c>
      <c r="AH36" s="8">
        <v>2634800000</v>
      </c>
      <c r="AI36" s="7">
        <v>1335600000</v>
      </c>
      <c r="AJ36" s="7">
        <v>1781200000</v>
      </c>
      <c r="AK36" s="19">
        <f t="shared" si="8"/>
        <v>5.4087596781539392E-3</v>
      </c>
      <c r="AL36" s="19">
        <f t="shared" si="8"/>
        <v>4.353024857741839E-3</v>
      </c>
      <c r="AM36" s="19">
        <f t="shared" si="8"/>
        <v>1.7188412306310354E-3</v>
      </c>
      <c r="AN36" s="28">
        <f t="shared" si="22"/>
        <v>0.72605431197810677</v>
      </c>
      <c r="AO36" s="29">
        <f t="shared" si="23"/>
        <v>0.80481018140328386</v>
      </c>
      <c r="AP36" s="30">
        <f t="shared" si="24"/>
        <v>2.5325345821171164</v>
      </c>
      <c r="AQ36" s="7">
        <v>6168500</v>
      </c>
      <c r="AR36" s="8">
        <v>14549000</v>
      </c>
      <c r="AS36" s="7">
        <v>20524000</v>
      </c>
      <c r="AT36" s="7">
        <v>26886000</v>
      </c>
      <c r="AU36" s="8">
        <v>1584900000</v>
      </c>
      <c r="AV36" s="7">
        <v>2579400000</v>
      </c>
      <c r="AW36" s="7">
        <v>2056500000</v>
      </c>
      <c r="AX36" s="19">
        <f t="shared" si="12"/>
        <v>9.1797589753296743E-3</v>
      </c>
      <c r="AY36" s="19">
        <f t="shared" si="12"/>
        <v>7.9568891990385356E-3</v>
      </c>
      <c r="AZ36" s="19">
        <f t="shared" si="12"/>
        <v>1.3073668854850473E-2</v>
      </c>
      <c r="BA36" s="28">
        <f t="shared" si="13"/>
        <v>0.42398102962402912</v>
      </c>
      <c r="BB36" s="29">
        <f t="shared" si="14"/>
        <v>0.86678628713699735</v>
      </c>
      <c r="BC36" s="30">
        <f t="shared" si="15"/>
        <v>0.60861945390994376</v>
      </c>
      <c r="BD36" s="7">
        <v>29127000</v>
      </c>
      <c r="BE36" s="8">
        <v>2519500</v>
      </c>
      <c r="BF36" s="7">
        <v>23929000</v>
      </c>
      <c r="BG36" s="7">
        <v>32837000</v>
      </c>
      <c r="BH36" s="8">
        <v>2216600000</v>
      </c>
      <c r="BI36" s="7">
        <v>2843600000</v>
      </c>
      <c r="BJ36" s="7">
        <v>2441100000</v>
      </c>
      <c r="BK36" s="19">
        <f t="shared" si="16"/>
        <v>1.1366507263376343E-3</v>
      </c>
      <c r="BL36" s="19">
        <f t="shared" si="16"/>
        <v>8.4150372766915171E-3</v>
      </c>
      <c r="BM36" s="19">
        <f t="shared" si="16"/>
        <v>1.3451722584080948E-2</v>
      </c>
      <c r="BN36" s="28">
        <f t="shared" si="17"/>
        <v>11.560627108553284</v>
      </c>
      <c r="BO36" s="29">
        <f t="shared" si="18"/>
        <v>7.4033624240978035</v>
      </c>
      <c r="BP36" s="30">
        <f t="shared" si="19"/>
        <v>0.62557320998056043</v>
      </c>
      <c r="BQ36" s="50">
        <v>2</v>
      </c>
    </row>
    <row r="37" spans="1:69" x14ac:dyDescent="0.2">
      <c r="A37" s="33" t="s">
        <v>360</v>
      </c>
      <c r="B37" s="33" t="s">
        <v>361</v>
      </c>
      <c r="C37" s="34" t="s">
        <v>725</v>
      </c>
      <c r="D37" s="7">
        <v>11621000</v>
      </c>
      <c r="E37" s="8">
        <v>843120</v>
      </c>
      <c r="F37" s="7">
        <v>3456700</v>
      </c>
      <c r="G37" s="7">
        <v>10373000</v>
      </c>
      <c r="H37" s="8">
        <v>3763400000</v>
      </c>
      <c r="I37" s="7">
        <v>3519500000</v>
      </c>
      <c r="J37" s="7">
        <v>2541400000</v>
      </c>
      <c r="K37" s="19">
        <f t="shared" si="0"/>
        <v>2.2403146091300418E-4</v>
      </c>
      <c r="L37" s="19">
        <f t="shared" si="0"/>
        <v>9.8215655632902395E-4</v>
      </c>
      <c r="M37" s="19">
        <f t="shared" si="0"/>
        <v>4.0816085622098052E-3</v>
      </c>
      <c r="N37" s="25">
        <f>D37/E37</f>
        <v>13.783328589050194</v>
      </c>
      <c r="O37" s="26">
        <f>L37/K37</f>
        <v>4.384011746950196</v>
      </c>
      <c r="P37" s="27">
        <f>L37/M37</f>
        <v>0.24062977655977844</v>
      </c>
      <c r="Q37" s="7">
        <v>23158000</v>
      </c>
      <c r="R37" s="8">
        <v>11804000</v>
      </c>
      <c r="S37" s="7">
        <v>37381000</v>
      </c>
      <c r="T37" s="7">
        <v>9815000</v>
      </c>
      <c r="U37" s="8">
        <v>1650500000</v>
      </c>
      <c r="V37" s="7">
        <v>1849700000</v>
      </c>
      <c r="W37" s="7">
        <v>3454200000</v>
      </c>
      <c r="X37" s="19">
        <f t="shared" si="4"/>
        <v>7.15177219024538E-3</v>
      </c>
      <c r="Y37" s="19">
        <f t="shared" si="4"/>
        <v>2.0209223117262257E-2</v>
      </c>
      <c r="Z37" s="19">
        <f t="shared" si="4"/>
        <v>2.841468357362052E-3</v>
      </c>
      <c r="AA37" s="28">
        <f t="shared" si="25"/>
        <v>1.9618773297187395</v>
      </c>
      <c r="AB37" s="29">
        <f t="shared" si="26"/>
        <v>2.8257643811454893</v>
      </c>
      <c r="AC37" s="30">
        <f t="shared" si="27"/>
        <v>7.112246407707314</v>
      </c>
      <c r="AD37" s="7">
        <v>57315000</v>
      </c>
      <c r="AE37" s="8">
        <v>83104000</v>
      </c>
      <c r="AF37" s="7">
        <v>91358000</v>
      </c>
      <c r="AG37" s="7">
        <v>68521000</v>
      </c>
      <c r="AH37" s="8">
        <v>2634800000</v>
      </c>
      <c r="AI37" s="7">
        <v>1335600000</v>
      </c>
      <c r="AJ37" s="7">
        <v>1781200000</v>
      </c>
      <c r="AK37" s="19">
        <f t="shared" si="8"/>
        <v>3.1540913921360256E-2</v>
      </c>
      <c r="AL37" s="19">
        <f t="shared" si="8"/>
        <v>6.8402216232404917E-2</v>
      </c>
      <c r="AM37" s="19">
        <f t="shared" si="8"/>
        <v>3.846900965641141E-2</v>
      </c>
      <c r="AN37" s="28">
        <f t="shared" si="22"/>
        <v>0.68967799383904504</v>
      </c>
      <c r="AO37" s="29">
        <f t="shared" si="23"/>
        <v>2.1686821251581208</v>
      </c>
      <c r="AP37" s="30">
        <f t="shared" si="24"/>
        <v>1.7781122218467278</v>
      </c>
      <c r="AQ37" s="7">
        <v>40921000</v>
      </c>
      <c r="AR37" s="8">
        <v>46338000</v>
      </c>
      <c r="AS37" s="7">
        <v>45065000</v>
      </c>
      <c r="AT37" s="7">
        <v>48813000</v>
      </c>
      <c r="AU37" s="8">
        <v>1584900000</v>
      </c>
      <c r="AV37" s="7">
        <v>2579400000</v>
      </c>
      <c r="AW37" s="7">
        <v>2056500000</v>
      </c>
      <c r="AX37" s="19">
        <f t="shared" si="12"/>
        <v>2.9237175847056596E-2</v>
      </c>
      <c r="AY37" s="19">
        <f t="shared" si="12"/>
        <v>1.7471117314104057E-2</v>
      </c>
      <c r="AZ37" s="19">
        <f t="shared" si="12"/>
        <v>2.373595915390226E-2</v>
      </c>
      <c r="BA37" s="28">
        <f t="shared" si="13"/>
        <v>0.88309810522681165</v>
      </c>
      <c r="BB37" s="29">
        <f t="shared" si="14"/>
        <v>0.59756514806688943</v>
      </c>
      <c r="BC37" s="30">
        <f t="shared" si="15"/>
        <v>0.73606114675301648</v>
      </c>
      <c r="BD37" s="7">
        <v>47811000</v>
      </c>
      <c r="BE37" s="8">
        <v>57377000</v>
      </c>
      <c r="BF37" s="7">
        <v>87578000</v>
      </c>
      <c r="BG37" s="7">
        <v>76919000</v>
      </c>
      <c r="BH37" s="8">
        <v>2216600000</v>
      </c>
      <c r="BI37" s="7">
        <v>2843600000</v>
      </c>
      <c r="BJ37" s="7">
        <v>2441100000</v>
      </c>
      <c r="BK37" s="19">
        <f t="shared" si="16"/>
        <v>2.5885139402688804E-2</v>
      </c>
      <c r="BL37" s="19">
        <f t="shared" si="16"/>
        <v>3.0798283865522576E-2</v>
      </c>
      <c r="BM37" s="19">
        <f t="shared" si="16"/>
        <v>3.1509975011265415E-2</v>
      </c>
      <c r="BN37" s="28">
        <f t="shared" si="17"/>
        <v>0.8332781428098367</v>
      </c>
      <c r="BO37" s="29">
        <f t="shared" si="18"/>
        <v>1.1898056018320466</v>
      </c>
      <c r="BP37" s="30">
        <f t="shared" si="19"/>
        <v>0.97741378260413103</v>
      </c>
      <c r="BQ37" s="50">
        <v>2</v>
      </c>
    </row>
    <row r="38" spans="1:69" x14ac:dyDescent="0.2">
      <c r="A38" s="33" t="s">
        <v>16</v>
      </c>
      <c r="B38" s="33" t="s">
        <v>17</v>
      </c>
      <c r="C38" s="34" t="s">
        <v>727</v>
      </c>
      <c r="D38" s="7">
        <v>0</v>
      </c>
      <c r="E38" s="8">
        <v>153350000</v>
      </c>
      <c r="F38" s="7">
        <v>205430000</v>
      </c>
      <c r="G38" s="7">
        <v>89851000</v>
      </c>
      <c r="H38" s="8">
        <v>3763400000</v>
      </c>
      <c r="I38" s="7">
        <v>3519500000</v>
      </c>
      <c r="J38" s="7">
        <v>2541400000</v>
      </c>
      <c r="K38" s="19">
        <f t="shared" si="0"/>
        <v>4.0747728118190996E-2</v>
      </c>
      <c r="L38" s="19">
        <f t="shared" si="0"/>
        <v>5.8369086517971305E-2</v>
      </c>
      <c r="M38" s="19">
        <f t="shared" si="0"/>
        <v>3.535492248367042E-2</v>
      </c>
      <c r="N38" s="25">
        <f>D38/E38</f>
        <v>0</v>
      </c>
      <c r="O38" s="26">
        <f>L38/K38</f>
        <v>1.4324500828283875</v>
      </c>
      <c r="P38" s="27">
        <f>L38/M38</f>
        <v>1.6509465278825195</v>
      </c>
      <c r="Q38" s="7">
        <v>0</v>
      </c>
      <c r="R38" s="8">
        <v>64427000</v>
      </c>
      <c r="S38" s="7">
        <v>202680000</v>
      </c>
      <c r="T38" s="7">
        <v>127080000</v>
      </c>
      <c r="U38" s="8">
        <v>1650500000</v>
      </c>
      <c r="V38" s="7">
        <v>1849700000</v>
      </c>
      <c r="W38" s="7">
        <v>3454200000</v>
      </c>
      <c r="X38" s="19">
        <f t="shared" si="4"/>
        <v>3.9034837927900634E-2</v>
      </c>
      <c r="Y38" s="19">
        <f t="shared" si="4"/>
        <v>0.10957452559874574</v>
      </c>
      <c r="Z38" s="19">
        <f t="shared" si="4"/>
        <v>3.6789994788952576E-2</v>
      </c>
      <c r="AA38" s="28">
        <f t="shared" si="25"/>
        <v>0</v>
      </c>
      <c r="AB38" s="29">
        <f t="shared" si="26"/>
        <v>2.8070956974673638</v>
      </c>
      <c r="AC38" s="30">
        <f t="shared" si="27"/>
        <v>2.9783783941075508</v>
      </c>
      <c r="AD38" s="7">
        <v>0</v>
      </c>
      <c r="AE38" s="8">
        <v>97151000</v>
      </c>
      <c r="AF38" s="7">
        <v>80280000</v>
      </c>
      <c r="AG38" s="7">
        <v>108800000</v>
      </c>
      <c r="AH38" s="8">
        <v>2634800000</v>
      </c>
      <c r="AI38" s="7">
        <v>1335600000</v>
      </c>
      <c r="AJ38" s="7">
        <v>1781200000</v>
      </c>
      <c r="AK38" s="19">
        <f t="shared" si="8"/>
        <v>3.6872248367997573E-2</v>
      </c>
      <c r="AL38" s="19">
        <f t="shared" si="8"/>
        <v>6.0107816711590295E-2</v>
      </c>
      <c r="AM38" s="19">
        <f t="shared" si="8"/>
        <v>6.1082416348529081E-2</v>
      </c>
      <c r="AN38" s="28">
        <f t="shared" si="22"/>
        <v>0</v>
      </c>
      <c r="AO38" s="29">
        <f t="shared" si="23"/>
        <v>1.6301641308035748</v>
      </c>
      <c r="AP38" s="30">
        <f t="shared" si="24"/>
        <v>0.98404451403202786</v>
      </c>
      <c r="AQ38" s="7">
        <v>2410100</v>
      </c>
      <c r="AR38" s="8">
        <v>85798000</v>
      </c>
      <c r="AS38" s="7">
        <v>305780000</v>
      </c>
      <c r="AT38" s="7">
        <v>241280000</v>
      </c>
      <c r="AU38" s="8">
        <v>1584900000</v>
      </c>
      <c r="AV38" s="7">
        <v>2579400000</v>
      </c>
      <c r="AW38" s="7">
        <v>2056500000</v>
      </c>
      <c r="AX38" s="19">
        <f t="shared" si="12"/>
        <v>5.4134645718972807E-2</v>
      </c>
      <c r="AY38" s="19">
        <f t="shared" si="12"/>
        <v>0.11854694890284562</v>
      </c>
      <c r="AZ38" s="19">
        <f t="shared" si="12"/>
        <v>0.11732555312424021</v>
      </c>
      <c r="BA38" s="28">
        <f t="shared" si="13"/>
        <v>2.809039837758456E-2</v>
      </c>
      <c r="BB38" s="29">
        <f t="shared" si="14"/>
        <v>2.1898536016704355</v>
      </c>
      <c r="BC38" s="30">
        <f t="shared" si="15"/>
        <v>1.0104103134064242</v>
      </c>
      <c r="BD38" s="7">
        <v>0</v>
      </c>
      <c r="BE38" s="8">
        <v>124300000</v>
      </c>
      <c r="BF38" s="7">
        <v>293890000</v>
      </c>
      <c r="BG38" s="7">
        <v>267360000</v>
      </c>
      <c r="BH38" s="8">
        <v>2216600000</v>
      </c>
      <c r="BI38" s="7">
        <v>2843600000</v>
      </c>
      <c r="BJ38" s="7">
        <v>2441100000</v>
      </c>
      <c r="BK38" s="19">
        <f t="shared" si="16"/>
        <v>5.6076874492465942E-2</v>
      </c>
      <c r="BL38" s="19">
        <f t="shared" si="16"/>
        <v>0.10335138556759038</v>
      </c>
      <c r="BM38" s="19">
        <f t="shared" si="16"/>
        <v>0.10952439474007619</v>
      </c>
      <c r="BN38" s="28">
        <f t="shared" si="17"/>
        <v>0</v>
      </c>
      <c r="BO38" s="29">
        <f t="shared" si="18"/>
        <v>1.8430304203469092</v>
      </c>
      <c r="BP38" s="30">
        <f t="shared" si="19"/>
        <v>0.94363804349582914</v>
      </c>
      <c r="BQ38" s="50">
        <v>2</v>
      </c>
    </row>
    <row r="39" spans="1:69" x14ac:dyDescent="0.2">
      <c r="A39" s="33" t="s">
        <v>635</v>
      </c>
      <c r="B39" s="33" t="s">
        <v>636</v>
      </c>
      <c r="C39" s="34" t="s">
        <v>752</v>
      </c>
      <c r="D39" s="7">
        <v>0</v>
      </c>
      <c r="E39" s="8">
        <v>0</v>
      </c>
      <c r="F39" s="7">
        <v>145320</v>
      </c>
      <c r="G39" s="7">
        <v>2301100</v>
      </c>
      <c r="H39" s="8">
        <v>3763400000</v>
      </c>
      <c r="I39" s="7">
        <v>3519500000</v>
      </c>
      <c r="J39" s="7">
        <v>2541400000</v>
      </c>
      <c r="K39" s="19">
        <f t="shared" si="0"/>
        <v>0</v>
      </c>
      <c r="L39" s="19">
        <f t="shared" si="0"/>
        <v>4.128995595965336E-5</v>
      </c>
      <c r="M39" s="19">
        <f t="shared" si="0"/>
        <v>9.0544581726607377E-4</v>
      </c>
      <c r="N39" s="25">
        <v>0</v>
      </c>
      <c r="O39" s="26" t="s">
        <v>766</v>
      </c>
      <c r="P39" s="27">
        <f>L39/M39</f>
        <v>4.5601796565061518E-2</v>
      </c>
      <c r="Q39" s="7">
        <v>1535600</v>
      </c>
      <c r="R39" s="8">
        <v>5997200</v>
      </c>
      <c r="S39" s="7">
        <v>750440</v>
      </c>
      <c r="T39" s="7">
        <v>3183900</v>
      </c>
      <c r="U39" s="8">
        <v>1650500000</v>
      </c>
      <c r="V39" s="7">
        <v>1849700000</v>
      </c>
      <c r="W39" s="7">
        <v>3454200000</v>
      </c>
      <c r="X39" s="19">
        <f t="shared" si="4"/>
        <v>3.6335655861860043E-3</v>
      </c>
      <c r="Y39" s="19">
        <f t="shared" si="4"/>
        <v>4.0570903389738878E-4</v>
      </c>
      <c r="Z39" s="19">
        <f t="shared" si="4"/>
        <v>9.2174743790168485E-4</v>
      </c>
      <c r="AA39" s="28">
        <f t="shared" si="25"/>
        <v>0.25605282465150403</v>
      </c>
      <c r="AB39" s="29">
        <f t="shared" si="26"/>
        <v>0.11165589949437073</v>
      </c>
      <c r="AC39" s="30">
        <f t="shared" si="27"/>
        <v>0.44015206033115373</v>
      </c>
      <c r="AD39" s="7">
        <v>6481000</v>
      </c>
      <c r="AE39" s="8">
        <v>14097000</v>
      </c>
      <c r="AF39" s="7">
        <v>5003700</v>
      </c>
      <c r="AG39" s="7">
        <v>7001800</v>
      </c>
      <c r="AH39" s="8">
        <v>2634800000</v>
      </c>
      <c r="AI39" s="7">
        <v>1335600000</v>
      </c>
      <c r="AJ39" s="7">
        <v>1781200000</v>
      </c>
      <c r="AK39" s="19">
        <f t="shared" si="8"/>
        <v>5.350311219067861E-3</v>
      </c>
      <c r="AL39" s="19">
        <f t="shared" si="8"/>
        <v>3.746406109613657E-3</v>
      </c>
      <c r="AM39" s="19">
        <f t="shared" si="8"/>
        <v>3.9309454300471593E-3</v>
      </c>
      <c r="AN39" s="28">
        <f t="shared" si="22"/>
        <v>0.45974320777470384</v>
      </c>
      <c r="AO39" s="29">
        <f t="shared" si="23"/>
        <v>0.70022209105554822</v>
      </c>
      <c r="AP39" s="30">
        <f t="shared" si="24"/>
        <v>0.95305472342024133</v>
      </c>
      <c r="AQ39" s="7">
        <v>10314000</v>
      </c>
      <c r="AR39" s="8">
        <v>18371000</v>
      </c>
      <c r="AS39" s="7">
        <v>18606000</v>
      </c>
      <c r="AT39" s="7">
        <v>21159000</v>
      </c>
      <c r="AU39" s="8">
        <v>1584900000</v>
      </c>
      <c r="AV39" s="7">
        <v>2579400000</v>
      </c>
      <c r="AW39" s="7">
        <v>2056500000</v>
      </c>
      <c r="AX39" s="19">
        <f t="shared" si="12"/>
        <v>1.1591267587860433E-2</v>
      </c>
      <c r="AY39" s="19">
        <f t="shared" si="12"/>
        <v>7.2133054198650851E-3</v>
      </c>
      <c r="AZ39" s="19">
        <f t="shared" si="12"/>
        <v>1.0288840262582057E-2</v>
      </c>
      <c r="BA39" s="28">
        <f t="shared" si="13"/>
        <v>0.56142833814163629</v>
      </c>
      <c r="BB39" s="29">
        <f t="shared" si="14"/>
        <v>0.62230514179653662</v>
      </c>
      <c r="BC39" s="30">
        <f t="shared" si="15"/>
        <v>0.70108051401070692</v>
      </c>
      <c r="BD39" s="7">
        <v>13595000</v>
      </c>
      <c r="BE39" s="8">
        <v>10664000</v>
      </c>
      <c r="BF39" s="7">
        <v>4999400</v>
      </c>
      <c r="BG39" s="7">
        <v>8691000</v>
      </c>
      <c r="BH39" s="8">
        <v>2216600000</v>
      </c>
      <c r="BI39" s="7">
        <v>2843600000</v>
      </c>
      <c r="BJ39" s="7">
        <v>2441100000</v>
      </c>
      <c r="BK39" s="19">
        <f t="shared" si="16"/>
        <v>4.8109717585491296E-3</v>
      </c>
      <c r="BL39" s="19">
        <f t="shared" si="16"/>
        <v>1.7581235054156704E-3</v>
      </c>
      <c r="BM39" s="19">
        <f t="shared" si="16"/>
        <v>3.5602802015484822E-3</v>
      </c>
      <c r="BN39" s="28">
        <f t="shared" si="17"/>
        <v>1.2748499624906227</v>
      </c>
      <c r="BO39" s="29">
        <f t="shared" si="18"/>
        <v>0.36544041280048523</v>
      </c>
      <c r="BP39" s="30">
        <f t="shared" si="19"/>
        <v>0.4938160498297311</v>
      </c>
      <c r="BQ39" s="50">
        <v>2</v>
      </c>
    </row>
    <row r="40" spans="1:69" x14ac:dyDescent="0.2">
      <c r="A40" s="1" t="s">
        <v>244</v>
      </c>
      <c r="B40" s="1" t="s">
        <v>245</v>
      </c>
      <c r="C40" s="1"/>
      <c r="D40" s="7">
        <v>0</v>
      </c>
      <c r="E40" s="8">
        <v>0</v>
      </c>
      <c r="F40" s="7">
        <v>0</v>
      </c>
      <c r="G40" s="7">
        <v>0</v>
      </c>
      <c r="H40" s="8">
        <v>3763400000</v>
      </c>
      <c r="I40" s="7">
        <v>3519500000</v>
      </c>
      <c r="J40" s="7">
        <v>2541400000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25">
        <v>0</v>
      </c>
      <c r="O40" s="26">
        <v>0</v>
      </c>
      <c r="P40" s="27">
        <v>0</v>
      </c>
      <c r="Q40" s="7">
        <v>0</v>
      </c>
      <c r="R40" s="8">
        <v>14963000</v>
      </c>
      <c r="S40" s="7">
        <v>2728700</v>
      </c>
      <c r="T40" s="7">
        <v>5858100</v>
      </c>
      <c r="U40" s="8">
        <v>1650500000</v>
      </c>
      <c r="V40" s="7">
        <v>1849700000</v>
      </c>
      <c r="W40" s="7">
        <v>3454200000</v>
      </c>
      <c r="X40" s="19">
        <f t="shared" si="4"/>
        <v>9.0657376552559822E-3</v>
      </c>
      <c r="Y40" s="19">
        <f t="shared" si="4"/>
        <v>1.4752121965724172E-3</v>
      </c>
      <c r="Z40" s="19">
        <f t="shared" si="4"/>
        <v>1.6959353830119854E-3</v>
      </c>
      <c r="AA40" s="28">
        <f t="shared" si="25"/>
        <v>0</v>
      </c>
      <c r="AB40" s="29">
        <f t="shared" si="26"/>
        <v>0.16272390098528203</v>
      </c>
      <c r="AC40" s="30">
        <f t="shared" si="27"/>
        <v>0.86985165316407087</v>
      </c>
      <c r="AD40" s="7">
        <v>1180200</v>
      </c>
      <c r="AE40" s="8">
        <v>1919900</v>
      </c>
      <c r="AF40" s="7">
        <v>3117900</v>
      </c>
      <c r="AG40" s="7">
        <v>909910</v>
      </c>
      <c r="AH40" s="8">
        <v>2634800000</v>
      </c>
      <c r="AI40" s="7">
        <v>1335600000</v>
      </c>
      <c r="AJ40" s="7">
        <v>1781200000</v>
      </c>
      <c r="AK40" s="19">
        <f t="shared" si="8"/>
        <v>7.2867010778806737E-4</v>
      </c>
      <c r="AL40" s="19">
        <f t="shared" si="8"/>
        <v>2.3344564240790656E-3</v>
      </c>
      <c r="AM40" s="19">
        <f t="shared" si="8"/>
        <v>5.1084100606332806E-4</v>
      </c>
      <c r="AN40" s="28">
        <f t="shared" si="22"/>
        <v>0.61471951664149171</v>
      </c>
      <c r="AO40" s="29">
        <f t="shared" si="23"/>
        <v>3.2037219574787867</v>
      </c>
      <c r="AP40" s="30">
        <f t="shared" si="24"/>
        <v>4.5698297442270466</v>
      </c>
      <c r="AQ40" s="7">
        <v>9516800</v>
      </c>
      <c r="AR40" s="8">
        <v>1657500</v>
      </c>
      <c r="AS40" s="7">
        <v>6474800</v>
      </c>
      <c r="AT40" s="7">
        <v>3575600</v>
      </c>
      <c r="AU40" s="8">
        <v>1584900000</v>
      </c>
      <c r="AV40" s="7">
        <v>2579400000</v>
      </c>
      <c r="AW40" s="7">
        <v>2056500000</v>
      </c>
      <c r="AX40" s="19">
        <f t="shared" si="12"/>
        <v>1.0458073064546658E-3</v>
      </c>
      <c r="AY40" s="19">
        <f t="shared" si="12"/>
        <v>2.5101961696518569E-3</v>
      </c>
      <c r="AZ40" s="19">
        <f t="shared" si="12"/>
        <v>1.7386822270848529E-3</v>
      </c>
      <c r="BA40" s="28">
        <f t="shared" si="13"/>
        <v>5.7416591251885372</v>
      </c>
      <c r="BB40" s="29">
        <f t="shared" si="14"/>
        <v>2.4002473057503639</v>
      </c>
      <c r="BC40" s="30">
        <f t="shared" si="15"/>
        <v>1.4437348760736781</v>
      </c>
      <c r="BD40" s="7">
        <v>903680</v>
      </c>
      <c r="BE40" s="8">
        <v>6645000</v>
      </c>
      <c r="BF40" s="7">
        <v>10408000</v>
      </c>
      <c r="BG40" s="7">
        <v>13905000</v>
      </c>
      <c r="BH40" s="8">
        <v>2216600000</v>
      </c>
      <c r="BI40" s="7">
        <v>2843600000</v>
      </c>
      <c r="BJ40" s="7">
        <v>2441100000</v>
      </c>
      <c r="BK40" s="19">
        <f t="shared" si="16"/>
        <v>2.9978345213389876E-3</v>
      </c>
      <c r="BL40" s="19">
        <f t="shared" si="16"/>
        <v>3.6601491067660714E-3</v>
      </c>
      <c r="BM40" s="19">
        <f t="shared" si="16"/>
        <v>5.6962025316455696E-3</v>
      </c>
      <c r="BN40" s="28">
        <f t="shared" si="17"/>
        <v>0.13599398043641836</v>
      </c>
      <c r="BO40" s="29">
        <f t="shared" si="18"/>
        <v>1.2209310022660156</v>
      </c>
      <c r="BP40" s="30">
        <f t="shared" si="19"/>
        <v>0.64255950985448806</v>
      </c>
      <c r="BQ40" s="50">
        <v>1</v>
      </c>
    </row>
    <row r="41" spans="1:69" x14ac:dyDescent="0.2">
      <c r="A41" s="1" t="s">
        <v>653</v>
      </c>
      <c r="B41" s="1" t="s">
        <v>654</v>
      </c>
      <c r="C41" s="1"/>
      <c r="D41" s="7">
        <v>41843000</v>
      </c>
      <c r="E41" s="8">
        <v>14515000</v>
      </c>
      <c r="F41" s="7">
        <v>10804000</v>
      </c>
      <c r="G41" s="7">
        <v>12813000</v>
      </c>
      <c r="H41" s="8">
        <v>3763400000</v>
      </c>
      <c r="I41" s="7">
        <v>3519500000</v>
      </c>
      <c r="J41" s="7">
        <v>2541400000</v>
      </c>
      <c r="K41" s="19">
        <f t="shared" si="0"/>
        <v>3.8568847318913749E-3</v>
      </c>
      <c r="L41" s="19">
        <f t="shared" si="0"/>
        <v>3.069754226452621E-3</v>
      </c>
      <c r="M41" s="19">
        <f t="shared" si="0"/>
        <v>5.0417092940898715E-3</v>
      </c>
      <c r="N41" s="25">
        <f>D41/E41</f>
        <v>2.8827419910437477</v>
      </c>
      <c r="O41" s="26">
        <f>L41/K41</f>
        <v>0.79591547060501511</v>
      </c>
      <c r="P41" s="27">
        <f>L41/M41</f>
        <v>0.60887172333619699</v>
      </c>
      <c r="Q41" s="7">
        <v>70947000</v>
      </c>
      <c r="R41" s="8">
        <v>105030000</v>
      </c>
      <c r="S41" s="7">
        <v>37806000</v>
      </c>
      <c r="T41" s="7">
        <v>44975000</v>
      </c>
      <c r="U41" s="8">
        <v>1650500000</v>
      </c>
      <c r="V41" s="7">
        <v>1849700000</v>
      </c>
      <c r="W41" s="7">
        <v>3454200000</v>
      </c>
      <c r="X41" s="19">
        <f t="shared" si="4"/>
        <v>6.3635262041805515E-2</v>
      </c>
      <c r="Y41" s="19">
        <f t="shared" si="4"/>
        <v>2.0438990106503758E-2</v>
      </c>
      <c r="Z41" s="19">
        <f t="shared" si="4"/>
        <v>1.3020380985466968E-2</v>
      </c>
      <c r="AA41" s="28">
        <f t="shared" si="25"/>
        <v>0.67549271636675234</v>
      </c>
      <c r="AB41" s="29">
        <f t="shared" si="26"/>
        <v>0.32118969028643674</v>
      </c>
      <c r="AC41" s="30">
        <f t="shared" si="27"/>
        <v>1.5697689744499228</v>
      </c>
      <c r="AD41" s="7">
        <v>1567000</v>
      </c>
      <c r="AE41" s="8">
        <v>1249400</v>
      </c>
      <c r="AF41" s="7">
        <v>4811800</v>
      </c>
      <c r="AG41" s="7">
        <v>3940400</v>
      </c>
      <c r="AH41" s="8">
        <v>2634800000</v>
      </c>
      <c r="AI41" s="7">
        <v>1335600000</v>
      </c>
      <c r="AJ41" s="7">
        <v>1781200000</v>
      </c>
      <c r="AK41" s="19">
        <f t="shared" si="8"/>
        <v>4.7419158949445878E-4</v>
      </c>
      <c r="AL41" s="19">
        <f t="shared" si="8"/>
        <v>3.6027253668763103E-3</v>
      </c>
      <c r="AM41" s="19">
        <f t="shared" si="8"/>
        <v>2.2122164832697059E-3</v>
      </c>
      <c r="AN41" s="28">
        <f t="shared" si="22"/>
        <v>1.2542020169681447</v>
      </c>
      <c r="AO41" s="29">
        <f t="shared" si="23"/>
        <v>7.5976154927530839</v>
      </c>
      <c r="AP41" s="30">
        <f t="shared" si="24"/>
        <v>1.6285591370114922</v>
      </c>
      <c r="AQ41" s="7">
        <v>367730</v>
      </c>
      <c r="AR41" s="8">
        <v>952600</v>
      </c>
      <c r="AS41" s="7">
        <v>12864000</v>
      </c>
      <c r="AT41" s="7">
        <v>29553000</v>
      </c>
      <c r="AU41" s="8">
        <v>1584900000</v>
      </c>
      <c r="AV41" s="7">
        <v>2579400000</v>
      </c>
      <c r="AW41" s="7">
        <v>2056500000</v>
      </c>
      <c r="AX41" s="19">
        <f t="shared" si="12"/>
        <v>6.0104738469304061E-4</v>
      </c>
      <c r="AY41" s="19">
        <f t="shared" si="12"/>
        <v>4.9872063270528033E-3</v>
      </c>
      <c r="AZ41" s="19">
        <f t="shared" si="12"/>
        <v>1.4370532458059811E-2</v>
      </c>
      <c r="BA41" s="28">
        <f t="shared" si="13"/>
        <v>0.38602771362586608</v>
      </c>
      <c r="BB41" s="29">
        <f t="shared" si="14"/>
        <v>8.297526042143593</v>
      </c>
      <c r="BC41" s="30">
        <f t="shared" si="15"/>
        <v>0.34704394855290799</v>
      </c>
      <c r="BD41" s="7">
        <v>5465200</v>
      </c>
      <c r="BE41" s="8">
        <v>10749000</v>
      </c>
      <c r="BF41" s="7">
        <v>24449000</v>
      </c>
      <c r="BG41" s="7">
        <v>24463000</v>
      </c>
      <c r="BH41" s="8">
        <v>2216600000</v>
      </c>
      <c r="BI41" s="7">
        <v>2843600000</v>
      </c>
      <c r="BJ41" s="7">
        <v>2441100000</v>
      </c>
      <c r="BK41" s="19">
        <f t="shared" si="16"/>
        <v>4.8493187765045569E-3</v>
      </c>
      <c r="BL41" s="19">
        <f t="shared" si="16"/>
        <v>8.5979040652693767E-3</v>
      </c>
      <c r="BM41" s="19">
        <f t="shared" si="16"/>
        <v>1.0021301872106836E-2</v>
      </c>
      <c r="BN41" s="28">
        <f t="shared" si="17"/>
        <v>0.50843799423202163</v>
      </c>
      <c r="BO41" s="29">
        <f t="shared" si="18"/>
        <v>1.7730127594265606</v>
      </c>
      <c r="BP41" s="30">
        <f t="shared" si="19"/>
        <v>0.85796278517471602</v>
      </c>
      <c r="BQ41" s="50">
        <v>1</v>
      </c>
    </row>
    <row r="42" spans="1:69" x14ac:dyDescent="0.2">
      <c r="A42" s="1" t="s">
        <v>202</v>
      </c>
      <c r="B42" s="1" t="s">
        <v>203</v>
      </c>
      <c r="C42" s="1"/>
      <c r="D42" s="7">
        <v>0</v>
      </c>
      <c r="E42" s="8">
        <v>0</v>
      </c>
      <c r="F42" s="7">
        <v>0</v>
      </c>
      <c r="G42" s="7">
        <v>0</v>
      </c>
      <c r="H42" s="8">
        <v>3763400000</v>
      </c>
      <c r="I42" s="7">
        <v>3519500000</v>
      </c>
      <c r="J42" s="7">
        <v>2541400000</v>
      </c>
      <c r="K42" s="19">
        <f t="shared" si="0"/>
        <v>0</v>
      </c>
      <c r="L42" s="19">
        <f t="shared" si="0"/>
        <v>0</v>
      </c>
      <c r="M42" s="19">
        <f t="shared" si="0"/>
        <v>0</v>
      </c>
      <c r="N42" s="25">
        <v>0</v>
      </c>
      <c r="O42" s="26">
        <v>0</v>
      </c>
      <c r="P42" s="27">
        <v>0</v>
      </c>
      <c r="Q42" s="7">
        <v>0</v>
      </c>
      <c r="R42" s="8">
        <v>0</v>
      </c>
      <c r="S42" s="7">
        <v>1788900</v>
      </c>
      <c r="T42" s="7">
        <v>1747000</v>
      </c>
      <c r="U42" s="8">
        <v>1650500000</v>
      </c>
      <c r="V42" s="7">
        <v>1849700000</v>
      </c>
      <c r="W42" s="7">
        <v>3454200000</v>
      </c>
      <c r="X42" s="19">
        <f t="shared" si="4"/>
        <v>0</v>
      </c>
      <c r="Y42" s="19">
        <f t="shared" si="4"/>
        <v>9.6712980483321619E-4</v>
      </c>
      <c r="Z42" s="19">
        <f t="shared" si="4"/>
        <v>5.0576110242603204E-4</v>
      </c>
      <c r="AA42" s="28">
        <v>0</v>
      </c>
      <c r="AB42" s="29" t="s">
        <v>766</v>
      </c>
      <c r="AC42" s="30">
        <f t="shared" si="27"/>
        <v>1.912226543706294</v>
      </c>
      <c r="AD42" s="7">
        <v>0</v>
      </c>
      <c r="AE42" s="8">
        <v>3491900</v>
      </c>
      <c r="AF42" s="7">
        <v>857440</v>
      </c>
      <c r="AG42" s="7">
        <v>2012200</v>
      </c>
      <c r="AH42" s="8">
        <v>2634800000</v>
      </c>
      <c r="AI42" s="7">
        <v>1335600000</v>
      </c>
      <c r="AJ42" s="7">
        <v>1781200000</v>
      </c>
      <c r="AK42" s="19">
        <f t="shared" si="8"/>
        <v>1.3252998330044027E-3</v>
      </c>
      <c r="AL42" s="19">
        <f t="shared" si="8"/>
        <v>6.4198861934710986E-4</v>
      </c>
      <c r="AM42" s="19">
        <f t="shared" si="8"/>
        <v>1.1296878508870423E-3</v>
      </c>
      <c r="AN42" s="28">
        <f t="shared" si="22"/>
        <v>0</v>
      </c>
      <c r="AO42" s="29">
        <f t="shared" si="23"/>
        <v>0.48441009600955498</v>
      </c>
      <c r="AP42" s="30">
        <f t="shared" si="24"/>
        <v>0.56828850451300672</v>
      </c>
      <c r="AQ42" s="7">
        <v>1197600</v>
      </c>
      <c r="AR42" s="8">
        <v>779510</v>
      </c>
      <c r="AS42" s="7">
        <v>1412100</v>
      </c>
      <c r="AT42" s="7">
        <v>869460</v>
      </c>
      <c r="AU42" s="8">
        <v>1584900000</v>
      </c>
      <c r="AV42" s="7">
        <v>2579400000</v>
      </c>
      <c r="AW42" s="7">
        <v>2056500000</v>
      </c>
      <c r="AX42" s="19">
        <f t="shared" si="12"/>
        <v>4.9183544703135847E-4</v>
      </c>
      <c r="AY42" s="19">
        <f t="shared" si="12"/>
        <v>5.474528960223308E-4</v>
      </c>
      <c r="AZ42" s="19">
        <f t="shared" si="12"/>
        <v>4.2278628738147336E-4</v>
      </c>
      <c r="BA42" s="28">
        <f t="shared" si="13"/>
        <v>1.5363497581814216</v>
      </c>
      <c r="BB42" s="29">
        <f t="shared" si="14"/>
        <v>1.1130814164100422</v>
      </c>
      <c r="BC42" s="30">
        <f t="shared" si="15"/>
        <v>1.2948690919305355</v>
      </c>
      <c r="BD42" s="7">
        <v>648740</v>
      </c>
      <c r="BE42" s="8">
        <v>939000</v>
      </c>
      <c r="BF42" s="7">
        <v>2066300</v>
      </c>
      <c r="BG42" s="7">
        <v>2212500</v>
      </c>
      <c r="BH42" s="8">
        <v>2216600000</v>
      </c>
      <c r="BI42" s="7">
        <v>2843600000</v>
      </c>
      <c r="BJ42" s="7">
        <v>2441100000</v>
      </c>
      <c r="BK42" s="19">
        <f t="shared" si="16"/>
        <v>4.2362176306054319E-4</v>
      </c>
      <c r="BL42" s="19">
        <f t="shared" si="16"/>
        <v>7.2664931776621189E-4</v>
      </c>
      <c r="BM42" s="19">
        <f t="shared" si="16"/>
        <v>9.063536930072508E-4</v>
      </c>
      <c r="BN42" s="28">
        <f t="shared" si="17"/>
        <v>0.69088391906283275</v>
      </c>
      <c r="BO42" s="29">
        <f t="shared" si="18"/>
        <v>1.7153257484138287</v>
      </c>
      <c r="BP42" s="30">
        <f t="shared" si="19"/>
        <v>0.80172820320863269</v>
      </c>
      <c r="BQ42" s="50">
        <v>1</v>
      </c>
    </row>
    <row r="43" spans="1:69" x14ac:dyDescent="0.2">
      <c r="A43" s="1" t="s">
        <v>136</v>
      </c>
      <c r="B43" s="1" t="s">
        <v>137</v>
      </c>
      <c r="C43" s="1"/>
      <c r="D43" s="7">
        <v>16262000</v>
      </c>
      <c r="E43" s="8">
        <v>16741000</v>
      </c>
      <c r="F43" s="7">
        <v>22837000</v>
      </c>
      <c r="G43" s="7">
        <v>47651000</v>
      </c>
      <c r="H43" s="8">
        <v>3763400000</v>
      </c>
      <c r="I43" s="7">
        <v>3519500000</v>
      </c>
      <c r="J43" s="7">
        <v>2541400000</v>
      </c>
      <c r="K43" s="19">
        <f t="shared" si="0"/>
        <v>4.4483711537439546E-3</v>
      </c>
      <c r="L43" s="19">
        <f t="shared" si="0"/>
        <v>6.4887057820713166E-3</v>
      </c>
      <c r="M43" s="19">
        <f t="shared" si="0"/>
        <v>1.8749901629023374E-2</v>
      </c>
      <c r="N43" s="25">
        <f>D43/E43</f>
        <v>0.97138761125380801</v>
      </c>
      <c r="O43" s="26">
        <f>L43/K43</f>
        <v>1.4586700519829876</v>
      </c>
      <c r="P43" s="27">
        <f>L43/M43</f>
        <v>0.34606612399647524</v>
      </c>
      <c r="Q43" s="7">
        <v>20479000</v>
      </c>
      <c r="R43" s="8">
        <v>31737000</v>
      </c>
      <c r="S43" s="7">
        <v>71286000</v>
      </c>
      <c r="T43" s="7">
        <v>112380000</v>
      </c>
      <c r="U43" s="8">
        <v>1650500000</v>
      </c>
      <c r="V43" s="7">
        <v>1849700000</v>
      </c>
      <c r="W43" s="7">
        <v>3454200000</v>
      </c>
      <c r="X43" s="19">
        <f t="shared" si="4"/>
        <v>1.9228718570130265E-2</v>
      </c>
      <c r="Y43" s="19">
        <f t="shared" si="4"/>
        <v>3.8539222576634051E-2</v>
      </c>
      <c r="Z43" s="19">
        <f t="shared" si="4"/>
        <v>3.2534306062185166E-2</v>
      </c>
      <c r="AA43" s="28">
        <f>Q43/R43</f>
        <v>0.64527207990673352</v>
      </c>
      <c r="AB43" s="29">
        <f>Y43/X43</f>
        <v>2.0042532962389168</v>
      </c>
      <c r="AC43" s="30">
        <f t="shared" si="27"/>
        <v>1.1845718332818058</v>
      </c>
      <c r="AD43" s="7">
        <v>11320000</v>
      </c>
      <c r="AE43" s="8">
        <v>37214000</v>
      </c>
      <c r="AF43" s="7">
        <v>28035000</v>
      </c>
      <c r="AG43" s="7">
        <v>35835000</v>
      </c>
      <c r="AH43" s="8">
        <v>2634800000</v>
      </c>
      <c r="AI43" s="7">
        <v>1335600000</v>
      </c>
      <c r="AJ43" s="7">
        <v>1781200000</v>
      </c>
      <c r="AK43" s="19">
        <f t="shared" si="8"/>
        <v>1.4124032184606042E-2</v>
      </c>
      <c r="AL43" s="19">
        <f t="shared" si="8"/>
        <v>2.0990566037735848E-2</v>
      </c>
      <c r="AM43" s="19">
        <f t="shared" si="8"/>
        <v>2.0118459465528857E-2</v>
      </c>
      <c r="AN43" s="28">
        <f t="shared" si="22"/>
        <v>0.3041865964421992</v>
      </c>
      <c r="AO43" s="29">
        <f t="shared" si="23"/>
        <v>1.4861596011239429</v>
      </c>
      <c r="AP43" s="30">
        <f t="shared" si="24"/>
        <v>1.0433485761522281</v>
      </c>
      <c r="AQ43" s="7">
        <v>19825000</v>
      </c>
      <c r="AR43" s="8">
        <v>14028000</v>
      </c>
      <c r="AS43" s="7">
        <v>52503000</v>
      </c>
      <c r="AT43" s="7">
        <v>69252000</v>
      </c>
      <c r="AU43" s="8">
        <v>1584900000</v>
      </c>
      <c r="AV43" s="7">
        <v>2579400000</v>
      </c>
      <c r="AW43" s="7">
        <v>2056500000</v>
      </c>
      <c r="AX43" s="19">
        <f t="shared" si="12"/>
        <v>8.851031610827181E-3</v>
      </c>
      <c r="AY43" s="19">
        <f t="shared" si="12"/>
        <v>2.0354733658990463E-2</v>
      </c>
      <c r="AZ43" s="19">
        <f t="shared" si="12"/>
        <v>3.3674690007293943E-2</v>
      </c>
      <c r="BA43" s="28">
        <f t="shared" si="13"/>
        <v>1.4132449386940404</v>
      </c>
      <c r="BB43" s="29">
        <f t="shared" si="14"/>
        <v>2.2997018374774725</v>
      </c>
      <c r="BC43" s="30">
        <f t="shared" si="15"/>
        <v>0.60445199806090644</v>
      </c>
      <c r="BD43" s="7">
        <v>29164000</v>
      </c>
      <c r="BE43" s="8">
        <v>26517000</v>
      </c>
      <c r="BF43" s="7">
        <v>115340000</v>
      </c>
      <c r="BG43" s="7">
        <v>93502000</v>
      </c>
      <c r="BH43" s="8">
        <v>2216600000</v>
      </c>
      <c r="BI43" s="7">
        <v>2843600000</v>
      </c>
      <c r="BJ43" s="7">
        <v>2441100000</v>
      </c>
      <c r="BK43" s="19">
        <f t="shared" si="16"/>
        <v>1.1962916177930164E-2</v>
      </c>
      <c r="BL43" s="19">
        <f t="shared" si="16"/>
        <v>4.0561260374173583E-2</v>
      </c>
      <c r="BM43" s="19">
        <f t="shared" si="16"/>
        <v>3.8303223956413092E-2</v>
      </c>
      <c r="BN43" s="28">
        <f t="shared" si="17"/>
        <v>1.0998227552136366</v>
      </c>
      <c r="BO43" s="29">
        <f t="shared" si="18"/>
        <v>3.3905830126105201</v>
      </c>
      <c r="BP43" s="30">
        <f t="shared" si="19"/>
        <v>1.0589516020982987</v>
      </c>
      <c r="BQ43" s="50">
        <v>1</v>
      </c>
    </row>
    <row r="44" spans="1:69" x14ac:dyDescent="0.2">
      <c r="A44" s="1" t="s">
        <v>118</v>
      </c>
      <c r="B44" s="1" t="s">
        <v>119</v>
      </c>
      <c r="C44" s="1"/>
      <c r="D44" s="7">
        <v>0</v>
      </c>
      <c r="E44" s="8">
        <v>3409100</v>
      </c>
      <c r="F44" s="7">
        <v>6511800</v>
      </c>
      <c r="G44" s="7">
        <v>3086400</v>
      </c>
      <c r="H44" s="8">
        <v>3763400000</v>
      </c>
      <c r="I44" s="7">
        <v>3519500000</v>
      </c>
      <c r="J44" s="7">
        <v>2541400000</v>
      </c>
      <c r="K44" s="19">
        <f t="shared" si="0"/>
        <v>9.0585640644098419E-4</v>
      </c>
      <c r="L44" s="19">
        <f t="shared" si="0"/>
        <v>1.8502059951697684E-3</v>
      </c>
      <c r="M44" s="19">
        <f t="shared" si="0"/>
        <v>1.214448729046982E-3</v>
      </c>
      <c r="N44" s="25">
        <f>D44/E44</f>
        <v>0</v>
      </c>
      <c r="O44" s="26">
        <f>L44/K44</f>
        <v>2.0424936910685831</v>
      </c>
      <c r="P44" s="27">
        <f>L44/M44</f>
        <v>1.523494529589311</v>
      </c>
      <c r="Q44" s="7">
        <v>0</v>
      </c>
      <c r="R44" s="8">
        <v>1140300</v>
      </c>
      <c r="S44" s="7">
        <v>9787600</v>
      </c>
      <c r="T44" s="7">
        <v>5589400</v>
      </c>
      <c r="U44" s="8">
        <v>1650500000</v>
      </c>
      <c r="V44" s="7">
        <v>1849700000</v>
      </c>
      <c r="W44" s="7">
        <v>3454200000</v>
      </c>
      <c r="X44" s="19">
        <f t="shared" si="4"/>
        <v>6.9088155104513787E-4</v>
      </c>
      <c r="Y44" s="19">
        <f t="shared" si="4"/>
        <v>5.2914526680002162E-3</v>
      </c>
      <c r="Z44" s="19">
        <f t="shared" si="4"/>
        <v>1.6181460251288287E-3</v>
      </c>
      <c r="AA44" s="28">
        <f>Q44/R44</f>
        <v>0</v>
      </c>
      <c r="AB44" s="29">
        <f>Y44/X44</f>
        <v>7.6589867828942877</v>
      </c>
      <c r="AC44" s="30">
        <f t="shared" si="27"/>
        <v>3.270071171468556</v>
      </c>
      <c r="AD44" s="7">
        <v>16393000</v>
      </c>
      <c r="AE44" s="8">
        <v>12594000</v>
      </c>
      <c r="AF44" s="7">
        <v>7633800</v>
      </c>
      <c r="AG44" s="7">
        <v>4562400</v>
      </c>
      <c r="AH44" s="8">
        <v>2634800000</v>
      </c>
      <c r="AI44" s="7">
        <v>1335600000</v>
      </c>
      <c r="AJ44" s="7">
        <v>1781200000</v>
      </c>
      <c r="AK44" s="19">
        <f t="shared" si="8"/>
        <v>4.7798694398056779E-3</v>
      </c>
      <c r="AL44" s="19">
        <f t="shared" si="8"/>
        <v>5.7156334231805933E-3</v>
      </c>
      <c r="AM44" s="19">
        <f t="shared" si="8"/>
        <v>2.5614192679092747E-3</v>
      </c>
      <c r="AN44" s="28">
        <f t="shared" si="22"/>
        <v>1.3016515801175164</v>
      </c>
      <c r="AO44" s="29">
        <f t="shared" si="23"/>
        <v>1.1957718710017649</v>
      </c>
      <c r="AP44" s="30">
        <f t="shared" si="24"/>
        <v>2.2314321965126407</v>
      </c>
      <c r="AQ44" s="7">
        <v>8086900</v>
      </c>
      <c r="AR44" s="8">
        <v>9744000</v>
      </c>
      <c r="AS44" s="7">
        <v>13375000</v>
      </c>
      <c r="AT44" s="7">
        <v>11399000</v>
      </c>
      <c r="AU44" s="8">
        <v>1584900000</v>
      </c>
      <c r="AV44" s="7">
        <v>2579400000</v>
      </c>
      <c r="AW44" s="7">
        <v>2056500000</v>
      </c>
      <c r="AX44" s="19">
        <f t="shared" si="12"/>
        <v>6.1480219572212754E-3</v>
      </c>
      <c r="AY44" s="19">
        <f t="shared" si="12"/>
        <v>5.1853144142048535E-3</v>
      </c>
      <c r="AZ44" s="19">
        <f t="shared" si="12"/>
        <v>5.5429127157792368E-3</v>
      </c>
      <c r="BA44" s="28">
        <f t="shared" si="13"/>
        <v>0.82993637110016416</v>
      </c>
      <c r="BB44" s="29">
        <f t="shared" si="14"/>
        <v>0.84341182420702721</v>
      </c>
      <c r="BC44" s="30">
        <f t="shared" si="15"/>
        <v>0.93548548932470221</v>
      </c>
      <c r="BD44" s="7">
        <v>19503000</v>
      </c>
      <c r="BE44" s="8">
        <v>8418000</v>
      </c>
      <c r="BF44" s="7">
        <v>17652000</v>
      </c>
      <c r="BG44" s="7">
        <v>14287000</v>
      </c>
      <c r="BH44" s="8">
        <v>2216600000</v>
      </c>
      <c r="BI44" s="7">
        <v>2843600000</v>
      </c>
      <c r="BJ44" s="7">
        <v>2441100000</v>
      </c>
      <c r="BK44" s="19">
        <f t="shared" si="16"/>
        <v>3.7977082017504288E-3</v>
      </c>
      <c r="BL44" s="19">
        <f t="shared" si="16"/>
        <v>6.2076241384160921E-3</v>
      </c>
      <c r="BM44" s="19">
        <f t="shared" si="16"/>
        <v>5.8526893613534883E-3</v>
      </c>
      <c r="BN44" s="28">
        <f t="shared" si="17"/>
        <v>2.3168210976478973</v>
      </c>
      <c r="BO44" s="29">
        <f t="shared" si="18"/>
        <v>1.6345711172740685</v>
      </c>
      <c r="BP44" s="30">
        <f t="shared" si="19"/>
        <v>1.0606447318742578</v>
      </c>
      <c r="BQ44" s="50">
        <v>1</v>
      </c>
    </row>
    <row r="45" spans="1:69" x14ac:dyDescent="0.2">
      <c r="A45" s="1" t="s">
        <v>240</v>
      </c>
      <c r="B45" s="1" t="s">
        <v>241</v>
      </c>
      <c r="C45" s="1"/>
      <c r="D45" s="7">
        <v>0</v>
      </c>
      <c r="E45" s="8">
        <v>0</v>
      </c>
      <c r="F45" s="7">
        <v>0</v>
      </c>
      <c r="G45" s="7">
        <v>0</v>
      </c>
      <c r="H45" s="8">
        <v>3763400000</v>
      </c>
      <c r="I45" s="7">
        <v>3519500000</v>
      </c>
      <c r="J45" s="7">
        <v>2541400000</v>
      </c>
      <c r="K45" s="19">
        <f t="shared" si="0"/>
        <v>0</v>
      </c>
      <c r="L45" s="19">
        <f t="shared" si="0"/>
        <v>0</v>
      </c>
      <c r="M45" s="19">
        <f t="shared" si="0"/>
        <v>0</v>
      </c>
      <c r="N45" s="25">
        <v>0</v>
      </c>
      <c r="O45" s="26">
        <v>0</v>
      </c>
      <c r="P45" s="27">
        <v>0</v>
      </c>
      <c r="Q45" s="7">
        <v>0</v>
      </c>
      <c r="R45" s="8">
        <v>0</v>
      </c>
      <c r="S45" s="7">
        <v>0</v>
      </c>
      <c r="T45" s="7">
        <v>0</v>
      </c>
      <c r="U45" s="8">
        <v>1650500000</v>
      </c>
      <c r="V45" s="7">
        <v>1849700000</v>
      </c>
      <c r="W45" s="7">
        <v>3454200000</v>
      </c>
      <c r="X45" s="19">
        <f t="shared" si="4"/>
        <v>0</v>
      </c>
      <c r="Y45" s="19">
        <f t="shared" si="4"/>
        <v>0</v>
      </c>
      <c r="Z45" s="19">
        <f t="shared" si="4"/>
        <v>0</v>
      </c>
      <c r="AA45" s="28">
        <v>0</v>
      </c>
      <c r="AB45" s="29">
        <v>0</v>
      </c>
      <c r="AC45" s="30">
        <v>0</v>
      </c>
      <c r="AD45" s="7">
        <v>0</v>
      </c>
      <c r="AE45" s="8">
        <v>8340100</v>
      </c>
      <c r="AF45" s="7">
        <v>7040100</v>
      </c>
      <c r="AG45" s="7">
        <v>6771800</v>
      </c>
      <c r="AH45" s="8">
        <v>2634800000</v>
      </c>
      <c r="AI45" s="7">
        <v>1335600000</v>
      </c>
      <c r="AJ45" s="7">
        <v>1781200000</v>
      </c>
      <c r="AK45" s="19">
        <f t="shared" si="8"/>
        <v>3.1653635949597694E-3</v>
      </c>
      <c r="AL45" s="19">
        <f t="shared" si="8"/>
        <v>5.2711141060197662E-3</v>
      </c>
      <c r="AM45" s="19">
        <f t="shared" si="8"/>
        <v>3.8018189984280262E-3</v>
      </c>
      <c r="AN45" s="28">
        <f t="shared" si="22"/>
        <v>0</v>
      </c>
      <c r="AO45" s="29">
        <f t="shared" si="23"/>
        <v>1.6652475925397632</v>
      </c>
      <c r="AP45" s="30">
        <f t="shared" si="24"/>
        <v>1.3864716095635441</v>
      </c>
      <c r="AQ45" s="7">
        <v>5353200</v>
      </c>
      <c r="AR45" s="8">
        <v>0</v>
      </c>
      <c r="AS45" s="7">
        <v>12511000</v>
      </c>
      <c r="AT45" s="7">
        <v>9350900</v>
      </c>
      <c r="AU45" s="8">
        <v>1584900000</v>
      </c>
      <c r="AV45" s="7">
        <v>2579400000</v>
      </c>
      <c r="AW45" s="7">
        <v>2056500000</v>
      </c>
      <c r="AX45" s="19">
        <f t="shared" si="12"/>
        <v>0</v>
      </c>
      <c r="AY45" s="19">
        <f t="shared" si="12"/>
        <v>4.8503527952236955E-3</v>
      </c>
      <c r="AZ45" s="19">
        <f t="shared" si="12"/>
        <v>4.5469973255531241E-3</v>
      </c>
      <c r="BA45" s="28" t="s">
        <v>766</v>
      </c>
      <c r="BB45" s="29" t="s">
        <v>766</v>
      </c>
      <c r="BC45" s="30">
        <f t="shared" si="15"/>
        <v>1.0667155592913549</v>
      </c>
      <c r="BD45" s="7">
        <v>6029600</v>
      </c>
      <c r="BE45" s="8">
        <v>4158800</v>
      </c>
      <c r="BF45" s="7">
        <v>13880000</v>
      </c>
      <c r="BG45" s="7">
        <v>12882000</v>
      </c>
      <c r="BH45" s="8">
        <v>2216600000</v>
      </c>
      <c r="BI45" s="7">
        <v>2843600000</v>
      </c>
      <c r="BJ45" s="7">
        <v>2441100000</v>
      </c>
      <c r="BK45" s="19">
        <f t="shared" si="16"/>
        <v>1.8762068032121266E-3</v>
      </c>
      <c r="BL45" s="19">
        <f t="shared" si="16"/>
        <v>4.8811365874243916E-3</v>
      </c>
      <c r="BM45" s="19">
        <f t="shared" si="16"/>
        <v>5.2771291630822172E-3</v>
      </c>
      <c r="BN45" s="28">
        <f t="shared" si="17"/>
        <v>1.4498413003751083</v>
      </c>
      <c r="BO45" s="29">
        <f t="shared" si="18"/>
        <v>2.6015983840735082</v>
      </c>
      <c r="BP45" s="30">
        <f t="shared" si="19"/>
        <v>0.92496060577252615</v>
      </c>
      <c r="BQ45" s="50">
        <v>1</v>
      </c>
    </row>
    <row r="46" spans="1:69" x14ac:dyDescent="0.2">
      <c r="A46" s="1" t="s">
        <v>370</v>
      </c>
      <c r="B46" s="1" t="s">
        <v>371</v>
      </c>
      <c r="C46" s="1"/>
      <c r="D46" s="7">
        <v>54855000</v>
      </c>
      <c r="E46" s="8">
        <v>32736000</v>
      </c>
      <c r="F46" s="7">
        <v>131170000</v>
      </c>
      <c r="G46" s="7">
        <v>62696000</v>
      </c>
      <c r="H46" s="8">
        <v>3763400000</v>
      </c>
      <c r="I46" s="7">
        <v>3519500000</v>
      </c>
      <c r="J46" s="7">
        <v>2541400000</v>
      </c>
      <c r="K46" s="19">
        <f t="shared" si="0"/>
        <v>8.6985172981878089E-3</v>
      </c>
      <c r="L46" s="19">
        <f t="shared" si="0"/>
        <v>3.7269498508310843E-2</v>
      </c>
      <c r="M46" s="19">
        <f t="shared" si="0"/>
        <v>2.4669867002439599E-2</v>
      </c>
      <c r="N46" s="25">
        <f>D46/E46</f>
        <v>1.6756781524926687</v>
      </c>
      <c r="O46" s="26">
        <f>L46/K46</f>
        <v>4.2845806050274016</v>
      </c>
      <c r="P46" s="27">
        <f>L46/M46</f>
        <v>1.5107296080933581</v>
      </c>
      <c r="Q46" s="7">
        <v>36041000</v>
      </c>
      <c r="R46" s="8">
        <v>138300000</v>
      </c>
      <c r="S46" s="7">
        <v>174660000</v>
      </c>
      <c r="T46" s="7">
        <v>136020000</v>
      </c>
      <c r="U46" s="8">
        <v>1650500000</v>
      </c>
      <c r="V46" s="7">
        <v>1849700000</v>
      </c>
      <c r="W46" s="7">
        <v>3454200000</v>
      </c>
      <c r="X46" s="19">
        <f t="shared" si="4"/>
        <v>8.379279006361709E-2</v>
      </c>
      <c r="Y46" s="19">
        <f t="shared" si="4"/>
        <v>9.4426123155106234E-2</v>
      </c>
      <c r="Z46" s="19">
        <f t="shared" si="4"/>
        <v>3.9378148341149902E-2</v>
      </c>
      <c r="AA46" s="28">
        <f>Q46/R46</f>
        <v>0.26060014461315978</v>
      </c>
      <c r="AB46" s="29">
        <f>Y46/X46</f>
        <v>1.126900334544489</v>
      </c>
      <c r="AC46" s="30">
        <f>Y46/Z46</f>
        <v>2.3979320291307746</v>
      </c>
      <c r="AD46" s="7">
        <v>309460000</v>
      </c>
      <c r="AE46" s="8">
        <v>339270000</v>
      </c>
      <c r="AF46" s="7">
        <v>295680000</v>
      </c>
      <c r="AG46" s="7">
        <v>310190000</v>
      </c>
      <c r="AH46" s="8">
        <v>2634800000</v>
      </c>
      <c r="AI46" s="7">
        <v>1335600000</v>
      </c>
      <c r="AJ46" s="7">
        <v>1781200000</v>
      </c>
      <c r="AK46" s="19">
        <f t="shared" si="8"/>
        <v>0.12876499165022012</v>
      </c>
      <c r="AL46" s="19">
        <f t="shared" si="8"/>
        <v>0.22138364779874214</v>
      </c>
      <c r="AM46" s="19">
        <f t="shared" si="8"/>
        <v>0.17414664271277791</v>
      </c>
      <c r="AN46" s="28">
        <f t="shared" si="22"/>
        <v>0.9121348778259204</v>
      </c>
      <c r="AO46" s="29">
        <f t="shared" si="23"/>
        <v>1.7192844496127739</v>
      </c>
      <c r="AP46" s="30">
        <f t="shared" si="24"/>
        <v>1.2712484395342194</v>
      </c>
      <c r="AQ46" s="7">
        <v>271280000</v>
      </c>
      <c r="AR46" s="8">
        <v>206700000</v>
      </c>
      <c r="AS46" s="7">
        <v>412820000</v>
      </c>
      <c r="AT46" s="7">
        <v>418960000</v>
      </c>
      <c r="AU46" s="8">
        <v>1584900000</v>
      </c>
      <c r="AV46" s="7">
        <v>2579400000</v>
      </c>
      <c r="AW46" s="7">
        <v>2056500000</v>
      </c>
      <c r="AX46" s="19">
        <f t="shared" si="12"/>
        <v>0.13041832292258188</v>
      </c>
      <c r="AY46" s="19">
        <f t="shared" si="12"/>
        <v>0.16004497169884468</v>
      </c>
      <c r="AZ46" s="19">
        <f t="shared" si="12"/>
        <v>0.2037247751033309</v>
      </c>
      <c r="BA46" s="28">
        <f>AQ46/AR46</f>
        <v>1.3124334784712144</v>
      </c>
      <c r="BB46" s="29">
        <f>AY46/AX46</f>
        <v>1.2271663069448424</v>
      </c>
      <c r="BC46" s="30">
        <f t="shared" si="15"/>
        <v>0.78559405265102655</v>
      </c>
      <c r="BD46" s="7">
        <v>371970000</v>
      </c>
      <c r="BE46" s="8">
        <v>222540000</v>
      </c>
      <c r="BF46" s="7">
        <v>490220000</v>
      </c>
      <c r="BG46" s="7">
        <v>459380000</v>
      </c>
      <c r="BH46" s="8">
        <v>2216600000</v>
      </c>
      <c r="BI46" s="7">
        <v>2843600000</v>
      </c>
      <c r="BJ46" s="7">
        <v>2441100000</v>
      </c>
      <c r="BK46" s="19">
        <f t="shared" si="16"/>
        <v>0.1003970044211856</v>
      </c>
      <c r="BL46" s="19">
        <f t="shared" si="16"/>
        <v>0.1723941482627655</v>
      </c>
      <c r="BM46" s="19">
        <f t="shared" si="16"/>
        <v>0.18818565400843881</v>
      </c>
      <c r="BN46" s="28">
        <f t="shared" si="17"/>
        <v>1.6714747910488001</v>
      </c>
      <c r="BO46" s="29">
        <f t="shared" si="18"/>
        <v>1.7171244227520717</v>
      </c>
      <c r="BP46" s="30">
        <f t="shared" si="19"/>
        <v>0.91608549637388847</v>
      </c>
      <c r="BQ46" s="50">
        <v>1</v>
      </c>
    </row>
    <row r="47" spans="1:69" x14ac:dyDescent="0.2">
      <c r="A47" s="1" t="s">
        <v>348</v>
      </c>
      <c r="B47" s="1" t="s">
        <v>349</v>
      </c>
      <c r="C47" s="1"/>
      <c r="D47" s="7">
        <v>3939700</v>
      </c>
      <c r="E47" s="8">
        <v>1952200</v>
      </c>
      <c r="F47" s="7">
        <v>15563000</v>
      </c>
      <c r="G47" s="7">
        <v>4850500</v>
      </c>
      <c r="H47" s="8">
        <v>3763400000</v>
      </c>
      <c r="I47" s="7">
        <v>3519500000</v>
      </c>
      <c r="J47" s="7">
        <v>2541400000</v>
      </c>
      <c r="K47" s="19">
        <f t="shared" si="0"/>
        <v>5.1873306053037147E-4</v>
      </c>
      <c r="L47" s="19">
        <f t="shared" si="0"/>
        <v>4.4219349339394802E-3</v>
      </c>
      <c r="M47" s="19">
        <f t="shared" si="0"/>
        <v>1.9085936885181395E-3</v>
      </c>
      <c r="N47" s="25">
        <f>D47/E47</f>
        <v>2.0180821637127342</v>
      </c>
      <c r="O47" s="26">
        <f>L47/K47</f>
        <v>8.5244902829565827</v>
      </c>
      <c r="P47" s="27">
        <f>L47/M47</f>
        <v>2.3168550543477568</v>
      </c>
      <c r="Q47" s="7">
        <v>12160000</v>
      </c>
      <c r="R47" s="8">
        <v>5118400</v>
      </c>
      <c r="S47" s="7">
        <v>50094000</v>
      </c>
      <c r="T47" s="7">
        <v>28088000</v>
      </c>
      <c r="U47" s="8">
        <v>1650500000</v>
      </c>
      <c r="V47" s="7">
        <v>1849700000</v>
      </c>
      <c r="W47" s="7">
        <v>3454200000</v>
      </c>
      <c r="X47" s="19">
        <f t="shared" si="4"/>
        <v>3.1011208724628899E-3</v>
      </c>
      <c r="Y47" s="19">
        <f t="shared" si="4"/>
        <v>2.7082229550737958E-2</v>
      </c>
      <c r="Z47" s="19">
        <f t="shared" si="4"/>
        <v>8.1315499971049733E-3</v>
      </c>
      <c r="AA47" s="28">
        <f>Q47/R47</f>
        <v>2.3757424195060954</v>
      </c>
      <c r="AB47" s="29">
        <f>Y47/X47</f>
        <v>8.7330454582473038</v>
      </c>
      <c r="AC47" s="30">
        <f>Y47/Z47</f>
        <v>3.3305125788293597</v>
      </c>
      <c r="AD47" s="7">
        <v>50750000</v>
      </c>
      <c r="AE47" s="8">
        <v>68007000</v>
      </c>
      <c r="AF47" s="7">
        <v>59623000</v>
      </c>
      <c r="AG47" s="7">
        <v>47575000</v>
      </c>
      <c r="AH47" s="8">
        <v>2634800000</v>
      </c>
      <c r="AI47" s="7">
        <v>1335600000</v>
      </c>
      <c r="AJ47" s="7">
        <v>1781200000</v>
      </c>
      <c r="AK47" s="19">
        <f t="shared" si="8"/>
        <v>2.5811067253681493E-2</v>
      </c>
      <c r="AL47" s="19">
        <f t="shared" si="8"/>
        <v>4.4641359688529503E-2</v>
      </c>
      <c r="AM47" s="19">
        <f t="shared" si="8"/>
        <v>2.6709521670783741E-2</v>
      </c>
      <c r="AN47" s="28">
        <f t="shared" si="22"/>
        <v>0.74624670989751052</v>
      </c>
      <c r="AO47" s="29">
        <f t="shared" si="23"/>
        <v>1.7295433485867269</v>
      </c>
      <c r="AP47" s="30">
        <f t="shared" si="24"/>
        <v>1.6713650000464266</v>
      </c>
      <c r="AQ47" s="7">
        <v>44022000</v>
      </c>
      <c r="AR47" s="8">
        <v>39043000</v>
      </c>
      <c r="AS47" s="7">
        <v>76197000</v>
      </c>
      <c r="AT47" s="7">
        <v>82740000</v>
      </c>
      <c r="AU47" s="8">
        <v>1584900000</v>
      </c>
      <c r="AV47" s="7">
        <v>2579400000</v>
      </c>
      <c r="AW47" s="7">
        <v>2056500000</v>
      </c>
      <c r="AX47" s="19">
        <f t="shared" si="12"/>
        <v>2.4634361789387344E-2</v>
      </c>
      <c r="AY47" s="19">
        <f t="shared" si="12"/>
        <v>2.9540590835077925E-2</v>
      </c>
      <c r="AZ47" s="19">
        <f t="shared" si="12"/>
        <v>4.0233406272793579E-2</v>
      </c>
      <c r="BA47" s="28">
        <f>AQ47/AR47</f>
        <v>1.127526061009656</v>
      </c>
      <c r="BB47" s="29">
        <f>AY47/AX47</f>
        <v>1.1991620114877186</v>
      </c>
      <c r="BC47" s="30">
        <f t="shared" si="15"/>
        <v>0.73423042122719073</v>
      </c>
      <c r="BD47" s="7">
        <v>58873000</v>
      </c>
      <c r="BE47" s="8">
        <v>46516000</v>
      </c>
      <c r="BF47" s="7">
        <v>111090000</v>
      </c>
      <c r="BG47" s="7">
        <v>94353000</v>
      </c>
      <c r="BH47" s="8">
        <v>2216600000</v>
      </c>
      <c r="BI47" s="7">
        <v>2843600000</v>
      </c>
      <c r="BJ47" s="7">
        <v>2441100000</v>
      </c>
      <c r="BK47" s="19">
        <f t="shared" si="16"/>
        <v>2.0985292790760623E-2</v>
      </c>
      <c r="BL47" s="19">
        <f t="shared" si="16"/>
        <v>3.9066676044450695E-2</v>
      </c>
      <c r="BM47" s="19">
        <f t="shared" si="16"/>
        <v>3.8651837286469218E-2</v>
      </c>
      <c r="BN47" s="28">
        <f t="shared" si="17"/>
        <v>1.2656505288502882</v>
      </c>
      <c r="BO47" s="29">
        <f t="shared" si="18"/>
        <v>1.8616216811447548</v>
      </c>
      <c r="BP47" s="30">
        <f t="shared" si="19"/>
        <v>1.0107327047588162</v>
      </c>
      <c r="BQ47" s="50">
        <v>1</v>
      </c>
    </row>
    <row r="48" spans="1:69" x14ac:dyDescent="0.2">
      <c r="A48" s="1" t="s">
        <v>252</v>
      </c>
      <c r="B48" s="1" t="s">
        <v>253</v>
      </c>
      <c r="C48" s="1"/>
      <c r="D48" s="7">
        <v>0</v>
      </c>
      <c r="E48" s="8">
        <v>0</v>
      </c>
      <c r="F48" s="7">
        <v>0</v>
      </c>
      <c r="G48" s="7">
        <v>0</v>
      </c>
      <c r="H48" s="8">
        <v>3763400000</v>
      </c>
      <c r="I48" s="7">
        <v>3519500000</v>
      </c>
      <c r="J48" s="7">
        <v>2541400000</v>
      </c>
      <c r="K48" s="19">
        <f t="shared" si="0"/>
        <v>0</v>
      </c>
      <c r="L48" s="19">
        <f t="shared" si="0"/>
        <v>0</v>
      </c>
      <c r="M48" s="19">
        <f t="shared" si="0"/>
        <v>0</v>
      </c>
      <c r="N48" s="25">
        <v>0</v>
      </c>
      <c r="O48" s="26">
        <v>0</v>
      </c>
      <c r="P48" s="27">
        <v>0</v>
      </c>
      <c r="Q48" s="7">
        <v>0</v>
      </c>
      <c r="R48" s="8">
        <v>0</v>
      </c>
      <c r="S48" s="7">
        <v>703900</v>
      </c>
      <c r="T48" s="7">
        <v>0</v>
      </c>
      <c r="U48" s="8">
        <v>1650500000</v>
      </c>
      <c r="V48" s="7">
        <v>1849700000</v>
      </c>
      <c r="W48" s="7">
        <v>3454200000</v>
      </c>
      <c r="X48" s="19">
        <f t="shared" si="4"/>
        <v>0</v>
      </c>
      <c r="Y48" s="19">
        <f t="shared" si="4"/>
        <v>3.8054819700491973E-4</v>
      </c>
      <c r="Z48" s="19">
        <f t="shared" si="4"/>
        <v>0</v>
      </c>
      <c r="AA48" s="28">
        <v>0</v>
      </c>
      <c r="AB48" s="29" t="s">
        <v>766</v>
      </c>
      <c r="AC48" s="30" t="s">
        <v>766</v>
      </c>
      <c r="AD48" s="7">
        <v>4784400</v>
      </c>
      <c r="AE48" s="8">
        <v>17193000</v>
      </c>
      <c r="AF48" s="7">
        <v>2237600</v>
      </c>
      <c r="AG48" s="7">
        <v>3070000</v>
      </c>
      <c r="AH48" s="8">
        <v>2634800000</v>
      </c>
      <c r="AI48" s="7">
        <v>1335600000</v>
      </c>
      <c r="AJ48" s="7">
        <v>1781200000</v>
      </c>
      <c r="AK48" s="19">
        <f t="shared" si="8"/>
        <v>6.525352967967208E-3</v>
      </c>
      <c r="AL48" s="19">
        <f t="shared" si="8"/>
        <v>1.6753519017669962E-3</v>
      </c>
      <c r="AM48" s="19">
        <f t="shared" si="8"/>
        <v>1.7235571524814731E-3</v>
      </c>
      <c r="AN48" s="28">
        <f t="shared" si="22"/>
        <v>0.27827604257546679</v>
      </c>
      <c r="AO48" s="29">
        <f t="shared" si="23"/>
        <v>0.25674502360121454</v>
      </c>
      <c r="AP48" s="30">
        <f t="shared" si="24"/>
        <v>0.97203153336396542</v>
      </c>
      <c r="AQ48" s="7">
        <v>10103000</v>
      </c>
      <c r="AR48" s="8">
        <v>9828500</v>
      </c>
      <c r="AS48" s="7">
        <v>11171000</v>
      </c>
      <c r="AT48" s="7">
        <v>51198000</v>
      </c>
      <c r="AU48" s="8">
        <v>1584900000</v>
      </c>
      <c r="AV48" s="7">
        <v>2579400000</v>
      </c>
      <c r="AW48" s="7">
        <v>2056500000</v>
      </c>
      <c r="AX48" s="19">
        <f t="shared" si="12"/>
        <v>6.2013376238248472E-3</v>
      </c>
      <c r="AY48" s="19">
        <f t="shared" si="12"/>
        <v>4.3308521361556948E-3</v>
      </c>
      <c r="AZ48" s="19">
        <f t="shared" si="12"/>
        <v>2.4895696571845368E-2</v>
      </c>
      <c r="BA48" s="28">
        <f>AQ48/AR48</f>
        <v>1.0279289820420205</v>
      </c>
      <c r="BB48" s="29">
        <f>AY48/AX48</f>
        <v>0.69837386687624359</v>
      </c>
      <c r="BC48" s="30">
        <f t="shared" si="15"/>
        <v>0.17395986987781137</v>
      </c>
      <c r="BD48" s="7">
        <v>10845000</v>
      </c>
      <c r="BE48" s="8">
        <v>11701000</v>
      </c>
      <c r="BF48" s="7">
        <v>16935000</v>
      </c>
      <c r="BG48" s="7">
        <v>22460000</v>
      </c>
      <c r="BH48" s="8">
        <v>2216600000</v>
      </c>
      <c r="BI48" s="7">
        <v>2843600000</v>
      </c>
      <c r="BJ48" s="7">
        <v>2441100000</v>
      </c>
      <c r="BK48" s="19">
        <f t="shared" si="16"/>
        <v>5.2788053776053412E-3</v>
      </c>
      <c r="BL48" s="19">
        <f t="shared" si="16"/>
        <v>5.9554789703193138E-3</v>
      </c>
      <c r="BM48" s="19">
        <f t="shared" si="16"/>
        <v>9.2007701446069397E-3</v>
      </c>
      <c r="BN48" s="28">
        <f t="shared" si="17"/>
        <v>0.92684385949918813</v>
      </c>
      <c r="BO48" s="29">
        <f t="shared" si="18"/>
        <v>1.1281868802332955</v>
      </c>
      <c r="BP48" s="30">
        <f t="shared" si="19"/>
        <v>0.64728048595042198</v>
      </c>
      <c r="BQ48" s="50">
        <v>1</v>
      </c>
    </row>
    <row r="49" spans="1:69" x14ac:dyDescent="0.2">
      <c r="A49" s="1" t="s">
        <v>66</v>
      </c>
      <c r="B49" s="1" t="s">
        <v>67</v>
      </c>
      <c r="C49" s="1"/>
      <c r="D49" s="7">
        <v>0</v>
      </c>
      <c r="E49" s="8">
        <v>0</v>
      </c>
      <c r="F49" s="7">
        <v>0</v>
      </c>
      <c r="G49" s="7">
        <v>0</v>
      </c>
      <c r="H49" s="8">
        <v>3763400000</v>
      </c>
      <c r="I49" s="7">
        <v>3519500000</v>
      </c>
      <c r="J49" s="7">
        <v>2541400000</v>
      </c>
      <c r="K49" s="19">
        <f t="shared" si="0"/>
        <v>0</v>
      </c>
      <c r="L49" s="19">
        <f t="shared" si="0"/>
        <v>0</v>
      </c>
      <c r="M49" s="19">
        <f t="shared" si="0"/>
        <v>0</v>
      </c>
      <c r="N49" s="25">
        <v>0</v>
      </c>
      <c r="O49" s="26">
        <v>0</v>
      </c>
      <c r="P49" s="27">
        <v>0</v>
      </c>
      <c r="Q49" s="7">
        <v>380550</v>
      </c>
      <c r="R49" s="8">
        <v>0</v>
      </c>
      <c r="S49" s="7">
        <v>0</v>
      </c>
      <c r="T49" s="7">
        <v>0</v>
      </c>
      <c r="U49" s="8">
        <v>1650500000</v>
      </c>
      <c r="V49" s="7">
        <v>1849700000</v>
      </c>
      <c r="W49" s="7">
        <v>3454200000</v>
      </c>
      <c r="X49" s="19">
        <f t="shared" si="4"/>
        <v>0</v>
      </c>
      <c r="Y49" s="19">
        <f t="shared" si="4"/>
        <v>0</v>
      </c>
      <c r="Z49" s="19">
        <f t="shared" si="4"/>
        <v>0</v>
      </c>
      <c r="AA49" s="28" t="s">
        <v>766</v>
      </c>
      <c r="AB49" s="29">
        <v>0</v>
      </c>
      <c r="AC49" s="30">
        <v>0</v>
      </c>
      <c r="AD49" s="7">
        <v>0</v>
      </c>
      <c r="AE49" s="8">
        <v>1420400</v>
      </c>
      <c r="AF49" s="7">
        <v>1319700</v>
      </c>
      <c r="AG49" s="7">
        <v>0</v>
      </c>
      <c r="AH49" s="8">
        <v>2634800000</v>
      </c>
      <c r="AI49" s="7">
        <v>1335600000</v>
      </c>
      <c r="AJ49" s="7">
        <v>1781200000</v>
      </c>
      <c r="AK49" s="19">
        <f t="shared" si="8"/>
        <v>5.3909215120692276E-4</v>
      </c>
      <c r="AL49" s="19">
        <f t="shared" si="8"/>
        <v>9.88095238095238E-4</v>
      </c>
      <c r="AM49" s="19">
        <f t="shared" si="8"/>
        <v>0</v>
      </c>
      <c r="AN49" s="28">
        <f t="shared" si="22"/>
        <v>0</v>
      </c>
      <c r="AO49" s="29">
        <f t="shared" si="23"/>
        <v>1.8328874495447289</v>
      </c>
      <c r="AP49" s="30" t="s">
        <v>766</v>
      </c>
      <c r="AQ49" s="7">
        <v>1385200</v>
      </c>
      <c r="AR49" s="8">
        <v>1057200</v>
      </c>
      <c r="AS49" s="7">
        <v>2652600</v>
      </c>
      <c r="AT49" s="7">
        <v>2270000</v>
      </c>
      <c r="AU49" s="8">
        <v>1584900000</v>
      </c>
      <c r="AV49" s="7">
        <v>2579400000</v>
      </c>
      <c r="AW49" s="7">
        <v>2056500000</v>
      </c>
      <c r="AX49" s="19">
        <f t="shared" si="12"/>
        <v>6.6704523944728373E-4</v>
      </c>
      <c r="AY49" s="19">
        <f t="shared" si="12"/>
        <v>1.0283786927192369E-3</v>
      </c>
      <c r="AZ49" s="19">
        <f t="shared" si="12"/>
        <v>1.1038171650863118E-3</v>
      </c>
      <c r="BA49" s="28">
        <f>AQ49/AR49</f>
        <v>1.3102534998108211</v>
      </c>
      <c r="BB49" s="29">
        <f>AY49/AX49</f>
        <v>1.5416925748115009</v>
      </c>
      <c r="BC49" s="30">
        <f t="shared" si="15"/>
        <v>0.93165673197229537</v>
      </c>
      <c r="BD49" s="7">
        <v>1112100</v>
      </c>
      <c r="BE49" s="8">
        <v>1322600</v>
      </c>
      <c r="BF49" s="7">
        <v>2474400</v>
      </c>
      <c r="BG49" s="7">
        <v>2094900</v>
      </c>
      <c r="BH49" s="8">
        <v>2216600000</v>
      </c>
      <c r="BI49" s="7">
        <v>2843600000</v>
      </c>
      <c r="BJ49" s="7">
        <v>2441100000</v>
      </c>
      <c r="BK49" s="19">
        <f t="shared" si="16"/>
        <v>5.9667959938644773E-4</v>
      </c>
      <c r="BL49" s="19">
        <f t="shared" si="16"/>
        <v>8.7016458010972012E-4</v>
      </c>
      <c r="BM49" s="19">
        <f t="shared" si="16"/>
        <v>8.5817868993486545E-4</v>
      </c>
      <c r="BN49" s="28">
        <f t="shared" si="17"/>
        <v>0.84084379252986541</v>
      </c>
      <c r="BO49" s="29">
        <f t="shared" si="18"/>
        <v>1.4583447816960575</v>
      </c>
      <c r="BP49" s="30">
        <f t="shared" si="19"/>
        <v>1.0139666602252317</v>
      </c>
      <c r="BQ49" s="50">
        <v>1</v>
      </c>
    </row>
    <row r="50" spans="1:69" x14ac:dyDescent="0.2">
      <c r="A50" s="1" t="s">
        <v>20</v>
      </c>
      <c r="B50" s="1" t="s">
        <v>21</v>
      </c>
      <c r="C50" s="1"/>
      <c r="D50" s="7">
        <v>0</v>
      </c>
      <c r="E50" s="8">
        <v>58563000</v>
      </c>
      <c r="F50" s="7">
        <v>99663000</v>
      </c>
      <c r="G50" s="7">
        <v>45563000</v>
      </c>
      <c r="H50" s="8">
        <v>3763400000</v>
      </c>
      <c r="I50" s="7">
        <v>3519500000</v>
      </c>
      <c r="J50" s="7">
        <v>2541400000</v>
      </c>
      <c r="K50" s="19">
        <f t="shared" si="0"/>
        <v>1.5561194664399213E-2</v>
      </c>
      <c r="L50" s="19">
        <f t="shared" si="0"/>
        <v>2.8317374627077709E-2</v>
      </c>
      <c r="M50" s="19">
        <f t="shared" si="0"/>
        <v>1.7928307232234202E-2</v>
      </c>
      <c r="N50" s="25">
        <f>D50/E50</f>
        <v>0</v>
      </c>
      <c r="O50" s="26">
        <f>L50/K50</f>
        <v>1.8197429720394149</v>
      </c>
      <c r="P50" s="27">
        <f>L50/M50</f>
        <v>1.579478433756673</v>
      </c>
      <c r="Q50" s="7">
        <v>18839000</v>
      </c>
      <c r="R50" s="8">
        <v>29526000</v>
      </c>
      <c r="S50" s="7">
        <v>155590000</v>
      </c>
      <c r="T50" s="7">
        <v>194840000</v>
      </c>
      <c r="U50" s="8">
        <v>1650500000</v>
      </c>
      <c r="V50" s="7">
        <v>1849700000</v>
      </c>
      <c r="W50" s="7">
        <v>3454200000</v>
      </c>
      <c r="X50" s="19">
        <f t="shared" si="4"/>
        <v>1.7889124507724931E-2</v>
      </c>
      <c r="Y50" s="19">
        <f t="shared" si="4"/>
        <v>8.4116343190787701E-2</v>
      </c>
      <c r="Z50" s="19">
        <f t="shared" si="4"/>
        <v>5.6406693300909042E-2</v>
      </c>
      <c r="AA50" s="28">
        <f>Q50/R50</f>
        <v>0.63804782225834855</v>
      </c>
      <c r="AB50" s="29">
        <f>Y50/X50</f>
        <v>4.7020938981370692</v>
      </c>
      <c r="AC50" s="30">
        <f>Y50/Z50</f>
        <v>1.4912475500391031</v>
      </c>
      <c r="AD50" s="7">
        <v>39018000</v>
      </c>
      <c r="AE50" s="8">
        <v>66109000</v>
      </c>
      <c r="AF50" s="7">
        <v>78983000</v>
      </c>
      <c r="AG50" s="7">
        <v>164280000</v>
      </c>
      <c r="AH50" s="8">
        <v>2634800000</v>
      </c>
      <c r="AI50" s="7">
        <v>1335600000</v>
      </c>
      <c r="AJ50" s="7">
        <v>1781200000</v>
      </c>
      <c r="AK50" s="19">
        <f t="shared" si="8"/>
        <v>2.5090708972218004E-2</v>
      </c>
      <c r="AL50" s="19">
        <f t="shared" si="8"/>
        <v>5.913671758011381E-2</v>
      </c>
      <c r="AM50" s="19">
        <f t="shared" si="8"/>
        <v>9.222995733213564E-2</v>
      </c>
      <c r="AN50" s="28">
        <f t="shared" si="22"/>
        <v>0.59020708224296237</v>
      </c>
      <c r="AO50" s="29">
        <f t="shared" si="23"/>
        <v>2.3569169625933517</v>
      </c>
      <c r="AP50" s="30">
        <f>AL50/AM50</f>
        <v>0.64118773650900118</v>
      </c>
      <c r="AQ50" s="7">
        <v>30163000</v>
      </c>
      <c r="AR50" s="8">
        <v>87558000</v>
      </c>
      <c r="AS50" s="7">
        <v>207390000</v>
      </c>
      <c r="AT50" s="7">
        <v>224060000</v>
      </c>
      <c r="AU50" s="8">
        <v>1584900000</v>
      </c>
      <c r="AV50" s="7">
        <v>2579400000</v>
      </c>
      <c r="AW50" s="7">
        <v>2056500000</v>
      </c>
      <c r="AX50" s="19">
        <f t="shared" si="12"/>
        <v>5.5245125875449552E-2</v>
      </c>
      <c r="AY50" s="19">
        <f t="shared" si="12"/>
        <v>8.0402419167248204E-2</v>
      </c>
      <c r="AZ50" s="19">
        <f t="shared" si="12"/>
        <v>0.10895210308777048</v>
      </c>
      <c r="BA50" s="28">
        <f>AQ50/AR50</f>
        <v>0.34449165124831538</v>
      </c>
      <c r="BB50" s="29">
        <f>AY50/AX50</f>
        <v>1.4553757981928743</v>
      </c>
      <c r="BC50" s="30">
        <f t="shared" si="15"/>
        <v>0.73796114887729147</v>
      </c>
      <c r="BD50" s="7">
        <v>34531000</v>
      </c>
      <c r="BE50" s="8">
        <v>103310000</v>
      </c>
      <c r="BF50" s="7">
        <v>287740000</v>
      </c>
      <c r="BG50" s="7">
        <v>202460000</v>
      </c>
      <c r="BH50" s="8">
        <v>2216600000</v>
      </c>
      <c r="BI50" s="7">
        <v>2843600000</v>
      </c>
      <c r="BJ50" s="7">
        <v>2441100000</v>
      </c>
      <c r="BK50" s="19">
        <f t="shared" si="16"/>
        <v>4.6607416764413968E-2</v>
      </c>
      <c r="BL50" s="19">
        <f t="shared" si="16"/>
        <v>0.10118863412575609</v>
      </c>
      <c r="BM50" s="19">
        <f t="shared" si="16"/>
        <v>8.2938019745196837E-2</v>
      </c>
      <c r="BN50" s="28">
        <f t="shared" si="17"/>
        <v>0.33424644274513599</v>
      </c>
      <c r="BO50" s="29">
        <f t="shared" si="18"/>
        <v>2.1710843713401502</v>
      </c>
      <c r="BP50" s="30">
        <f t="shared" si="19"/>
        <v>1.2200512435265394</v>
      </c>
      <c r="BQ50" s="50">
        <v>1</v>
      </c>
    </row>
    <row r="51" spans="1:69" x14ac:dyDescent="0.2">
      <c r="A51" s="1" t="s">
        <v>52</v>
      </c>
      <c r="B51" s="1" t="s">
        <v>53</v>
      </c>
      <c r="C51" s="1"/>
      <c r="D51" s="7">
        <v>0</v>
      </c>
      <c r="E51" s="8">
        <v>0</v>
      </c>
      <c r="F51" s="7">
        <v>0</v>
      </c>
      <c r="G51" s="7">
        <v>0</v>
      </c>
      <c r="H51" s="8">
        <v>3763400000</v>
      </c>
      <c r="I51" s="7">
        <v>3519500000</v>
      </c>
      <c r="J51" s="7">
        <v>2541400000</v>
      </c>
      <c r="K51" s="19">
        <f t="shared" si="0"/>
        <v>0</v>
      </c>
      <c r="L51" s="19">
        <f t="shared" si="0"/>
        <v>0</v>
      </c>
      <c r="M51" s="19">
        <f t="shared" si="0"/>
        <v>0</v>
      </c>
      <c r="N51" s="25">
        <v>0</v>
      </c>
      <c r="O51" s="26">
        <v>0</v>
      </c>
      <c r="P51" s="27">
        <v>0</v>
      </c>
      <c r="Q51" s="7">
        <v>0</v>
      </c>
      <c r="R51" s="8">
        <v>945980</v>
      </c>
      <c r="S51" s="7">
        <v>1351700</v>
      </c>
      <c r="T51" s="7">
        <v>1905100</v>
      </c>
      <c r="U51" s="8">
        <v>1650500000</v>
      </c>
      <c r="V51" s="7">
        <v>1849700000</v>
      </c>
      <c r="W51" s="7">
        <v>3454200000</v>
      </c>
      <c r="X51" s="19">
        <f t="shared" si="4"/>
        <v>5.7314753105119659E-4</v>
      </c>
      <c r="Y51" s="19">
        <f t="shared" si="4"/>
        <v>7.3076715142996157E-4</v>
      </c>
      <c r="Z51" s="19">
        <f t="shared" si="4"/>
        <v>5.5153146893636735E-4</v>
      </c>
      <c r="AA51" s="28">
        <f>Q51/R51</f>
        <v>0</v>
      </c>
      <c r="AB51" s="29">
        <f>Y51/X51</f>
        <v>1.2750070650913883</v>
      </c>
      <c r="AC51" s="30">
        <f>Y51/Z51</f>
        <v>1.3249781609728482</v>
      </c>
      <c r="AD51" s="7">
        <v>0</v>
      </c>
      <c r="AE51" s="8">
        <v>0</v>
      </c>
      <c r="AF51" s="7">
        <v>0</v>
      </c>
      <c r="AG51" s="7">
        <v>0</v>
      </c>
      <c r="AH51" s="8">
        <v>2634800000</v>
      </c>
      <c r="AI51" s="7">
        <v>1335600000</v>
      </c>
      <c r="AJ51" s="7">
        <v>1781200000</v>
      </c>
      <c r="AK51" s="19">
        <f t="shared" si="8"/>
        <v>0</v>
      </c>
      <c r="AL51" s="19">
        <f t="shared" si="8"/>
        <v>0</v>
      </c>
      <c r="AM51" s="19">
        <f t="shared" si="8"/>
        <v>0</v>
      </c>
      <c r="AN51" s="28">
        <v>0</v>
      </c>
      <c r="AO51" s="29">
        <v>0</v>
      </c>
      <c r="AP51" s="30">
        <v>0</v>
      </c>
      <c r="AQ51" s="7">
        <v>0</v>
      </c>
      <c r="AR51" s="8">
        <v>0</v>
      </c>
      <c r="AS51" s="7">
        <v>0</v>
      </c>
      <c r="AT51" s="7">
        <v>0</v>
      </c>
      <c r="AU51" s="8">
        <v>1584900000</v>
      </c>
      <c r="AV51" s="7">
        <v>2579400000</v>
      </c>
      <c r="AW51" s="7">
        <v>2056500000</v>
      </c>
      <c r="AX51" s="19">
        <f t="shared" si="12"/>
        <v>0</v>
      </c>
      <c r="AY51" s="19">
        <f t="shared" si="12"/>
        <v>0</v>
      </c>
      <c r="AZ51" s="19">
        <f t="shared" si="12"/>
        <v>0</v>
      </c>
      <c r="BA51" s="28">
        <v>0</v>
      </c>
      <c r="BB51" s="29">
        <v>0</v>
      </c>
      <c r="BC51" s="30">
        <v>0</v>
      </c>
      <c r="BD51" s="7">
        <v>0</v>
      </c>
      <c r="BE51" s="8">
        <v>0</v>
      </c>
      <c r="BF51" s="7">
        <v>199020</v>
      </c>
      <c r="BG51" s="7">
        <v>0</v>
      </c>
      <c r="BH51" s="8">
        <v>2216600000</v>
      </c>
      <c r="BI51" s="7">
        <v>2843600000</v>
      </c>
      <c r="BJ51" s="7">
        <v>2441100000</v>
      </c>
      <c r="BK51" s="19">
        <f t="shared" si="16"/>
        <v>0</v>
      </c>
      <c r="BL51" s="19">
        <f t="shared" si="16"/>
        <v>6.9988746659164437E-5</v>
      </c>
      <c r="BM51" s="19">
        <f t="shared" si="16"/>
        <v>0</v>
      </c>
      <c r="BN51" s="28">
        <v>0</v>
      </c>
      <c r="BO51" s="29" t="s">
        <v>766</v>
      </c>
      <c r="BP51" s="30" t="s">
        <v>766</v>
      </c>
      <c r="BQ51" s="50">
        <v>1</v>
      </c>
    </row>
    <row r="52" spans="1:69" x14ac:dyDescent="0.2">
      <c r="A52" s="1" t="s">
        <v>326</v>
      </c>
      <c r="B52" s="1" t="s">
        <v>327</v>
      </c>
      <c r="C52" s="1"/>
      <c r="D52" s="7">
        <v>0</v>
      </c>
      <c r="E52" s="8">
        <v>0</v>
      </c>
      <c r="F52" s="7">
        <v>0</v>
      </c>
      <c r="G52" s="7">
        <v>1186200</v>
      </c>
      <c r="H52" s="8">
        <v>3763400000</v>
      </c>
      <c r="I52" s="7">
        <v>3519500000</v>
      </c>
      <c r="J52" s="7">
        <v>2541400000</v>
      </c>
      <c r="K52" s="19">
        <f t="shared" si="0"/>
        <v>0</v>
      </c>
      <c r="L52" s="19">
        <f t="shared" si="0"/>
        <v>0</v>
      </c>
      <c r="M52" s="19">
        <f t="shared" si="0"/>
        <v>4.6675060990005509E-4</v>
      </c>
      <c r="N52" s="25">
        <v>0</v>
      </c>
      <c r="O52" s="26">
        <v>0</v>
      </c>
      <c r="P52" s="27">
        <f>L52/M52</f>
        <v>0</v>
      </c>
      <c r="Q52" s="7">
        <v>0</v>
      </c>
      <c r="R52" s="8">
        <v>466270</v>
      </c>
      <c r="S52" s="7">
        <v>920230</v>
      </c>
      <c r="T52" s="7">
        <v>1072600</v>
      </c>
      <c r="U52" s="8">
        <v>1650500000</v>
      </c>
      <c r="V52" s="7">
        <v>1849700000</v>
      </c>
      <c r="W52" s="7">
        <v>3454200000</v>
      </c>
      <c r="X52" s="19">
        <f t="shared" si="4"/>
        <v>2.8250227203877612E-4</v>
      </c>
      <c r="Y52" s="19">
        <f t="shared" si="4"/>
        <v>4.9750229766989246E-4</v>
      </c>
      <c r="Z52" s="19">
        <f t="shared" si="4"/>
        <v>3.1052052573678419E-4</v>
      </c>
      <c r="AA52" s="28">
        <f>Q52/R52</f>
        <v>0</v>
      </c>
      <c r="AB52" s="29">
        <f>Y52/X52</f>
        <v>1.7610559167524342</v>
      </c>
      <c r="AC52" s="30">
        <f>Y52/Z52</f>
        <v>1.6021559170346287</v>
      </c>
      <c r="AD52" s="7">
        <v>13909000</v>
      </c>
      <c r="AE52" s="8">
        <v>1872700</v>
      </c>
      <c r="AF52" s="7">
        <v>1317400</v>
      </c>
      <c r="AG52" s="7">
        <v>1291200</v>
      </c>
      <c r="AH52" s="8">
        <v>2634800000</v>
      </c>
      <c r="AI52" s="7">
        <v>1335600000</v>
      </c>
      <c r="AJ52" s="7">
        <v>1781200000</v>
      </c>
      <c r="AK52" s="19">
        <f t="shared" si="8"/>
        <v>7.1075603461363292E-4</v>
      </c>
      <c r="AL52" s="19">
        <f t="shared" si="8"/>
        <v>9.8637316561844867E-4</v>
      </c>
      <c r="AM52" s="19">
        <f t="shared" si="8"/>
        <v>7.2490455872445544E-4</v>
      </c>
      <c r="AN52" s="28">
        <f t="shared" ref="AN52:AN77" si="28">AD52/AE52</f>
        <v>7.4272440860789235</v>
      </c>
      <c r="AO52" s="29">
        <f t="shared" ref="AO52:AO77" si="29">AL52/AK52</f>
        <v>1.3877802193471931</v>
      </c>
      <c r="AP52" s="30">
        <f>AL52/AM52</f>
        <v>1.3606938372053754</v>
      </c>
      <c r="AQ52" s="7">
        <v>3751700</v>
      </c>
      <c r="AR52" s="8">
        <v>2116300</v>
      </c>
      <c r="AS52" s="7">
        <v>1069400</v>
      </c>
      <c r="AT52" s="7">
        <v>1806500</v>
      </c>
      <c r="AU52" s="8">
        <v>1584900000</v>
      </c>
      <c r="AV52" s="7">
        <v>2579400000</v>
      </c>
      <c r="AW52" s="7">
        <v>2056500000</v>
      </c>
      <c r="AX52" s="19">
        <f t="shared" si="12"/>
        <v>1.3352892926998549E-3</v>
      </c>
      <c r="AY52" s="19">
        <f t="shared" si="12"/>
        <v>4.1459254090098473E-4</v>
      </c>
      <c r="AZ52" s="19">
        <f t="shared" si="12"/>
        <v>8.7843423292000976E-4</v>
      </c>
      <c r="BA52" s="28">
        <f t="shared" ref="BA52:BA87" si="30">AQ52/AR52</f>
        <v>1.7727637858526675</v>
      </c>
      <c r="BB52" s="29">
        <f t="shared" ref="BB52:BB87" si="31">AY52/AX52</f>
        <v>0.31048892788072141</v>
      </c>
      <c r="BC52" s="30">
        <f t="shared" ref="BC52:BC60" si="32">AY52/AZ52</f>
        <v>0.47196765035309995</v>
      </c>
      <c r="BD52" s="7">
        <v>2808000</v>
      </c>
      <c r="BE52" s="8">
        <v>1535300</v>
      </c>
      <c r="BF52" s="7">
        <v>0</v>
      </c>
      <c r="BG52" s="7">
        <v>191820</v>
      </c>
      <c r="BH52" s="8">
        <v>2216600000</v>
      </c>
      <c r="BI52" s="7">
        <v>2843600000</v>
      </c>
      <c r="BJ52" s="7">
        <v>2441100000</v>
      </c>
      <c r="BK52" s="19">
        <f t="shared" si="16"/>
        <v>6.9263737255255799E-4</v>
      </c>
      <c r="BL52" s="19">
        <f t="shared" si="16"/>
        <v>0</v>
      </c>
      <c r="BM52" s="19">
        <f t="shared" si="16"/>
        <v>7.8579328991028641E-5</v>
      </c>
      <c r="BN52" s="28">
        <f t="shared" ref="BN52:BN69" si="33">BD52/BE52</f>
        <v>1.8289585097375105</v>
      </c>
      <c r="BO52" s="29">
        <f t="shared" ref="BO52:BO69" si="34">BL52/BK52</f>
        <v>0</v>
      </c>
      <c r="BP52" s="30">
        <f t="shared" ref="BP52:BP81" si="35">BL52/BM52</f>
        <v>0</v>
      </c>
      <c r="BQ52" s="50">
        <v>1</v>
      </c>
    </row>
    <row r="53" spans="1:69" x14ac:dyDescent="0.2">
      <c r="A53" s="1" t="s">
        <v>94</v>
      </c>
      <c r="B53" s="1" t="s">
        <v>95</v>
      </c>
      <c r="C53" s="1"/>
      <c r="D53" s="7">
        <v>0</v>
      </c>
      <c r="E53" s="8">
        <v>106370</v>
      </c>
      <c r="F53" s="7">
        <v>2090100</v>
      </c>
      <c r="G53" s="7">
        <v>0</v>
      </c>
      <c r="H53" s="8">
        <v>3763400000</v>
      </c>
      <c r="I53" s="7">
        <v>3519500000</v>
      </c>
      <c r="J53" s="7">
        <v>2541400000</v>
      </c>
      <c r="K53" s="19">
        <f t="shared" si="0"/>
        <v>2.826433544135622E-5</v>
      </c>
      <c r="L53" s="19">
        <f t="shared" si="0"/>
        <v>5.9386276459724393E-4</v>
      </c>
      <c r="M53" s="19">
        <f t="shared" si="0"/>
        <v>0</v>
      </c>
      <c r="N53" s="25">
        <f>D53/E53</f>
        <v>0</v>
      </c>
      <c r="O53" s="26">
        <f>L53/K53</f>
        <v>21.011028751389187</v>
      </c>
      <c r="P53" s="27" t="s">
        <v>766</v>
      </c>
      <c r="Q53" s="7">
        <v>0</v>
      </c>
      <c r="R53" s="8">
        <v>5670900</v>
      </c>
      <c r="S53" s="7">
        <v>7739500</v>
      </c>
      <c r="T53" s="7">
        <v>59286</v>
      </c>
      <c r="U53" s="8">
        <v>1650500000</v>
      </c>
      <c r="V53" s="7">
        <v>1849700000</v>
      </c>
      <c r="W53" s="7">
        <v>3454200000</v>
      </c>
      <c r="X53" s="19">
        <f t="shared" si="4"/>
        <v>3.435867918812481E-3</v>
      </c>
      <c r="Y53" s="19">
        <f t="shared" si="4"/>
        <v>4.1841920311401848E-3</v>
      </c>
      <c r="Z53" s="19">
        <f t="shared" si="4"/>
        <v>1.7163453187424004E-5</v>
      </c>
      <c r="AA53" s="28">
        <f>Q53/R53</f>
        <v>0</v>
      </c>
      <c r="AB53" s="29">
        <f>Y53/X53</f>
        <v>1.2177976947921627</v>
      </c>
      <c r="AC53" s="30">
        <f>Y53/Z53</f>
        <v>243.78497645252551</v>
      </c>
      <c r="AD53" s="7">
        <v>0</v>
      </c>
      <c r="AE53" s="8">
        <v>15119000</v>
      </c>
      <c r="AF53" s="7">
        <v>6952900</v>
      </c>
      <c r="AG53" s="7">
        <v>11181000</v>
      </c>
      <c r="AH53" s="8">
        <v>2634800000</v>
      </c>
      <c r="AI53" s="7">
        <v>1335600000</v>
      </c>
      <c r="AJ53" s="7">
        <v>1781200000</v>
      </c>
      <c r="AK53" s="19">
        <f t="shared" si="8"/>
        <v>5.7381964475482009E-3</v>
      </c>
      <c r="AL53" s="19">
        <f t="shared" si="8"/>
        <v>5.2058250973345309E-3</v>
      </c>
      <c r="AM53" s="19">
        <f t="shared" si="8"/>
        <v>6.2772288344936002E-3</v>
      </c>
      <c r="AN53" s="28">
        <f t="shared" si="28"/>
        <v>0</v>
      </c>
      <c r="AO53" s="29">
        <f t="shared" si="29"/>
        <v>0.9072232268309427</v>
      </c>
      <c r="AP53" s="30">
        <f>AL53/AM53</f>
        <v>0.82931899323604918</v>
      </c>
      <c r="AQ53" s="7">
        <v>3451600</v>
      </c>
      <c r="AR53" s="8">
        <v>3070400</v>
      </c>
      <c r="AS53" s="7">
        <v>12130000</v>
      </c>
      <c r="AT53" s="7">
        <v>9628500</v>
      </c>
      <c r="AU53" s="8">
        <v>1584900000</v>
      </c>
      <c r="AV53" s="7">
        <v>2579400000</v>
      </c>
      <c r="AW53" s="7">
        <v>2056500000</v>
      </c>
      <c r="AX53" s="19">
        <f t="shared" si="12"/>
        <v>1.9372831093444382E-3</v>
      </c>
      <c r="AY53" s="19">
        <f t="shared" si="12"/>
        <v>4.702644025742421E-3</v>
      </c>
      <c r="AZ53" s="19">
        <f t="shared" si="12"/>
        <v>4.6819839533187458E-3</v>
      </c>
      <c r="BA53" s="28">
        <f t="shared" si="30"/>
        <v>1.1241532047941636</v>
      </c>
      <c r="BB53" s="29">
        <f t="shared" si="31"/>
        <v>2.4274428466646572</v>
      </c>
      <c r="BC53" s="30">
        <f t="shared" si="32"/>
        <v>1.0044126747613116</v>
      </c>
      <c r="BD53" s="7">
        <v>0</v>
      </c>
      <c r="BE53" s="8">
        <v>5828700</v>
      </c>
      <c r="BF53" s="7">
        <v>18687000</v>
      </c>
      <c r="BG53" s="7">
        <v>21810000</v>
      </c>
      <c r="BH53" s="8">
        <v>2216600000</v>
      </c>
      <c r="BI53" s="7">
        <v>2843600000</v>
      </c>
      <c r="BJ53" s="7">
        <v>2441100000</v>
      </c>
      <c r="BK53" s="19">
        <f t="shared" si="16"/>
        <v>2.629567806550573E-3</v>
      </c>
      <c r="BL53" s="19">
        <f t="shared" si="16"/>
        <v>6.5715993810662541E-3</v>
      </c>
      <c r="BM53" s="19">
        <f t="shared" si="16"/>
        <v>8.9344967432714757E-3</v>
      </c>
      <c r="BN53" s="28">
        <f t="shared" si="33"/>
        <v>0</v>
      </c>
      <c r="BO53" s="29">
        <f t="shared" si="34"/>
        <v>2.4991176742792489</v>
      </c>
      <c r="BP53" s="30">
        <f t="shared" si="35"/>
        <v>0.73553100637876356</v>
      </c>
      <c r="BQ53" s="50">
        <v>1</v>
      </c>
    </row>
    <row r="54" spans="1:69" x14ac:dyDescent="0.2">
      <c r="A54" s="1" t="s">
        <v>102</v>
      </c>
      <c r="B54" s="1" t="s">
        <v>103</v>
      </c>
      <c r="C54" s="1"/>
      <c r="D54" s="7">
        <v>0</v>
      </c>
      <c r="E54" s="8">
        <v>0</v>
      </c>
      <c r="F54" s="7">
        <v>232120</v>
      </c>
      <c r="G54" s="7">
        <v>53607</v>
      </c>
      <c r="H54" s="8">
        <v>3763400000</v>
      </c>
      <c r="I54" s="7">
        <v>3519500000</v>
      </c>
      <c r="J54" s="7">
        <v>2541400000</v>
      </c>
      <c r="K54" s="19">
        <f t="shared" si="0"/>
        <v>0</v>
      </c>
      <c r="L54" s="19">
        <f t="shared" si="0"/>
        <v>6.5952550078136098E-5</v>
      </c>
      <c r="M54" s="19">
        <f t="shared" si="0"/>
        <v>2.1093491776186355E-5</v>
      </c>
      <c r="N54" s="25">
        <v>0</v>
      </c>
      <c r="O54" s="26" t="s">
        <v>766</v>
      </c>
      <c r="P54" s="27">
        <f>L54/M54</f>
        <v>3.1266776870292139</v>
      </c>
      <c r="Q54" s="7">
        <v>0</v>
      </c>
      <c r="R54" s="8">
        <v>0</v>
      </c>
      <c r="S54" s="7">
        <v>0</v>
      </c>
      <c r="T54" s="7">
        <v>59317</v>
      </c>
      <c r="U54" s="8">
        <v>1650500000</v>
      </c>
      <c r="V54" s="7">
        <v>1849700000</v>
      </c>
      <c r="W54" s="7">
        <v>3454200000</v>
      </c>
      <c r="X54" s="19">
        <f t="shared" si="4"/>
        <v>0</v>
      </c>
      <c r="Y54" s="19">
        <f t="shared" si="4"/>
        <v>0</v>
      </c>
      <c r="Z54" s="19">
        <f t="shared" si="4"/>
        <v>1.7172427769092698E-5</v>
      </c>
      <c r="AA54" s="28">
        <v>0</v>
      </c>
      <c r="AB54" s="29">
        <v>0</v>
      </c>
      <c r="AC54" s="30">
        <f>Y54/Z54</f>
        <v>0</v>
      </c>
      <c r="AD54" s="7">
        <v>0</v>
      </c>
      <c r="AE54" s="8">
        <v>13194000</v>
      </c>
      <c r="AF54" s="7">
        <v>12454000</v>
      </c>
      <c r="AG54" s="7">
        <v>11128000</v>
      </c>
      <c r="AH54" s="8">
        <v>2634800000</v>
      </c>
      <c r="AI54" s="7">
        <v>1335600000</v>
      </c>
      <c r="AJ54" s="7">
        <v>1781200000</v>
      </c>
      <c r="AK54" s="19">
        <f t="shared" si="8"/>
        <v>5.0075907089722179E-3</v>
      </c>
      <c r="AL54" s="19">
        <f t="shared" si="8"/>
        <v>9.3246480982330047E-3</v>
      </c>
      <c r="AM54" s="19">
        <f t="shared" si="8"/>
        <v>6.2474736132944082E-3</v>
      </c>
      <c r="AN54" s="28">
        <f t="shared" si="28"/>
        <v>0</v>
      </c>
      <c r="AO54" s="29">
        <f t="shared" si="29"/>
        <v>1.8621026837368744</v>
      </c>
      <c r="AP54" s="30">
        <f>AL54/AM54</f>
        <v>1.4925470158674181</v>
      </c>
      <c r="AQ54" s="7">
        <v>7145200</v>
      </c>
      <c r="AR54" s="8">
        <v>6797100</v>
      </c>
      <c r="AS54" s="7">
        <v>11853000</v>
      </c>
      <c r="AT54" s="7">
        <v>11278000</v>
      </c>
      <c r="AU54" s="8">
        <v>1584900000</v>
      </c>
      <c r="AV54" s="7">
        <v>2579400000</v>
      </c>
      <c r="AW54" s="7">
        <v>2056500000</v>
      </c>
      <c r="AX54" s="19">
        <f t="shared" si="12"/>
        <v>4.288661745220519E-3</v>
      </c>
      <c r="AY54" s="19">
        <f t="shared" si="12"/>
        <v>4.5952547103977667E-3</v>
      </c>
      <c r="AZ54" s="19">
        <f t="shared" si="12"/>
        <v>5.4840748845125216E-3</v>
      </c>
      <c r="BA54" s="28">
        <f t="shared" si="30"/>
        <v>1.0512130173162084</v>
      </c>
      <c r="BB54" s="29">
        <f t="shared" si="31"/>
        <v>1.0714891925246679</v>
      </c>
      <c r="BC54" s="30">
        <f t="shared" si="32"/>
        <v>0.83792705372699117</v>
      </c>
      <c r="BD54" s="7">
        <v>3105600</v>
      </c>
      <c r="BE54" s="8">
        <v>7722300</v>
      </c>
      <c r="BF54" s="7">
        <v>10931000</v>
      </c>
      <c r="BG54" s="7">
        <v>11529000</v>
      </c>
      <c r="BH54" s="8">
        <v>2216600000</v>
      </c>
      <c r="BI54" s="7">
        <v>2843600000</v>
      </c>
      <c r="BJ54" s="7">
        <v>2441100000</v>
      </c>
      <c r="BK54" s="19">
        <f t="shared" si="16"/>
        <v>3.4838491383199495E-3</v>
      </c>
      <c r="BL54" s="19">
        <f t="shared" si="16"/>
        <v>3.8440708960472639E-3</v>
      </c>
      <c r="BM54" s="19">
        <f t="shared" si="16"/>
        <v>4.722870836917783E-3</v>
      </c>
      <c r="BN54" s="28">
        <f t="shared" si="33"/>
        <v>0.40215997824482341</v>
      </c>
      <c r="BO54" s="29">
        <f t="shared" si="34"/>
        <v>1.1033976338886555</v>
      </c>
      <c r="BP54" s="30">
        <f t="shared" si="35"/>
        <v>0.81392674684196165</v>
      </c>
      <c r="BQ54" s="50">
        <v>1</v>
      </c>
    </row>
    <row r="55" spans="1:69" x14ac:dyDescent="0.2">
      <c r="A55" s="1" t="s">
        <v>84</v>
      </c>
      <c r="B55" s="1" t="s">
        <v>85</v>
      </c>
      <c r="C55" s="1"/>
      <c r="D55" s="7">
        <v>0</v>
      </c>
      <c r="E55" s="8">
        <v>0</v>
      </c>
      <c r="F55" s="7">
        <v>80746</v>
      </c>
      <c r="G55" s="7">
        <v>0</v>
      </c>
      <c r="H55" s="8">
        <v>3763400000</v>
      </c>
      <c r="I55" s="7">
        <v>3519500000</v>
      </c>
      <c r="J55" s="7">
        <v>2541400000</v>
      </c>
      <c r="K55" s="19">
        <f t="shared" si="0"/>
        <v>0</v>
      </c>
      <c r="L55" s="19">
        <f t="shared" si="0"/>
        <v>2.2942463418099161E-5</v>
      </c>
      <c r="M55" s="19">
        <f t="shared" si="0"/>
        <v>0</v>
      </c>
      <c r="N55" s="25">
        <v>0</v>
      </c>
      <c r="O55" s="26" t="s">
        <v>766</v>
      </c>
      <c r="P55" s="27" t="s">
        <v>766</v>
      </c>
      <c r="Q55" s="7">
        <v>3016300</v>
      </c>
      <c r="R55" s="8">
        <v>14243000</v>
      </c>
      <c r="S55" s="7">
        <v>0</v>
      </c>
      <c r="T55" s="7">
        <v>0</v>
      </c>
      <c r="U55" s="8">
        <v>1650500000</v>
      </c>
      <c r="V55" s="7">
        <v>1849700000</v>
      </c>
      <c r="W55" s="7">
        <v>3454200000</v>
      </c>
      <c r="X55" s="19">
        <f t="shared" si="4"/>
        <v>8.6295062102393211E-3</v>
      </c>
      <c r="Y55" s="19">
        <f t="shared" si="4"/>
        <v>0</v>
      </c>
      <c r="Z55" s="19">
        <f t="shared" si="4"/>
        <v>0</v>
      </c>
      <c r="AA55" s="28">
        <f>Q55/R55</f>
        <v>0.21177420487256898</v>
      </c>
      <c r="AB55" s="29">
        <f>Y55/X55</f>
        <v>0</v>
      </c>
      <c r="AC55" s="30">
        <v>0</v>
      </c>
      <c r="AD55" s="7">
        <v>10500000</v>
      </c>
      <c r="AE55" s="8">
        <v>23577000</v>
      </c>
      <c r="AF55" s="7">
        <v>14570000</v>
      </c>
      <c r="AG55" s="7">
        <v>12236000</v>
      </c>
      <c r="AH55" s="8">
        <v>2634800000</v>
      </c>
      <c r="AI55" s="7">
        <v>1335600000</v>
      </c>
      <c r="AJ55" s="7">
        <v>1781200000</v>
      </c>
      <c r="AK55" s="19">
        <f t="shared" si="8"/>
        <v>8.948307271899195E-3</v>
      </c>
      <c r="AL55" s="19">
        <f t="shared" si="8"/>
        <v>1.0908954776879306E-2</v>
      </c>
      <c r="AM55" s="19">
        <f t="shared" si="8"/>
        <v>6.8695261621378846E-3</v>
      </c>
      <c r="AN55" s="28">
        <f t="shared" si="28"/>
        <v>0.44534928107901767</v>
      </c>
      <c r="AO55" s="29">
        <f t="shared" si="29"/>
        <v>1.2191082006244049</v>
      </c>
      <c r="AP55" s="30">
        <f>AL55/AM55</f>
        <v>1.5880214325414694</v>
      </c>
      <c r="AQ55" s="7">
        <v>6333800</v>
      </c>
      <c r="AR55" s="8">
        <v>12265000</v>
      </c>
      <c r="AS55" s="7">
        <v>10998000</v>
      </c>
      <c r="AT55" s="7">
        <v>11709000</v>
      </c>
      <c r="AU55" s="8">
        <v>1584900000</v>
      </c>
      <c r="AV55" s="7">
        <v>2579400000</v>
      </c>
      <c r="AW55" s="7">
        <v>2056500000</v>
      </c>
      <c r="AX55" s="19">
        <f t="shared" si="12"/>
        <v>7.7386585904473471E-3</v>
      </c>
      <c r="AY55" s="19">
        <f t="shared" si="12"/>
        <v>4.2637822749476625E-3</v>
      </c>
      <c r="AZ55" s="19">
        <f t="shared" si="12"/>
        <v>5.6936542669584244E-3</v>
      </c>
      <c r="BA55" s="28">
        <f t="shared" si="30"/>
        <v>0.51641255605381164</v>
      </c>
      <c r="BB55" s="29">
        <f t="shared" si="31"/>
        <v>0.55097175112633923</v>
      </c>
      <c r="BC55" s="30">
        <f t="shared" si="32"/>
        <v>0.74886568011186849</v>
      </c>
      <c r="BD55" s="7">
        <v>11858000</v>
      </c>
      <c r="BE55" s="8">
        <v>10531000</v>
      </c>
      <c r="BF55" s="7">
        <v>10768000</v>
      </c>
      <c r="BG55" s="7">
        <v>10964000</v>
      </c>
      <c r="BH55" s="8">
        <v>2216600000</v>
      </c>
      <c r="BI55" s="7">
        <v>2843600000</v>
      </c>
      <c r="BJ55" s="7">
        <v>2441100000</v>
      </c>
      <c r="BK55" s="19">
        <f t="shared" si="16"/>
        <v>4.7509699539835786E-3</v>
      </c>
      <c r="BL55" s="19">
        <f t="shared" si="16"/>
        <v>3.7867491911661275E-3</v>
      </c>
      <c r="BM55" s="19">
        <f t="shared" si="16"/>
        <v>4.4914178034492647E-3</v>
      </c>
      <c r="BN55" s="28">
        <f t="shared" si="33"/>
        <v>1.1260089260279176</v>
      </c>
      <c r="BO55" s="29">
        <f t="shared" si="34"/>
        <v>0.79704759824696969</v>
      </c>
      <c r="BP55" s="30">
        <f t="shared" si="35"/>
        <v>0.84310775725607745</v>
      </c>
      <c r="BQ55" s="50">
        <v>1</v>
      </c>
    </row>
    <row r="56" spans="1:69" x14ac:dyDescent="0.2">
      <c r="A56" s="1" t="s">
        <v>40</v>
      </c>
      <c r="B56" s="1" t="s">
        <v>41</v>
      </c>
      <c r="C56" s="1"/>
      <c r="D56" s="7">
        <v>2520000</v>
      </c>
      <c r="E56" s="8">
        <v>4640400</v>
      </c>
      <c r="F56" s="7">
        <v>3620000</v>
      </c>
      <c r="G56" s="7">
        <v>4296800</v>
      </c>
      <c r="H56" s="8">
        <v>3763400000</v>
      </c>
      <c r="I56" s="7">
        <v>3519500000</v>
      </c>
      <c r="J56" s="7">
        <v>2541400000</v>
      </c>
      <c r="K56" s="19">
        <f t="shared" si="0"/>
        <v>1.2330339586544082E-3</v>
      </c>
      <c r="L56" s="19">
        <f t="shared" si="0"/>
        <v>1.0285551924989346E-3</v>
      </c>
      <c r="M56" s="19">
        <f t="shared" si="0"/>
        <v>1.6907216494845361E-3</v>
      </c>
      <c r="N56" s="25">
        <f>D56/E56</f>
        <v>0.54305663304887508</v>
      </c>
      <c r="O56" s="26">
        <f>L56/K56</f>
        <v>0.8341661519374387</v>
      </c>
      <c r="P56" s="27">
        <f t="shared" ref="P56:P61" si="36">L56/M56</f>
        <v>0.60835276629510149</v>
      </c>
      <c r="Q56" s="7">
        <v>0</v>
      </c>
      <c r="R56" s="8">
        <v>4733100</v>
      </c>
      <c r="S56" s="7">
        <v>5873600</v>
      </c>
      <c r="T56" s="7">
        <v>3919700</v>
      </c>
      <c r="U56" s="8">
        <v>1650500000</v>
      </c>
      <c r="V56" s="7">
        <v>1849700000</v>
      </c>
      <c r="W56" s="7">
        <v>3454200000</v>
      </c>
      <c r="X56" s="19">
        <f t="shared" si="4"/>
        <v>2.8676764616782794E-3</v>
      </c>
      <c r="Y56" s="19">
        <f t="shared" si="4"/>
        <v>3.1754338541385091E-3</v>
      </c>
      <c r="Z56" s="19">
        <f t="shared" si="4"/>
        <v>1.1347634763476347E-3</v>
      </c>
      <c r="AA56" s="28">
        <f>Q56/R56</f>
        <v>0</v>
      </c>
      <c r="AB56" s="29">
        <f>Y56/X56</f>
        <v>1.1073194262229002</v>
      </c>
      <c r="AC56" s="30">
        <f t="shared" ref="AC56:AC62" si="37">Y56/Z56</f>
        <v>2.7983222233755742</v>
      </c>
      <c r="AD56" s="7">
        <v>9458300</v>
      </c>
      <c r="AE56" s="8">
        <v>29733000</v>
      </c>
      <c r="AF56" s="7">
        <v>30092000</v>
      </c>
      <c r="AG56" s="7">
        <v>6737600</v>
      </c>
      <c r="AH56" s="8">
        <v>2634800000</v>
      </c>
      <c r="AI56" s="7">
        <v>1335600000</v>
      </c>
      <c r="AJ56" s="7">
        <v>1781200000</v>
      </c>
      <c r="AK56" s="19">
        <f t="shared" si="8"/>
        <v>1.1284727493547897E-2</v>
      </c>
      <c r="AL56" s="19">
        <f t="shared" si="8"/>
        <v>2.2530697813716683E-2</v>
      </c>
      <c r="AM56" s="19">
        <f t="shared" si="8"/>
        <v>3.7826184594655287E-3</v>
      </c>
      <c r="AN56" s="28">
        <f t="shared" si="28"/>
        <v>0.31810782632092288</v>
      </c>
      <c r="AO56" s="29">
        <f t="shared" si="29"/>
        <v>1.9965655197787213</v>
      </c>
      <c r="AP56" s="30">
        <f>AL56/AM56</f>
        <v>5.9563760012158866</v>
      </c>
      <c r="AQ56" s="7">
        <v>5766600</v>
      </c>
      <c r="AR56" s="8">
        <v>15487000</v>
      </c>
      <c r="AS56" s="7">
        <v>14747000</v>
      </c>
      <c r="AT56" s="7">
        <v>6423200</v>
      </c>
      <c r="AU56" s="8">
        <v>1584900000</v>
      </c>
      <c r="AV56" s="7">
        <v>2579400000</v>
      </c>
      <c r="AW56" s="7">
        <v>2056500000</v>
      </c>
      <c r="AX56" s="19">
        <f t="shared" si="12"/>
        <v>9.7715944223610331E-3</v>
      </c>
      <c r="AY56" s="19">
        <f t="shared" si="12"/>
        <v>5.7172210591610456E-3</v>
      </c>
      <c r="AZ56" s="19">
        <f t="shared" si="12"/>
        <v>3.1233649404327742E-3</v>
      </c>
      <c r="BA56" s="28">
        <f t="shared" si="30"/>
        <v>0.37235100406792793</v>
      </c>
      <c r="BB56" s="29">
        <f t="shared" si="31"/>
        <v>0.58508579173915798</v>
      </c>
      <c r="BC56" s="30">
        <f t="shared" si="32"/>
        <v>1.8304684749291147</v>
      </c>
      <c r="BD56" s="7">
        <v>4309200</v>
      </c>
      <c r="BE56" s="8">
        <v>7585800</v>
      </c>
      <c r="BF56" s="7">
        <v>37114000</v>
      </c>
      <c r="BG56" s="7">
        <v>6747100</v>
      </c>
      <c r="BH56" s="8">
        <v>2216600000</v>
      </c>
      <c r="BI56" s="7">
        <v>2843600000</v>
      </c>
      <c r="BJ56" s="7">
        <v>2441100000</v>
      </c>
      <c r="BK56" s="19">
        <f t="shared" si="16"/>
        <v>3.4222683388974106E-3</v>
      </c>
      <c r="BL56" s="19">
        <f t="shared" si="16"/>
        <v>1.3051765367843578E-2</v>
      </c>
      <c r="BM56" s="19">
        <f t="shared" si="16"/>
        <v>2.7639588710007784E-3</v>
      </c>
      <c r="BN56" s="28">
        <f t="shared" si="33"/>
        <v>0.56806137783753852</v>
      </c>
      <c r="BO56" s="29">
        <f t="shared" si="34"/>
        <v>3.8137761494321065</v>
      </c>
      <c r="BP56" s="30">
        <f t="shared" si="35"/>
        <v>4.7221272012335609</v>
      </c>
      <c r="BQ56" s="50">
        <v>1</v>
      </c>
    </row>
    <row r="57" spans="1:69" x14ac:dyDescent="0.2">
      <c r="A57" s="1" t="s">
        <v>619</v>
      </c>
      <c r="B57" s="1" t="s">
        <v>620</v>
      </c>
      <c r="C57" s="1"/>
      <c r="D57" s="7">
        <v>4125900</v>
      </c>
      <c r="E57" s="8">
        <v>0</v>
      </c>
      <c r="F57" s="7">
        <v>3271000</v>
      </c>
      <c r="G57" s="7">
        <v>1551200</v>
      </c>
      <c r="H57" s="8">
        <v>3763400000</v>
      </c>
      <c r="I57" s="7">
        <v>3519500000</v>
      </c>
      <c r="J57" s="7">
        <v>2541400000</v>
      </c>
      <c r="K57" s="19">
        <f t="shared" si="0"/>
        <v>0</v>
      </c>
      <c r="L57" s="19">
        <f t="shared" si="0"/>
        <v>9.2939337974144059E-4</v>
      </c>
      <c r="M57" s="19">
        <f t="shared" si="0"/>
        <v>6.1037223577555682E-4</v>
      </c>
      <c r="N57" s="25" t="s">
        <v>766</v>
      </c>
      <c r="O57" s="26" t="s">
        <v>766</v>
      </c>
      <c r="P57" s="27">
        <f t="shared" si="36"/>
        <v>1.52266653898588</v>
      </c>
      <c r="Q57" s="7">
        <v>0</v>
      </c>
      <c r="R57" s="8">
        <v>963830</v>
      </c>
      <c r="S57" s="7">
        <v>973790</v>
      </c>
      <c r="T57" s="7">
        <v>2327000</v>
      </c>
      <c r="U57" s="8">
        <v>1650500000</v>
      </c>
      <c r="V57" s="7">
        <v>1849700000</v>
      </c>
      <c r="W57" s="7">
        <v>3454200000</v>
      </c>
      <c r="X57" s="19">
        <f t="shared" si="4"/>
        <v>5.83962435625568E-4</v>
      </c>
      <c r="Y57" s="19">
        <f t="shared" si="4"/>
        <v>5.26458344596421E-4</v>
      </c>
      <c r="Z57" s="19">
        <f t="shared" si="4"/>
        <v>6.7367263042093686E-4</v>
      </c>
      <c r="AA57" s="28">
        <f>Q57/R57</f>
        <v>0</v>
      </c>
      <c r="AB57" s="29">
        <f>Y57/X57</f>
        <v>0.90152775671684104</v>
      </c>
      <c r="AC57" s="30">
        <f t="shared" si="37"/>
        <v>0.78147503820582609</v>
      </c>
      <c r="AD57" s="7">
        <v>3763400</v>
      </c>
      <c r="AE57" s="8">
        <v>577990</v>
      </c>
      <c r="AF57" s="7">
        <v>1111200</v>
      </c>
      <c r="AG57" s="7">
        <v>0</v>
      </c>
      <c r="AH57" s="8">
        <v>2634800000</v>
      </c>
      <c r="AI57" s="7">
        <v>1335600000</v>
      </c>
      <c r="AJ57" s="7">
        <v>1781200000</v>
      </c>
      <c r="AK57" s="19">
        <f t="shared" si="8"/>
        <v>2.1936769394261424E-4</v>
      </c>
      <c r="AL57" s="19">
        <f t="shared" si="8"/>
        <v>8.3198562443845465E-4</v>
      </c>
      <c r="AM57" s="19">
        <f t="shared" si="8"/>
        <v>0</v>
      </c>
      <c r="AN57" s="28">
        <f t="shared" si="28"/>
        <v>6.5111853146248206</v>
      </c>
      <c r="AO57" s="29">
        <f t="shared" si="29"/>
        <v>3.7926533733636227</v>
      </c>
      <c r="AP57" s="30" t="s">
        <v>766</v>
      </c>
      <c r="AQ57" s="7">
        <v>6478900</v>
      </c>
      <c r="AR57" s="8">
        <v>1491800</v>
      </c>
      <c r="AS57" s="7">
        <v>1820000</v>
      </c>
      <c r="AT57" s="7">
        <v>1986400</v>
      </c>
      <c r="AU57" s="8">
        <v>1584900000</v>
      </c>
      <c r="AV57" s="7">
        <v>2579400000</v>
      </c>
      <c r="AW57" s="7">
        <v>2056500000</v>
      </c>
      <c r="AX57" s="19">
        <f t="shared" si="12"/>
        <v>9.4125812354091745E-4</v>
      </c>
      <c r="AY57" s="19">
        <f t="shared" si="12"/>
        <v>7.0559044739086608E-4</v>
      </c>
      <c r="AZ57" s="19">
        <f t="shared" si="12"/>
        <v>9.6591295891077075E-4</v>
      </c>
      <c r="BA57" s="28">
        <f t="shared" si="30"/>
        <v>4.3430084461724094</v>
      </c>
      <c r="BB57" s="29">
        <f t="shared" si="31"/>
        <v>0.7496248157057136</v>
      </c>
      <c r="BC57" s="30">
        <f t="shared" si="32"/>
        <v>0.73049071438749302</v>
      </c>
      <c r="BD57" s="7">
        <v>2605500</v>
      </c>
      <c r="BE57" s="8">
        <v>1811200</v>
      </c>
      <c r="BF57" s="7">
        <v>6968900</v>
      </c>
      <c r="BG57" s="7">
        <v>4656500</v>
      </c>
      <c r="BH57" s="8">
        <v>2216600000</v>
      </c>
      <c r="BI57" s="7">
        <v>2843600000</v>
      </c>
      <c r="BJ57" s="7">
        <v>2441100000</v>
      </c>
      <c r="BK57" s="19">
        <f t="shared" si="16"/>
        <v>8.1710728142199765E-4</v>
      </c>
      <c r="BL57" s="19">
        <f t="shared" si="16"/>
        <v>2.4507314671543116E-3</v>
      </c>
      <c r="BM57" s="19">
        <f t="shared" si="16"/>
        <v>1.9075416820285938E-3</v>
      </c>
      <c r="BN57" s="28">
        <f t="shared" si="33"/>
        <v>1.4385490282685511</v>
      </c>
      <c r="BO57" s="29">
        <f t="shared" si="34"/>
        <v>2.9992774790714702</v>
      </c>
      <c r="BP57" s="30">
        <f t="shared" si="35"/>
        <v>1.2847590646344658</v>
      </c>
      <c r="BQ57" s="50">
        <v>1</v>
      </c>
    </row>
    <row r="58" spans="1:69" x14ac:dyDescent="0.2">
      <c r="A58" s="1" t="s">
        <v>140</v>
      </c>
      <c r="B58" s="1" t="s">
        <v>141</v>
      </c>
      <c r="C58" s="1"/>
      <c r="D58" s="7">
        <v>20355000</v>
      </c>
      <c r="E58" s="8">
        <v>31568000</v>
      </c>
      <c r="F58" s="7">
        <v>112600000</v>
      </c>
      <c r="G58" s="7">
        <v>75447000</v>
      </c>
      <c r="H58" s="8">
        <v>3763400000</v>
      </c>
      <c r="I58" s="7">
        <v>3519500000</v>
      </c>
      <c r="J58" s="7">
        <v>2541400000</v>
      </c>
      <c r="K58" s="19">
        <f t="shared" si="0"/>
        <v>8.3881596428761231E-3</v>
      </c>
      <c r="L58" s="19">
        <f t="shared" si="0"/>
        <v>3.1993180849552494E-2</v>
      </c>
      <c r="M58" s="19">
        <f t="shared" si="0"/>
        <v>2.9687180294325963E-2</v>
      </c>
      <c r="N58" s="25">
        <f>D58/E58</f>
        <v>0.64479853015712119</v>
      </c>
      <c r="O58" s="26">
        <f>L58/K58</f>
        <v>3.81408821620647</v>
      </c>
      <c r="P58" s="27">
        <f t="shared" si="36"/>
        <v>1.0776766446784194</v>
      </c>
      <c r="Q58" s="7">
        <v>15953000</v>
      </c>
      <c r="R58" s="8">
        <v>28410000</v>
      </c>
      <c r="S58" s="7">
        <v>217480000</v>
      </c>
      <c r="T58" s="7">
        <v>71311000</v>
      </c>
      <c r="U58" s="8">
        <v>1650500000</v>
      </c>
      <c r="V58" s="7">
        <v>1849700000</v>
      </c>
      <c r="W58" s="7">
        <v>3454200000</v>
      </c>
      <c r="X58" s="19">
        <f t="shared" si="4"/>
        <v>1.7212965767949107E-2</v>
      </c>
      <c r="Y58" s="19">
        <f t="shared" si="4"/>
        <v>0.11757582310644969</v>
      </c>
      <c r="Z58" s="19">
        <f t="shared" si="4"/>
        <v>2.0644722366973539E-2</v>
      </c>
      <c r="AA58" s="28">
        <f>Q58/R58</f>
        <v>0.56152763111580428</v>
      </c>
      <c r="AB58" s="29">
        <f>Y58/X58</f>
        <v>6.8306545595633654</v>
      </c>
      <c r="AC58" s="30">
        <f t="shared" si="37"/>
        <v>5.6952000136626681</v>
      </c>
      <c r="AD58" s="7">
        <v>102550000</v>
      </c>
      <c r="AE58" s="8">
        <v>102430000</v>
      </c>
      <c r="AF58" s="7">
        <v>141430000</v>
      </c>
      <c r="AG58" s="7">
        <v>217590000</v>
      </c>
      <c r="AH58" s="8">
        <v>2634800000</v>
      </c>
      <c r="AI58" s="7">
        <v>1335600000</v>
      </c>
      <c r="AJ58" s="7">
        <v>1781200000</v>
      </c>
      <c r="AK58" s="19">
        <f t="shared" si="8"/>
        <v>3.8875816001214515E-2</v>
      </c>
      <c r="AL58" s="19">
        <f t="shared" si="8"/>
        <v>0.10589248277927524</v>
      </c>
      <c r="AM58" s="19">
        <f t="shared" si="8"/>
        <v>0.12215921850437907</v>
      </c>
      <c r="AN58" s="28">
        <f t="shared" si="28"/>
        <v>1.0011715317777994</v>
      </c>
      <c r="AO58" s="29">
        <f t="shared" si="29"/>
        <v>2.7238652116258359</v>
      </c>
      <c r="AP58" s="30">
        <f>AL58/AM58</f>
        <v>0.86683988384781041</v>
      </c>
      <c r="AQ58" s="7">
        <v>33476000</v>
      </c>
      <c r="AR58" s="8">
        <v>83939000</v>
      </c>
      <c r="AS58" s="7">
        <v>234200000</v>
      </c>
      <c r="AT58" s="7">
        <v>190360000</v>
      </c>
      <c r="AU58" s="8">
        <v>1584900000</v>
      </c>
      <c r="AV58" s="7">
        <v>2579400000</v>
      </c>
      <c r="AW58" s="7">
        <v>2056500000</v>
      </c>
      <c r="AX58" s="19">
        <f t="shared" si="12"/>
        <v>5.2961701053694236E-2</v>
      </c>
      <c r="AY58" s="19">
        <f t="shared" si="12"/>
        <v>9.0796309219198262E-2</v>
      </c>
      <c r="AZ58" s="19">
        <f t="shared" si="12"/>
        <v>9.2565037685387791E-2</v>
      </c>
      <c r="BA58" s="28">
        <f t="shared" si="30"/>
        <v>0.39881342403412001</v>
      </c>
      <c r="BB58" s="29">
        <f t="shared" si="31"/>
        <v>1.7143767555189762</v>
      </c>
      <c r="BC58" s="30">
        <f t="shared" si="32"/>
        <v>0.9808920461718913</v>
      </c>
      <c r="BD58" s="7">
        <v>85688000</v>
      </c>
      <c r="BE58" s="8">
        <v>57963000</v>
      </c>
      <c r="BF58" s="7">
        <v>164310000</v>
      </c>
      <c r="BG58" s="7">
        <v>185540000</v>
      </c>
      <c r="BH58" s="8">
        <v>2216600000</v>
      </c>
      <c r="BI58" s="7">
        <v>2843600000</v>
      </c>
      <c r="BJ58" s="7">
        <v>2441100000</v>
      </c>
      <c r="BK58" s="19">
        <f t="shared" si="16"/>
        <v>2.6149508255887396E-2</v>
      </c>
      <c r="BL58" s="19">
        <f t="shared" si="16"/>
        <v>5.778238852159235E-2</v>
      </c>
      <c r="BM58" s="19">
        <f t="shared" si="16"/>
        <v>7.6006718282741387E-2</v>
      </c>
      <c r="BN58" s="28">
        <f t="shared" si="33"/>
        <v>1.478322378068768</v>
      </c>
      <c r="BO58" s="29">
        <f t="shared" si="34"/>
        <v>2.209693121421624</v>
      </c>
      <c r="BP58" s="30">
        <f t="shared" si="35"/>
        <v>0.76022738288271574</v>
      </c>
      <c r="BQ58" s="50">
        <v>1</v>
      </c>
    </row>
    <row r="59" spans="1:69" x14ac:dyDescent="0.2">
      <c r="A59" s="1" t="s">
        <v>659</v>
      </c>
      <c r="B59" s="1" t="s">
        <v>660</v>
      </c>
      <c r="C59" s="1"/>
      <c r="D59" s="7">
        <v>6642900</v>
      </c>
      <c r="E59" s="8">
        <v>34486000</v>
      </c>
      <c r="F59" s="7">
        <v>52082000</v>
      </c>
      <c r="G59" s="7">
        <v>52854000</v>
      </c>
      <c r="H59" s="8">
        <v>3763400000</v>
      </c>
      <c r="I59" s="7">
        <v>3519500000</v>
      </c>
      <c r="J59" s="7">
        <v>2541400000</v>
      </c>
      <c r="K59" s="19">
        <f t="shared" si="0"/>
        <v>9.1635223468140518E-3</v>
      </c>
      <c r="L59" s="19">
        <f t="shared" si="0"/>
        <v>1.4798124733626936E-2</v>
      </c>
      <c r="M59" s="19">
        <f t="shared" si="0"/>
        <v>2.0797198394585662E-2</v>
      </c>
      <c r="N59" s="25">
        <f>D59/E59</f>
        <v>0.19262599315664328</v>
      </c>
      <c r="O59" s="26">
        <f>L59/K59</f>
        <v>1.6148948159407182</v>
      </c>
      <c r="P59" s="27">
        <f t="shared" si="36"/>
        <v>0.71154414420932177</v>
      </c>
      <c r="Q59" s="7">
        <v>12800000</v>
      </c>
      <c r="R59" s="8">
        <v>4117900</v>
      </c>
      <c r="S59" s="7">
        <v>15348000</v>
      </c>
      <c r="T59" s="7">
        <v>7068900</v>
      </c>
      <c r="U59" s="8">
        <v>1650500000</v>
      </c>
      <c r="V59" s="7">
        <v>1849700000</v>
      </c>
      <c r="W59" s="7">
        <v>3454200000</v>
      </c>
      <c r="X59" s="19">
        <f t="shared" si="4"/>
        <v>2.4949409269918207E-3</v>
      </c>
      <c r="Y59" s="19">
        <f t="shared" si="4"/>
        <v>8.2975617667729908E-3</v>
      </c>
      <c r="Z59" s="19">
        <f t="shared" si="4"/>
        <v>2.0464651728330729E-3</v>
      </c>
      <c r="AA59" s="28">
        <f>Q59/R59</f>
        <v>3.1083804851987664</v>
      </c>
      <c r="AB59" s="29">
        <f>Y59/X59</f>
        <v>3.3257548012479226</v>
      </c>
      <c r="AC59" s="30">
        <f t="shared" si="37"/>
        <v>4.054582446319408</v>
      </c>
      <c r="AD59" s="7">
        <v>17445000</v>
      </c>
      <c r="AE59" s="8">
        <v>19017000</v>
      </c>
      <c r="AF59" s="7">
        <v>6347200</v>
      </c>
      <c r="AG59" s="7">
        <v>26104000</v>
      </c>
      <c r="AH59" s="8">
        <v>2634800000</v>
      </c>
      <c r="AI59" s="7">
        <v>1335600000</v>
      </c>
      <c r="AJ59" s="7">
        <v>1781200000</v>
      </c>
      <c r="AK59" s="19">
        <f t="shared" si="8"/>
        <v>7.2176256262334905E-3</v>
      </c>
      <c r="AL59" s="19">
        <f t="shared" si="8"/>
        <v>4.7523210542078469E-3</v>
      </c>
      <c r="AM59" s="19">
        <f t="shared" si="8"/>
        <v>1.4655288569503705E-2</v>
      </c>
      <c r="AN59" s="28">
        <f t="shared" si="28"/>
        <v>0.91733711941946683</v>
      </c>
      <c r="AO59" s="29">
        <f t="shared" si="29"/>
        <v>0.65843274510316219</v>
      </c>
      <c r="AP59" s="30">
        <f>AL59/AM59</f>
        <v>0.32427345471019831</v>
      </c>
      <c r="AQ59" s="7">
        <v>34528000</v>
      </c>
      <c r="AR59" s="8">
        <v>58428000</v>
      </c>
      <c r="AS59" s="7">
        <v>51494000</v>
      </c>
      <c r="AT59" s="7">
        <v>59540000</v>
      </c>
      <c r="AU59" s="8">
        <v>1584900000</v>
      </c>
      <c r="AV59" s="7">
        <v>2579400000</v>
      </c>
      <c r="AW59" s="7">
        <v>2056500000</v>
      </c>
      <c r="AX59" s="19">
        <f t="shared" si="12"/>
        <v>3.6865417376490628E-2</v>
      </c>
      <c r="AY59" s="19">
        <f t="shared" si="12"/>
        <v>1.9963557416453438E-2</v>
      </c>
      <c r="AZ59" s="19">
        <f t="shared" si="12"/>
        <v>2.8952103087770485E-2</v>
      </c>
      <c r="BA59" s="28">
        <f t="shared" si="30"/>
        <v>0.59094954473882388</v>
      </c>
      <c r="BB59" s="29">
        <f t="shared" si="31"/>
        <v>0.54152533287699489</v>
      </c>
      <c r="BC59" s="30">
        <f t="shared" si="32"/>
        <v>0.68953738372416007</v>
      </c>
      <c r="BD59" s="7">
        <v>46686000</v>
      </c>
      <c r="BE59" s="8">
        <v>31751000</v>
      </c>
      <c r="BF59" s="7">
        <v>40878000</v>
      </c>
      <c r="BG59" s="7">
        <v>50945000</v>
      </c>
      <c r="BH59" s="8">
        <v>2216600000</v>
      </c>
      <c r="BI59" s="7">
        <v>2843600000</v>
      </c>
      <c r="BJ59" s="7">
        <v>2441100000</v>
      </c>
      <c r="BK59" s="19">
        <f t="shared" si="16"/>
        <v>1.4324190201209059E-2</v>
      </c>
      <c r="BL59" s="19">
        <f t="shared" si="16"/>
        <v>1.4375439583626389E-2</v>
      </c>
      <c r="BM59" s="19">
        <f t="shared" si="16"/>
        <v>2.0869689893900291E-2</v>
      </c>
      <c r="BN59" s="28">
        <f t="shared" si="33"/>
        <v>1.4703788857043874</v>
      </c>
      <c r="BO59" s="29">
        <f t="shared" si="34"/>
        <v>1.003577820574667</v>
      </c>
      <c r="BP59" s="30">
        <f t="shared" si="35"/>
        <v>0.6888190316535554</v>
      </c>
      <c r="BQ59" s="50">
        <v>1</v>
      </c>
    </row>
    <row r="60" spans="1:69" x14ac:dyDescent="0.2">
      <c r="A60" s="1" t="s">
        <v>158</v>
      </c>
      <c r="B60" s="1" t="s">
        <v>159</v>
      </c>
      <c r="C60" s="1"/>
      <c r="D60" s="7">
        <v>0</v>
      </c>
      <c r="E60" s="8">
        <v>0</v>
      </c>
      <c r="F60" s="7">
        <v>11400000</v>
      </c>
      <c r="G60" s="7">
        <v>8999000</v>
      </c>
      <c r="H60" s="8">
        <v>3763400000</v>
      </c>
      <c r="I60" s="7">
        <v>3519500000</v>
      </c>
      <c r="J60" s="7">
        <v>2541400000</v>
      </c>
      <c r="K60" s="19">
        <f t="shared" si="0"/>
        <v>0</v>
      </c>
      <c r="L60" s="19">
        <f t="shared" si="0"/>
        <v>3.2390964625657053E-3</v>
      </c>
      <c r="M60" s="19">
        <f t="shared" si="0"/>
        <v>3.5409616746675059E-3</v>
      </c>
      <c r="N60" s="25">
        <v>0</v>
      </c>
      <c r="O60" s="26" t="s">
        <v>766</v>
      </c>
      <c r="P60" s="27">
        <f t="shared" si="36"/>
        <v>0.91475050005161507</v>
      </c>
      <c r="Q60" s="7">
        <v>582370</v>
      </c>
      <c r="R60" s="8">
        <v>0</v>
      </c>
      <c r="S60" s="7">
        <v>0</v>
      </c>
      <c r="T60" s="7">
        <v>10515000</v>
      </c>
      <c r="U60" s="8">
        <v>1650500000</v>
      </c>
      <c r="V60" s="7">
        <v>1849700000</v>
      </c>
      <c r="W60" s="7">
        <v>3454200000</v>
      </c>
      <c r="X60" s="19">
        <f t="shared" si="4"/>
        <v>0</v>
      </c>
      <c r="Y60" s="19">
        <f t="shared" si="4"/>
        <v>0</v>
      </c>
      <c r="Z60" s="19">
        <f t="shared" si="4"/>
        <v>3.0441202014938338E-3</v>
      </c>
      <c r="AA60" s="28" t="s">
        <v>766</v>
      </c>
      <c r="AB60" s="29">
        <v>0</v>
      </c>
      <c r="AC60" s="30">
        <f t="shared" si="37"/>
        <v>0</v>
      </c>
      <c r="AD60" s="7">
        <v>5049700</v>
      </c>
      <c r="AE60" s="8">
        <v>20574000</v>
      </c>
      <c r="AF60" s="7">
        <v>19604000</v>
      </c>
      <c r="AG60" s="7">
        <v>7706600</v>
      </c>
      <c r="AH60" s="8">
        <v>2634800000</v>
      </c>
      <c r="AI60" s="7">
        <v>1335600000</v>
      </c>
      <c r="AJ60" s="7">
        <v>1781200000</v>
      </c>
      <c r="AK60" s="19">
        <f t="shared" si="8"/>
        <v>7.8085623197206621E-3</v>
      </c>
      <c r="AL60" s="19">
        <f t="shared" si="8"/>
        <v>1.4678047319556754E-2</v>
      </c>
      <c r="AM60" s="19">
        <f t="shared" si="8"/>
        <v>4.3266337300696157E-3</v>
      </c>
      <c r="AN60" s="28">
        <f t="shared" si="28"/>
        <v>0.24544084767181881</v>
      </c>
      <c r="AO60" s="29">
        <f t="shared" si="29"/>
        <v>1.8797374879735653</v>
      </c>
      <c r="AP60" s="30">
        <f>AL60/AM60</f>
        <v>3.3924866848668014</v>
      </c>
      <c r="AQ60" s="7">
        <v>3286200</v>
      </c>
      <c r="AR60" s="8">
        <v>6047900</v>
      </c>
      <c r="AS60" s="7">
        <v>13221000</v>
      </c>
      <c r="AT60" s="7">
        <v>11733000</v>
      </c>
      <c r="AU60" s="8">
        <v>1584900000</v>
      </c>
      <c r="AV60" s="7">
        <v>2579400000</v>
      </c>
      <c r="AW60" s="7">
        <v>2056500000</v>
      </c>
      <c r="AX60" s="19">
        <f t="shared" si="12"/>
        <v>3.8159505331566662E-3</v>
      </c>
      <c r="AY60" s="19">
        <f t="shared" si="12"/>
        <v>5.1256106071179341E-3</v>
      </c>
      <c r="AZ60" s="19">
        <f t="shared" si="12"/>
        <v>5.7053245805981038E-3</v>
      </c>
      <c r="BA60" s="28">
        <f t="shared" si="30"/>
        <v>0.54336215876585259</v>
      </c>
      <c r="BB60" s="29">
        <f t="shared" si="31"/>
        <v>1.3432067744541434</v>
      </c>
      <c r="BC60" s="30">
        <f t="shared" si="32"/>
        <v>0.89839071111719349</v>
      </c>
      <c r="BD60" s="7">
        <v>9400200</v>
      </c>
      <c r="BE60" s="8">
        <v>3649700</v>
      </c>
      <c r="BF60" s="7">
        <v>18367000</v>
      </c>
      <c r="BG60" s="7">
        <v>13607000</v>
      </c>
      <c r="BH60" s="8">
        <v>2216600000</v>
      </c>
      <c r="BI60" s="7">
        <v>2843600000</v>
      </c>
      <c r="BJ60" s="7">
        <v>2441100000</v>
      </c>
      <c r="BK60" s="19">
        <f t="shared" si="16"/>
        <v>1.6465307227285031E-3</v>
      </c>
      <c r="BL60" s="19">
        <f t="shared" si="16"/>
        <v>6.4590659727106481E-3</v>
      </c>
      <c r="BM60" s="19">
        <f t="shared" si="16"/>
        <v>5.5741264184179266E-3</v>
      </c>
      <c r="BN60" s="28">
        <f t="shared" si="33"/>
        <v>2.5756089541606157</v>
      </c>
      <c r="BO60" s="29">
        <f t="shared" si="34"/>
        <v>3.9228335575829307</v>
      </c>
      <c r="BP60" s="30">
        <f t="shared" si="35"/>
        <v>1.1587584291896791</v>
      </c>
      <c r="BQ60" s="50">
        <v>1</v>
      </c>
    </row>
    <row r="61" spans="1:69" x14ac:dyDescent="0.2">
      <c r="A61" s="1" t="s">
        <v>44</v>
      </c>
      <c r="B61" s="1" t="s">
        <v>45</v>
      </c>
      <c r="C61" s="1"/>
      <c r="D61" s="7">
        <v>0</v>
      </c>
      <c r="E61" s="8">
        <v>8093500</v>
      </c>
      <c r="F61" s="7">
        <v>10338000</v>
      </c>
      <c r="G61" s="7">
        <v>7008800</v>
      </c>
      <c r="H61" s="8">
        <v>3763400000</v>
      </c>
      <c r="I61" s="7">
        <v>3519500000</v>
      </c>
      <c r="J61" s="7">
        <v>2541400000</v>
      </c>
      <c r="K61" s="19">
        <f t="shared" si="0"/>
        <v>2.1505819206037095E-3</v>
      </c>
      <c r="L61" s="19">
        <f t="shared" si="0"/>
        <v>2.9373490552635317E-3</v>
      </c>
      <c r="M61" s="19">
        <f t="shared" si="0"/>
        <v>2.7578500039348391E-3</v>
      </c>
      <c r="N61" s="25">
        <f>D61/E61</f>
        <v>0</v>
      </c>
      <c r="O61" s="26">
        <f>L61/K61</f>
        <v>1.3658391838609718</v>
      </c>
      <c r="P61" s="27">
        <f t="shared" si="36"/>
        <v>1.0650865895797768</v>
      </c>
      <c r="Q61" s="7">
        <v>0</v>
      </c>
      <c r="R61" s="8">
        <v>0</v>
      </c>
      <c r="S61" s="7">
        <v>3523100</v>
      </c>
      <c r="T61" s="7">
        <v>5471000</v>
      </c>
      <c r="U61" s="8">
        <v>1650500000</v>
      </c>
      <c r="V61" s="7">
        <v>1849700000</v>
      </c>
      <c r="W61" s="7">
        <v>3454200000</v>
      </c>
      <c r="X61" s="19">
        <f t="shared" si="4"/>
        <v>0</v>
      </c>
      <c r="Y61" s="19">
        <f t="shared" si="4"/>
        <v>1.9046872465805266E-3</v>
      </c>
      <c r="Z61" s="19">
        <f t="shared" si="4"/>
        <v>1.5838689132071102E-3</v>
      </c>
      <c r="AA61" s="28">
        <v>0</v>
      </c>
      <c r="AB61" s="29" t="s">
        <v>766</v>
      </c>
      <c r="AC61" s="30">
        <f t="shared" si="37"/>
        <v>1.2025535893142854</v>
      </c>
      <c r="AD61" s="7">
        <v>0</v>
      </c>
      <c r="AE61" s="8">
        <v>610280</v>
      </c>
      <c r="AF61" s="7">
        <v>0</v>
      </c>
      <c r="AG61" s="7">
        <v>0</v>
      </c>
      <c r="AH61" s="8">
        <v>2634800000</v>
      </c>
      <c r="AI61" s="7">
        <v>1335600000</v>
      </c>
      <c r="AJ61" s="7">
        <v>1781200000</v>
      </c>
      <c r="AK61" s="19">
        <f t="shared" si="8"/>
        <v>2.316228935782602E-4</v>
      </c>
      <c r="AL61" s="19">
        <f t="shared" si="8"/>
        <v>0</v>
      </c>
      <c r="AM61" s="19">
        <f t="shared" si="8"/>
        <v>0</v>
      </c>
      <c r="AN61" s="28">
        <f t="shared" si="28"/>
        <v>0</v>
      </c>
      <c r="AO61" s="29">
        <f t="shared" si="29"/>
        <v>0</v>
      </c>
      <c r="AP61" s="30">
        <v>0</v>
      </c>
      <c r="AQ61" s="7">
        <v>0</v>
      </c>
      <c r="AR61" s="8">
        <v>4320300</v>
      </c>
      <c r="AS61" s="7">
        <v>0</v>
      </c>
      <c r="AT61" s="7">
        <v>0</v>
      </c>
      <c r="AU61" s="8">
        <v>1584900000</v>
      </c>
      <c r="AV61" s="7">
        <v>2579400000</v>
      </c>
      <c r="AW61" s="7">
        <v>2056500000</v>
      </c>
      <c r="AX61" s="19">
        <f t="shared" si="12"/>
        <v>2.7259133068332389E-3</v>
      </c>
      <c r="AY61" s="19">
        <f t="shared" si="12"/>
        <v>0</v>
      </c>
      <c r="AZ61" s="19">
        <f t="shared" si="12"/>
        <v>0</v>
      </c>
      <c r="BA61" s="28">
        <f t="shared" si="30"/>
        <v>0</v>
      </c>
      <c r="BB61" s="29">
        <f t="shared" si="31"/>
        <v>0</v>
      </c>
      <c r="BC61" s="30">
        <v>0</v>
      </c>
      <c r="BD61" s="7">
        <v>0</v>
      </c>
      <c r="BE61" s="8">
        <v>1714300</v>
      </c>
      <c r="BF61" s="7">
        <v>0</v>
      </c>
      <c r="BG61" s="7">
        <v>452310</v>
      </c>
      <c r="BH61" s="8">
        <v>2216600000</v>
      </c>
      <c r="BI61" s="7">
        <v>2843600000</v>
      </c>
      <c r="BJ61" s="7">
        <v>2441100000</v>
      </c>
      <c r="BK61" s="19">
        <f t="shared" si="16"/>
        <v>7.7339168095281064E-4</v>
      </c>
      <c r="BL61" s="19">
        <f t="shared" si="16"/>
        <v>0</v>
      </c>
      <c r="BM61" s="19">
        <f t="shared" si="16"/>
        <v>1.852894187046823E-4</v>
      </c>
      <c r="BN61" s="28">
        <f t="shared" si="33"/>
        <v>0</v>
      </c>
      <c r="BO61" s="29">
        <f t="shared" si="34"/>
        <v>0</v>
      </c>
      <c r="BP61" s="30">
        <f t="shared" si="35"/>
        <v>0</v>
      </c>
      <c r="BQ61" s="50">
        <v>1</v>
      </c>
    </row>
    <row r="62" spans="1:69" x14ac:dyDescent="0.2">
      <c r="A62" s="1" t="s">
        <v>580</v>
      </c>
      <c r="B62" s="1" t="s">
        <v>581</v>
      </c>
      <c r="C62" s="1"/>
      <c r="D62" s="7">
        <v>12415000</v>
      </c>
      <c r="E62" s="8">
        <v>16786000</v>
      </c>
      <c r="F62" s="7">
        <v>16053000</v>
      </c>
      <c r="G62" s="7">
        <v>0</v>
      </c>
      <c r="H62" s="8">
        <v>3763400000</v>
      </c>
      <c r="I62" s="7">
        <v>3519500000</v>
      </c>
      <c r="J62" s="7">
        <v>2541400000</v>
      </c>
      <c r="K62" s="19">
        <f t="shared" si="0"/>
        <v>4.4603284264229156E-3</v>
      </c>
      <c r="L62" s="19">
        <f t="shared" si="0"/>
        <v>4.5611592555760763E-3</v>
      </c>
      <c r="M62" s="19">
        <f t="shared" si="0"/>
        <v>0</v>
      </c>
      <c r="N62" s="25">
        <f>D62/E62</f>
        <v>0.73960443226498274</v>
      </c>
      <c r="O62" s="26">
        <f>L62/K62</f>
        <v>1.0226061445511143</v>
      </c>
      <c r="P62" s="27" t="s">
        <v>766</v>
      </c>
      <c r="Q62" s="7">
        <v>5030600</v>
      </c>
      <c r="R62" s="8">
        <v>792310000</v>
      </c>
      <c r="S62" s="7">
        <v>16532000</v>
      </c>
      <c r="T62" s="7">
        <v>3431700</v>
      </c>
      <c r="U62" s="8">
        <v>1650500000</v>
      </c>
      <c r="V62" s="7">
        <v>1849700000</v>
      </c>
      <c r="W62" s="7">
        <v>3454200000</v>
      </c>
      <c r="X62" s="19">
        <f t="shared" si="4"/>
        <v>0.48004241139048776</v>
      </c>
      <c r="Y62" s="19">
        <f t="shared" si="4"/>
        <v>8.9376655673893066E-3</v>
      </c>
      <c r="Z62" s="19">
        <f t="shared" si="4"/>
        <v>9.9348619072433565E-4</v>
      </c>
      <c r="AA62" s="28">
        <f>Q62/R62</f>
        <v>6.349282477818026E-3</v>
      </c>
      <c r="AB62" s="29">
        <f>Y62/X62</f>
        <v>1.8618491523489607E-2</v>
      </c>
      <c r="AC62" s="30">
        <f t="shared" si="37"/>
        <v>8.9962655252137829</v>
      </c>
      <c r="AD62" s="7">
        <v>0</v>
      </c>
      <c r="AE62" s="8">
        <v>272920000</v>
      </c>
      <c r="AF62" s="7">
        <v>86681000</v>
      </c>
      <c r="AG62" s="7">
        <v>104650000</v>
      </c>
      <c r="AH62" s="8">
        <v>2634800000</v>
      </c>
      <c r="AI62" s="7">
        <v>1335600000</v>
      </c>
      <c r="AJ62" s="7">
        <v>1781200000</v>
      </c>
      <c r="AK62" s="19">
        <f t="shared" si="8"/>
        <v>0.1035828146348869</v>
      </c>
      <c r="AL62" s="19">
        <f t="shared" si="8"/>
        <v>6.4900419287211741E-2</v>
      </c>
      <c r="AM62" s="19">
        <f t="shared" si="8"/>
        <v>5.8752526386705591E-2</v>
      </c>
      <c r="AN62" s="28">
        <f t="shared" si="28"/>
        <v>0</v>
      </c>
      <c r="AO62" s="29">
        <f t="shared" si="29"/>
        <v>0.62655585789955115</v>
      </c>
      <c r="AP62" s="30">
        <f>AL62/AM62</f>
        <v>1.1046404857561545</v>
      </c>
      <c r="AQ62" s="7">
        <v>8247200</v>
      </c>
      <c r="AR62" s="8">
        <v>45966000</v>
      </c>
      <c r="AS62" s="7">
        <v>120300000</v>
      </c>
      <c r="AT62" s="7">
        <v>230440000</v>
      </c>
      <c r="AU62" s="8">
        <v>1584900000</v>
      </c>
      <c r="AV62" s="7">
        <v>2579400000</v>
      </c>
      <c r="AW62" s="7">
        <v>2056500000</v>
      </c>
      <c r="AX62" s="19">
        <f t="shared" si="12"/>
        <v>2.9002460723074011E-2</v>
      </c>
      <c r="AY62" s="19">
        <f t="shared" si="12"/>
        <v>4.6638753198418238E-2</v>
      </c>
      <c r="AZ62" s="19">
        <f t="shared" si="12"/>
        <v>0.11205446146365183</v>
      </c>
      <c r="BA62" s="28">
        <f t="shared" si="30"/>
        <v>0.17941957098725145</v>
      </c>
      <c r="BB62" s="29">
        <f t="shared" si="31"/>
        <v>1.6080964178778459</v>
      </c>
      <c r="BC62" s="30">
        <f t="shared" ref="BC62:BC87" si="38">AY62/AZ62</f>
        <v>0.41621504926465502</v>
      </c>
      <c r="BD62" s="7">
        <v>302000000</v>
      </c>
      <c r="BE62" s="8">
        <v>58786000</v>
      </c>
      <c r="BF62" s="7">
        <v>208690000</v>
      </c>
      <c r="BG62" s="7">
        <v>181570000</v>
      </c>
      <c r="BH62" s="8">
        <v>2216600000</v>
      </c>
      <c r="BI62" s="7">
        <v>2843600000</v>
      </c>
      <c r="BJ62" s="7">
        <v>2441100000</v>
      </c>
      <c r="BK62" s="19">
        <f t="shared" si="16"/>
        <v>2.6520797617973473E-2</v>
      </c>
      <c r="BL62" s="19">
        <f t="shared" si="16"/>
        <v>7.3389365592910399E-2</v>
      </c>
      <c r="BM62" s="19">
        <f t="shared" si="16"/>
        <v>7.4380402277661711E-2</v>
      </c>
      <c r="BN62" s="28">
        <f t="shared" si="33"/>
        <v>5.1372775830980162</v>
      </c>
      <c r="BO62" s="29">
        <f t="shared" si="34"/>
        <v>2.7672382501487633</v>
      </c>
      <c r="BP62" s="30">
        <f t="shared" si="35"/>
        <v>0.98667610480174905</v>
      </c>
      <c r="BQ62" s="50">
        <v>1</v>
      </c>
    </row>
    <row r="63" spans="1:69" x14ac:dyDescent="0.2">
      <c r="A63" s="1" t="s">
        <v>592</v>
      </c>
      <c r="B63" s="1" t="s">
        <v>593</v>
      </c>
      <c r="C63" s="1"/>
      <c r="D63" s="7">
        <v>4462600</v>
      </c>
      <c r="E63" s="8">
        <v>0</v>
      </c>
      <c r="F63" s="7">
        <v>2908000</v>
      </c>
      <c r="G63" s="7">
        <v>136240</v>
      </c>
      <c r="H63" s="8">
        <v>3763400000</v>
      </c>
      <c r="I63" s="7">
        <v>3519500000</v>
      </c>
      <c r="J63" s="7">
        <v>2541400000</v>
      </c>
      <c r="K63" s="19">
        <f t="shared" si="0"/>
        <v>0</v>
      </c>
      <c r="L63" s="19">
        <f t="shared" si="0"/>
        <v>8.2625372922290102E-4</v>
      </c>
      <c r="M63" s="19">
        <f t="shared" si="0"/>
        <v>5.3608247422680413E-5</v>
      </c>
      <c r="N63" s="25" t="s">
        <v>766</v>
      </c>
      <c r="O63" s="26" t="s">
        <v>766</v>
      </c>
      <c r="P63" s="27">
        <f>L63/M63</f>
        <v>15.412809948965654</v>
      </c>
      <c r="Q63" s="7">
        <v>0</v>
      </c>
      <c r="R63" s="8">
        <v>5360500</v>
      </c>
      <c r="S63" s="7">
        <v>1506100</v>
      </c>
      <c r="T63" s="7">
        <v>0</v>
      </c>
      <c r="U63" s="8">
        <v>1650500000</v>
      </c>
      <c r="V63" s="7">
        <v>1849700000</v>
      </c>
      <c r="W63" s="7">
        <v>3454200000</v>
      </c>
      <c r="X63" s="19">
        <f t="shared" si="4"/>
        <v>3.2478036958497425E-3</v>
      </c>
      <c r="Y63" s="19">
        <f t="shared" si="4"/>
        <v>8.1424014705087314E-4</v>
      </c>
      <c r="Z63" s="19">
        <f t="shared" si="4"/>
        <v>0</v>
      </c>
      <c r="AA63" s="28">
        <f>Q63/R63</f>
        <v>0</v>
      </c>
      <c r="AB63" s="29">
        <f>Y63/X63</f>
        <v>0.25070485266439069</v>
      </c>
      <c r="AC63" s="30" t="s">
        <v>766</v>
      </c>
      <c r="AD63" s="7">
        <v>0</v>
      </c>
      <c r="AE63" s="8">
        <v>21533000</v>
      </c>
      <c r="AF63" s="7">
        <v>10530000</v>
      </c>
      <c r="AG63" s="7">
        <v>8902300</v>
      </c>
      <c r="AH63" s="8">
        <v>2634800000</v>
      </c>
      <c r="AI63" s="7">
        <v>1335600000</v>
      </c>
      <c r="AJ63" s="7">
        <v>1781200000</v>
      </c>
      <c r="AK63" s="19">
        <f t="shared" si="8"/>
        <v>8.1725368149385153E-3</v>
      </c>
      <c r="AL63" s="19">
        <f t="shared" si="8"/>
        <v>7.884097035040432E-3</v>
      </c>
      <c r="AM63" s="19">
        <f t="shared" si="8"/>
        <v>4.9979227487087358E-3</v>
      </c>
      <c r="AN63" s="28">
        <f t="shared" si="28"/>
        <v>0</v>
      </c>
      <c r="AO63" s="29">
        <f t="shared" si="29"/>
        <v>0.96470621222888264</v>
      </c>
      <c r="AP63" s="30">
        <f>AL63/AM63</f>
        <v>1.5774747693083828</v>
      </c>
      <c r="AQ63" s="7">
        <v>6424100</v>
      </c>
      <c r="AR63" s="8">
        <v>1107400</v>
      </c>
      <c r="AS63" s="7">
        <v>15528000</v>
      </c>
      <c r="AT63" s="7">
        <v>10371000</v>
      </c>
      <c r="AU63" s="8">
        <v>1584900000</v>
      </c>
      <c r="AV63" s="7">
        <v>2579400000</v>
      </c>
      <c r="AW63" s="7">
        <v>2056500000</v>
      </c>
      <c r="AX63" s="19">
        <f t="shared" si="12"/>
        <v>6.9871916209224554E-4</v>
      </c>
      <c r="AY63" s="19">
        <f t="shared" si="12"/>
        <v>6.0200046522447077E-3</v>
      </c>
      <c r="AZ63" s="19">
        <f t="shared" si="12"/>
        <v>5.0430342815463167E-3</v>
      </c>
      <c r="BA63" s="28">
        <f t="shared" si="30"/>
        <v>5.8010655589669495</v>
      </c>
      <c r="BB63" s="29">
        <f t="shared" si="31"/>
        <v>8.6157715128613308</v>
      </c>
      <c r="BC63" s="30">
        <f t="shared" si="38"/>
        <v>1.1937266963013442</v>
      </c>
      <c r="BD63" s="7">
        <v>3074900</v>
      </c>
      <c r="BE63" s="8">
        <v>1926900</v>
      </c>
      <c r="BF63" s="7">
        <v>22602000</v>
      </c>
      <c r="BG63" s="7">
        <v>18485000</v>
      </c>
      <c r="BH63" s="8">
        <v>2216600000</v>
      </c>
      <c r="BI63" s="7">
        <v>2843600000</v>
      </c>
      <c r="BJ63" s="7">
        <v>2441100000</v>
      </c>
      <c r="BK63" s="19">
        <f t="shared" si="16"/>
        <v>8.6930433998014982E-4</v>
      </c>
      <c r="BL63" s="19">
        <f t="shared" si="16"/>
        <v>7.9483752989168658E-3</v>
      </c>
      <c r="BM63" s="19">
        <f t="shared" si="16"/>
        <v>7.5724058825939128E-3</v>
      </c>
      <c r="BN63" s="28">
        <f t="shared" si="33"/>
        <v>1.5957755981109554</v>
      </c>
      <c r="BO63" s="29">
        <f t="shared" si="34"/>
        <v>9.1433746886600886</v>
      </c>
      <c r="BP63" s="30">
        <f t="shared" si="35"/>
        <v>1.0496499292499843</v>
      </c>
      <c r="BQ63" s="50">
        <v>1</v>
      </c>
    </row>
    <row r="64" spans="1:69" x14ac:dyDescent="0.2">
      <c r="A64" s="1" t="s">
        <v>452</v>
      </c>
      <c r="B64" s="1" t="s">
        <v>453</v>
      </c>
      <c r="C64" s="1"/>
      <c r="D64" s="7">
        <v>0</v>
      </c>
      <c r="E64" s="8">
        <v>0</v>
      </c>
      <c r="F64" s="7">
        <v>0</v>
      </c>
      <c r="G64" s="7">
        <v>0</v>
      </c>
      <c r="H64" s="8">
        <v>3763400000</v>
      </c>
      <c r="I64" s="7">
        <v>3519500000</v>
      </c>
      <c r="J64" s="7">
        <v>2541400000</v>
      </c>
      <c r="K64" s="19">
        <f t="shared" si="0"/>
        <v>0</v>
      </c>
      <c r="L64" s="19">
        <f t="shared" si="0"/>
        <v>0</v>
      </c>
      <c r="M64" s="19">
        <f t="shared" si="0"/>
        <v>0</v>
      </c>
      <c r="N64" s="25">
        <v>0</v>
      </c>
      <c r="O64" s="26">
        <v>0</v>
      </c>
      <c r="P64" s="27">
        <v>0</v>
      </c>
      <c r="Q64" s="7">
        <v>0</v>
      </c>
      <c r="R64" s="8">
        <v>0</v>
      </c>
      <c r="S64" s="7">
        <v>0</v>
      </c>
      <c r="T64" s="7">
        <v>1630700</v>
      </c>
      <c r="U64" s="8">
        <v>1650500000</v>
      </c>
      <c r="V64" s="7">
        <v>1849700000</v>
      </c>
      <c r="W64" s="7">
        <v>3454200000</v>
      </c>
      <c r="X64" s="19">
        <f t="shared" si="4"/>
        <v>0</v>
      </c>
      <c r="Y64" s="19">
        <f t="shared" si="4"/>
        <v>0</v>
      </c>
      <c r="Z64" s="19">
        <f t="shared" si="4"/>
        <v>4.7209194603670894E-4</v>
      </c>
      <c r="AA64" s="28">
        <v>0</v>
      </c>
      <c r="AB64" s="29">
        <v>0</v>
      </c>
      <c r="AC64" s="30">
        <f>Y64/Z64</f>
        <v>0</v>
      </c>
      <c r="AD64" s="7">
        <v>840320</v>
      </c>
      <c r="AE64" s="8">
        <v>439800</v>
      </c>
      <c r="AF64" s="7">
        <v>501970</v>
      </c>
      <c r="AG64" s="7">
        <v>0</v>
      </c>
      <c r="AH64" s="8">
        <v>2634800000</v>
      </c>
      <c r="AI64" s="7">
        <v>1335600000</v>
      </c>
      <c r="AJ64" s="7">
        <v>1781200000</v>
      </c>
      <c r="AK64" s="19">
        <f t="shared" si="8"/>
        <v>1.6691969029907394E-4</v>
      </c>
      <c r="AL64" s="19">
        <f t="shared" si="8"/>
        <v>3.7583857442348006E-4</v>
      </c>
      <c r="AM64" s="19">
        <f t="shared" si="8"/>
        <v>0</v>
      </c>
      <c r="AN64" s="28">
        <f t="shared" si="28"/>
        <v>1.9106866757617098</v>
      </c>
      <c r="AO64" s="29">
        <f t="shared" si="29"/>
        <v>2.2516131784697255</v>
      </c>
      <c r="AP64" s="30" t="s">
        <v>766</v>
      </c>
      <c r="AQ64" s="7">
        <v>0</v>
      </c>
      <c r="AR64" s="8">
        <v>338410</v>
      </c>
      <c r="AS64" s="7">
        <v>0</v>
      </c>
      <c r="AT64" s="7">
        <v>223120</v>
      </c>
      <c r="AU64" s="8">
        <v>1584900000</v>
      </c>
      <c r="AV64" s="7">
        <v>2579400000</v>
      </c>
      <c r="AW64" s="7">
        <v>2056500000</v>
      </c>
      <c r="AX64" s="19">
        <f t="shared" si="12"/>
        <v>2.1352135781437315E-4</v>
      </c>
      <c r="AY64" s="19">
        <f t="shared" si="12"/>
        <v>0</v>
      </c>
      <c r="AZ64" s="19">
        <f t="shared" si="12"/>
        <v>1.0849501580354972E-4</v>
      </c>
      <c r="BA64" s="28">
        <f t="shared" si="30"/>
        <v>0</v>
      </c>
      <c r="BB64" s="29">
        <f t="shared" si="31"/>
        <v>0</v>
      </c>
      <c r="BC64" s="30">
        <f t="shared" si="38"/>
        <v>0</v>
      </c>
      <c r="BD64" s="7">
        <v>318030</v>
      </c>
      <c r="BE64" s="8">
        <v>378670</v>
      </c>
      <c r="BF64" s="7">
        <v>556760</v>
      </c>
      <c r="BG64" s="7">
        <v>489570</v>
      </c>
      <c r="BH64" s="8">
        <v>2216600000</v>
      </c>
      <c r="BI64" s="7">
        <v>2843600000</v>
      </c>
      <c r="BJ64" s="7">
        <v>2441100000</v>
      </c>
      <c r="BK64" s="19">
        <f t="shared" si="16"/>
        <v>1.7083370928448977E-4</v>
      </c>
      <c r="BL64" s="19">
        <f t="shared" si="16"/>
        <v>1.9579406386270923E-4</v>
      </c>
      <c r="BM64" s="19">
        <f t="shared" si="16"/>
        <v>2.0055302937200444E-4</v>
      </c>
      <c r="BN64" s="28">
        <f t="shared" si="33"/>
        <v>0.83986056460770597</v>
      </c>
      <c r="BO64" s="29">
        <f t="shared" si="34"/>
        <v>1.1461090711122646</v>
      </c>
      <c r="BP64" s="30">
        <f t="shared" si="35"/>
        <v>0.9762707872117562</v>
      </c>
      <c r="BQ64" s="50">
        <v>1</v>
      </c>
    </row>
    <row r="65" spans="1:69" x14ac:dyDescent="0.2">
      <c r="A65" s="1" t="s">
        <v>502</v>
      </c>
      <c r="B65" s="1" t="s">
        <v>503</v>
      </c>
      <c r="C65" s="1"/>
      <c r="D65" s="7">
        <v>3968200</v>
      </c>
      <c r="E65" s="8">
        <v>1042200</v>
      </c>
      <c r="F65" s="7">
        <v>0</v>
      </c>
      <c r="G65" s="7">
        <v>0</v>
      </c>
      <c r="H65" s="8">
        <v>3763400000</v>
      </c>
      <c r="I65" s="7">
        <v>3519500000</v>
      </c>
      <c r="J65" s="7">
        <v>2541400000</v>
      </c>
      <c r="K65" s="19">
        <f t="shared" si="0"/>
        <v>2.7693043524472551E-4</v>
      </c>
      <c r="L65" s="19">
        <f t="shared" si="0"/>
        <v>0</v>
      </c>
      <c r="M65" s="19">
        <f t="shared" si="0"/>
        <v>0</v>
      </c>
      <c r="N65" s="25">
        <f>D65/E65</f>
        <v>3.8075225484551911</v>
      </c>
      <c r="O65" s="26">
        <f>L65/K65</f>
        <v>0</v>
      </c>
      <c r="P65" s="27">
        <v>0</v>
      </c>
      <c r="Q65" s="7">
        <v>0</v>
      </c>
      <c r="R65" s="8">
        <v>7004400</v>
      </c>
      <c r="S65" s="7">
        <v>3255800</v>
      </c>
      <c r="T65" s="7">
        <v>2581600</v>
      </c>
      <c r="U65" s="8">
        <v>1650500000</v>
      </c>
      <c r="V65" s="7">
        <v>1849700000</v>
      </c>
      <c r="W65" s="7">
        <v>3454200000</v>
      </c>
      <c r="X65" s="19">
        <f t="shared" si="4"/>
        <v>4.2438049076037564E-3</v>
      </c>
      <c r="Y65" s="19">
        <f t="shared" si="4"/>
        <v>1.7601773260528734E-3</v>
      </c>
      <c r="Z65" s="19">
        <f t="shared" si="4"/>
        <v>7.473800011580105E-4</v>
      </c>
      <c r="AA65" s="28">
        <f>Q65/R65</f>
        <v>0</v>
      </c>
      <c r="AB65" s="29">
        <f>Y65/X65</f>
        <v>0.4147639593184666</v>
      </c>
      <c r="AC65" s="30">
        <f>Y65/Z65</f>
        <v>2.3551303531344265</v>
      </c>
      <c r="AD65" s="7">
        <v>2708500</v>
      </c>
      <c r="AE65" s="8">
        <v>5373500</v>
      </c>
      <c r="AF65" s="7">
        <v>1944400</v>
      </c>
      <c r="AG65" s="7">
        <v>2628500</v>
      </c>
      <c r="AH65" s="8">
        <v>2634800000</v>
      </c>
      <c r="AI65" s="7">
        <v>1335600000</v>
      </c>
      <c r="AJ65" s="7">
        <v>1781200000</v>
      </c>
      <c r="AK65" s="19">
        <f t="shared" si="8"/>
        <v>2.0394337331106726E-3</v>
      </c>
      <c r="AL65" s="19">
        <f t="shared" si="8"/>
        <v>1.4558250973345313E-3</v>
      </c>
      <c r="AM65" s="19">
        <f t="shared" si="8"/>
        <v>1.4756905456995283E-3</v>
      </c>
      <c r="AN65" s="28">
        <f t="shared" si="28"/>
        <v>0.50404764120219592</v>
      </c>
      <c r="AO65" s="29">
        <f t="shared" si="29"/>
        <v>0.71383790201117014</v>
      </c>
      <c r="AP65" s="30">
        <f t="shared" ref="AP65:AP71" si="39">AL65/AM65</f>
        <v>0.98653820177754126</v>
      </c>
      <c r="AQ65" s="7">
        <v>2707400</v>
      </c>
      <c r="AR65" s="8">
        <v>2215100</v>
      </c>
      <c r="AS65" s="7">
        <v>3618700</v>
      </c>
      <c r="AT65" s="7">
        <v>3448400</v>
      </c>
      <c r="AU65" s="8">
        <v>1584900000</v>
      </c>
      <c r="AV65" s="7">
        <v>2579400000</v>
      </c>
      <c r="AW65" s="7">
        <v>2056500000</v>
      </c>
      <c r="AX65" s="19">
        <f t="shared" si="12"/>
        <v>1.3976276105747997E-3</v>
      </c>
      <c r="AY65" s="19">
        <f t="shared" si="12"/>
        <v>1.4029231604249051E-3</v>
      </c>
      <c r="AZ65" s="19">
        <f t="shared" si="12"/>
        <v>1.6768295647945539E-3</v>
      </c>
      <c r="BA65" s="28">
        <f t="shared" si="30"/>
        <v>1.2222473026048486</v>
      </c>
      <c r="BB65" s="29">
        <f t="shared" si="31"/>
        <v>1.0037889562355795</v>
      </c>
      <c r="BC65" s="30">
        <f t="shared" si="38"/>
        <v>0.83665220955046316</v>
      </c>
      <c r="BD65" s="7">
        <v>3686400</v>
      </c>
      <c r="BE65" s="8">
        <v>2236900</v>
      </c>
      <c r="BF65" s="7">
        <v>4321000</v>
      </c>
      <c r="BG65" s="7">
        <v>3113200</v>
      </c>
      <c r="BH65" s="8">
        <v>2216600000</v>
      </c>
      <c r="BI65" s="7">
        <v>2843600000</v>
      </c>
      <c r="BJ65" s="7">
        <v>2441100000</v>
      </c>
      <c r="BK65" s="19">
        <f t="shared" si="16"/>
        <v>1.0091581701705315E-3</v>
      </c>
      <c r="BL65" s="19">
        <f t="shared" si="16"/>
        <v>1.5195526797017864E-3</v>
      </c>
      <c r="BM65" s="19">
        <f t="shared" si="16"/>
        <v>1.2753266969808693E-3</v>
      </c>
      <c r="BN65" s="28">
        <f t="shared" si="33"/>
        <v>1.6479949930707676</v>
      </c>
      <c r="BO65" s="29">
        <f t="shared" si="34"/>
        <v>1.5057626491246723</v>
      </c>
      <c r="BP65" s="30">
        <f t="shared" si="35"/>
        <v>1.1915007215790925</v>
      </c>
      <c r="BQ65" s="50">
        <v>1</v>
      </c>
    </row>
    <row r="66" spans="1:69" x14ac:dyDescent="0.2">
      <c r="A66" s="1" t="s">
        <v>536</v>
      </c>
      <c r="B66" s="1" t="s">
        <v>537</v>
      </c>
      <c r="C66" s="1"/>
      <c r="D66" s="7">
        <v>0</v>
      </c>
      <c r="E66" s="8">
        <v>318670</v>
      </c>
      <c r="F66" s="7">
        <v>0</v>
      </c>
      <c r="G66" s="7">
        <v>0</v>
      </c>
      <c r="H66" s="8">
        <v>3763400000</v>
      </c>
      <c r="I66" s="7">
        <v>3519500000</v>
      </c>
      <c r="J66" s="7">
        <v>2541400000</v>
      </c>
      <c r="K66" s="19">
        <f t="shared" si="0"/>
        <v>8.4676090768985495E-5</v>
      </c>
      <c r="L66" s="19">
        <f t="shared" si="0"/>
        <v>0</v>
      </c>
      <c r="M66" s="19">
        <f t="shared" si="0"/>
        <v>0</v>
      </c>
      <c r="N66" s="25">
        <f>D66/E66</f>
        <v>0</v>
      </c>
      <c r="O66" s="26">
        <f>L66/K66</f>
        <v>0</v>
      </c>
      <c r="P66" s="27">
        <v>0</v>
      </c>
      <c r="Q66" s="7">
        <v>3554100</v>
      </c>
      <c r="R66" s="8">
        <v>16866000</v>
      </c>
      <c r="S66" s="7">
        <v>3232200</v>
      </c>
      <c r="T66" s="7">
        <v>14185000</v>
      </c>
      <c r="U66" s="8">
        <v>1650500000</v>
      </c>
      <c r="V66" s="7">
        <v>1849700000</v>
      </c>
      <c r="W66" s="7">
        <v>3454200000</v>
      </c>
      <c r="X66" s="19">
        <f t="shared" si="4"/>
        <v>1.0218721599515299E-2</v>
      </c>
      <c r="Y66" s="19">
        <f t="shared" si="4"/>
        <v>1.7474185002973456E-3</v>
      </c>
      <c r="Z66" s="19">
        <f t="shared" si="4"/>
        <v>4.1065948700133173E-3</v>
      </c>
      <c r="AA66" s="28">
        <f>Q66/R66</f>
        <v>0.21072572038420492</v>
      </c>
      <c r="AB66" s="29">
        <f>Y66/X66</f>
        <v>0.17100167406265676</v>
      </c>
      <c r="AC66" s="30">
        <f>Y66/Z66</f>
        <v>0.42551519095714424</v>
      </c>
      <c r="AD66" s="7">
        <v>0</v>
      </c>
      <c r="AE66" s="8">
        <v>24602000</v>
      </c>
      <c r="AF66" s="7">
        <v>13867000</v>
      </c>
      <c r="AG66" s="7">
        <v>5137600</v>
      </c>
      <c r="AH66" s="8">
        <v>2634800000</v>
      </c>
      <c r="AI66" s="7">
        <v>1335600000</v>
      </c>
      <c r="AJ66" s="7">
        <v>1781200000</v>
      </c>
      <c r="AK66" s="19">
        <f t="shared" si="8"/>
        <v>9.3373311067253689E-3</v>
      </c>
      <c r="AL66" s="19">
        <f t="shared" si="8"/>
        <v>1.0382599580712788E-2</v>
      </c>
      <c r="AM66" s="19">
        <f t="shared" si="8"/>
        <v>2.8843476308106895E-3</v>
      </c>
      <c r="AN66" s="28">
        <f t="shared" si="28"/>
        <v>0</v>
      </c>
      <c r="AO66" s="29">
        <f t="shared" si="29"/>
        <v>1.1119451010186998</v>
      </c>
      <c r="AP66" s="30">
        <f t="shared" si="39"/>
        <v>3.5996353108777672</v>
      </c>
      <c r="AQ66" s="7">
        <v>4299100</v>
      </c>
      <c r="AR66" s="8">
        <v>5979200</v>
      </c>
      <c r="AS66" s="7">
        <v>12526000</v>
      </c>
      <c r="AT66" s="7">
        <v>10052000</v>
      </c>
      <c r="AU66" s="8">
        <v>1584900000</v>
      </c>
      <c r="AV66" s="7">
        <v>2579400000</v>
      </c>
      <c r="AW66" s="7">
        <v>2056500000</v>
      </c>
      <c r="AX66" s="19">
        <f t="shared" si="12"/>
        <v>3.7726039497760111E-3</v>
      </c>
      <c r="AY66" s="19">
        <f t="shared" si="12"/>
        <v>4.8561681011087847E-3</v>
      </c>
      <c r="AZ66" s="19">
        <f t="shared" si="12"/>
        <v>4.8879163627522492E-3</v>
      </c>
      <c r="BA66" s="28">
        <f t="shared" si="30"/>
        <v>0.71900923200428146</v>
      </c>
      <c r="BB66" s="29">
        <f t="shared" si="31"/>
        <v>1.2872191636752932</v>
      </c>
      <c r="BC66" s="30">
        <f t="shared" si="38"/>
        <v>0.99350474531737121</v>
      </c>
      <c r="BD66" s="7">
        <v>4199800</v>
      </c>
      <c r="BE66" s="8">
        <v>3475200</v>
      </c>
      <c r="BF66" s="7">
        <v>32731000</v>
      </c>
      <c r="BG66" s="7">
        <v>13066000</v>
      </c>
      <c r="BH66" s="8">
        <v>2216600000</v>
      </c>
      <c r="BI66" s="7">
        <v>2843600000</v>
      </c>
      <c r="BJ66" s="7">
        <v>2441100000</v>
      </c>
      <c r="BK66" s="19">
        <f t="shared" si="16"/>
        <v>1.5678065505729496E-3</v>
      </c>
      <c r="BL66" s="19">
        <f t="shared" si="16"/>
        <v>1.1510409340272894E-2</v>
      </c>
      <c r="BM66" s="19">
        <f t="shared" si="16"/>
        <v>5.352505018229487E-3</v>
      </c>
      <c r="BN66" s="28">
        <f t="shared" si="33"/>
        <v>1.208505985267035</v>
      </c>
      <c r="BO66" s="29">
        <f t="shared" si="34"/>
        <v>7.3417280569892087</v>
      </c>
      <c r="BP66" s="30">
        <f t="shared" si="35"/>
        <v>2.1504714710347588</v>
      </c>
      <c r="BQ66" s="50">
        <v>1</v>
      </c>
    </row>
    <row r="67" spans="1:69" x14ac:dyDescent="0.2">
      <c r="A67" s="1" t="s">
        <v>236</v>
      </c>
      <c r="B67" s="1" t="s">
        <v>237</v>
      </c>
      <c r="C67" s="1"/>
      <c r="D67" s="7">
        <v>742660</v>
      </c>
      <c r="E67" s="8">
        <v>323060</v>
      </c>
      <c r="F67" s="7">
        <v>0</v>
      </c>
      <c r="G67" s="7">
        <v>0</v>
      </c>
      <c r="H67" s="8">
        <v>3763400000</v>
      </c>
      <c r="I67" s="7">
        <v>3519500000</v>
      </c>
      <c r="J67" s="7">
        <v>2541400000</v>
      </c>
      <c r="K67" s="19">
        <f t="shared" si="0"/>
        <v>8.5842589148110745E-5</v>
      </c>
      <c r="L67" s="19">
        <f t="shared" si="0"/>
        <v>0</v>
      </c>
      <c r="M67" s="19">
        <f t="shared" si="0"/>
        <v>0</v>
      </c>
      <c r="N67" s="25">
        <f>D67/E67</f>
        <v>2.2988299387110755</v>
      </c>
      <c r="O67" s="26">
        <f>L67/K67</f>
        <v>0</v>
      </c>
      <c r="P67" s="27">
        <v>0</v>
      </c>
      <c r="Q67" s="7">
        <v>0</v>
      </c>
      <c r="R67" s="8">
        <v>3629800</v>
      </c>
      <c r="S67" s="7">
        <v>2758500</v>
      </c>
      <c r="T67" s="7">
        <v>134760</v>
      </c>
      <c r="U67" s="8">
        <v>1650500000</v>
      </c>
      <c r="V67" s="7">
        <v>1849700000</v>
      </c>
      <c r="W67" s="7">
        <v>3454200000</v>
      </c>
      <c r="X67" s="19">
        <f t="shared" si="4"/>
        <v>2.199212359890942E-3</v>
      </c>
      <c r="Y67" s="19">
        <f t="shared" si="4"/>
        <v>1.491322917229821E-3</v>
      </c>
      <c r="Z67" s="19">
        <f t="shared" si="4"/>
        <v>3.90133750217127E-5</v>
      </c>
      <c r="AA67" s="28">
        <f>Q67/R67</f>
        <v>0</v>
      </c>
      <c r="AB67" s="29">
        <f>Y67/X67</f>
        <v>0.67811683147496271</v>
      </c>
      <c r="AC67" s="30">
        <f>Y67/Z67</f>
        <v>38.225939601478537</v>
      </c>
      <c r="AD67" s="7">
        <v>1733800</v>
      </c>
      <c r="AE67" s="8">
        <v>12412000</v>
      </c>
      <c r="AF67" s="7">
        <v>7489000</v>
      </c>
      <c r="AG67" s="7">
        <v>2081400</v>
      </c>
      <c r="AH67" s="8">
        <v>2634800000</v>
      </c>
      <c r="AI67" s="7">
        <v>1335600000</v>
      </c>
      <c r="AJ67" s="7">
        <v>1781200000</v>
      </c>
      <c r="AK67" s="19">
        <f t="shared" si="8"/>
        <v>4.7107939881584938E-3</v>
      </c>
      <c r="AL67" s="19">
        <f t="shared" si="8"/>
        <v>5.6072177298592393E-3</v>
      </c>
      <c r="AM67" s="19">
        <f t="shared" si="8"/>
        <v>1.1685380642263642E-3</v>
      </c>
      <c r="AN67" s="28">
        <f t="shared" si="28"/>
        <v>0.13968739929100871</v>
      </c>
      <c r="AO67" s="29">
        <f t="shared" si="29"/>
        <v>1.1902914336636419</v>
      </c>
      <c r="AP67" s="30">
        <f t="shared" si="39"/>
        <v>4.7984895841382134</v>
      </c>
      <c r="AQ67" s="7">
        <v>2332100</v>
      </c>
      <c r="AR67" s="8">
        <v>1692200</v>
      </c>
      <c r="AS67" s="7">
        <v>8933400</v>
      </c>
      <c r="AT67" s="7">
        <v>8745900</v>
      </c>
      <c r="AU67" s="8">
        <v>1584900000</v>
      </c>
      <c r="AV67" s="7">
        <v>2579400000</v>
      </c>
      <c r="AW67" s="7">
        <v>2056500000</v>
      </c>
      <c r="AX67" s="19">
        <f t="shared" si="12"/>
        <v>1.06770143226702E-3</v>
      </c>
      <c r="AY67" s="19">
        <f t="shared" si="12"/>
        <v>3.4633635729239358E-3</v>
      </c>
      <c r="AZ67" s="19">
        <f t="shared" si="12"/>
        <v>4.2528081692195475E-3</v>
      </c>
      <c r="BA67" s="28">
        <f t="shared" si="30"/>
        <v>1.3781467911594374</v>
      </c>
      <c r="BB67" s="29">
        <f t="shared" si="31"/>
        <v>3.2437566048499855</v>
      </c>
      <c r="BC67" s="30">
        <f t="shared" si="38"/>
        <v>0.81437098385735884</v>
      </c>
      <c r="BD67" s="7">
        <v>2889200</v>
      </c>
      <c r="BE67" s="8">
        <v>6155400</v>
      </c>
      <c r="BF67" s="7">
        <v>12772000</v>
      </c>
      <c r="BG67" s="7">
        <v>9340500</v>
      </c>
      <c r="BH67" s="8">
        <v>2216600000</v>
      </c>
      <c r="BI67" s="7">
        <v>2843600000</v>
      </c>
      <c r="BJ67" s="7">
        <v>2441100000</v>
      </c>
      <c r="BK67" s="19">
        <f t="shared" si="16"/>
        <v>2.7769556979157267E-3</v>
      </c>
      <c r="BL67" s="19">
        <f t="shared" si="16"/>
        <v>4.491489660993107E-3</v>
      </c>
      <c r="BM67" s="19">
        <f t="shared" si="16"/>
        <v>3.8263487771906107E-3</v>
      </c>
      <c r="BN67" s="28">
        <f t="shared" si="33"/>
        <v>0.46937648243818436</v>
      </c>
      <c r="BO67" s="29">
        <f t="shared" si="34"/>
        <v>1.6174149498907173</v>
      </c>
      <c r="BP67" s="30">
        <f t="shared" si="35"/>
        <v>1.1738317447085567</v>
      </c>
      <c r="BQ67" s="50">
        <v>1</v>
      </c>
    </row>
    <row r="68" spans="1:69" x14ac:dyDescent="0.2">
      <c r="A68" s="1" t="s">
        <v>76</v>
      </c>
      <c r="B68" s="1" t="s">
        <v>77</v>
      </c>
      <c r="C68" s="1"/>
      <c r="D68" s="7">
        <v>62806</v>
      </c>
      <c r="E68" s="8">
        <v>0</v>
      </c>
      <c r="F68" s="7">
        <v>0</v>
      </c>
      <c r="G68" s="7">
        <v>0</v>
      </c>
      <c r="H68" s="8">
        <v>3763400000</v>
      </c>
      <c r="I68" s="7">
        <v>3519500000</v>
      </c>
      <c r="J68" s="7">
        <v>2541400000</v>
      </c>
      <c r="K68" s="19">
        <f t="shared" si="0"/>
        <v>0</v>
      </c>
      <c r="L68" s="19">
        <f t="shared" si="0"/>
        <v>0</v>
      </c>
      <c r="M68" s="19">
        <f t="shared" si="0"/>
        <v>0</v>
      </c>
      <c r="N68" s="25" t="s">
        <v>766</v>
      </c>
      <c r="O68" s="26">
        <v>0</v>
      </c>
      <c r="P68" s="27">
        <v>0</v>
      </c>
      <c r="Q68" s="7">
        <v>0</v>
      </c>
      <c r="R68" s="8">
        <v>0</v>
      </c>
      <c r="S68" s="7">
        <v>447010</v>
      </c>
      <c r="T68" s="7">
        <v>0</v>
      </c>
      <c r="U68" s="8">
        <v>1650500000</v>
      </c>
      <c r="V68" s="7">
        <v>1849700000</v>
      </c>
      <c r="W68" s="7">
        <v>3454200000</v>
      </c>
      <c r="X68" s="19">
        <f t="shared" si="4"/>
        <v>0</v>
      </c>
      <c r="Y68" s="19">
        <f t="shared" si="4"/>
        <v>2.4166621614315836E-4</v>
      </c>
      <c r="Z68" s="19">
        <f t="shared" si="4"/>
        <v>0</v>
      </c>
      <c r="AA68" s="28">
        <v>0</v>
      </c>
      <c r="AB68" s="29" t="s">
        <v>766</v>
      </c>
      <c r="AC68" s="30" t="s">
        <v>766</v>
      </c>
      <c r="AD68" s="7">
        <v>3081200</v>
      </c>
      <c r="AE68" s="8">
        <v>13425000</v>
      </c>
      <c r="AF68" s="7">
        <v>8774400</v>
      </c>
      <c r="AG68" s="7">
        <v>6920000</v>
      </c>
      <c r="AH68" s="8">
        <v>2634800000</v>
      </c>
      <c r="AI68" s="7">
        <v>1335600000</v>
      </c>
      <c r="AJ68" s="7">
        <v>1781200000</v>
      </c>
      <c r="AK68" s="19">
        <f t="shared" si="8"/>
        <v>5.0952633976013356E-3</v>
      </c>
      <c r="AL68" s="19">
        <f t="shared" si="8"/>
        <v>6.5696316262353997E-3</v>
      </c>
      <c r="AM68" s="19">
        <f t="shared" si="8"/>
        <v>3.8850213339321807E-3</v>
      </c>
      <c r="AN68" s="28">
        <f t="shared" si="28"/>
        <v>0.22951210428305399</v>
      </c>
      <c r="AO68" s="29">
        <f t="shared" si="29"/>
        <v>1.2893605518662967</v>
      </c>
      <c r="AP68" s="30">
        <f t="shared" si="39"/>
        <v>1.6910155856431348</v>
      </c>
      <c r="AQ68" s="7">
        <v>10396000</v>
      </c>
      <c r="AR68" s="8">
        <v>4080300</v>
      </c>
      <c r="AS68" s="7">
        <v>6339500</v>
      </c>
      <c r="AT68" s="7">
        <v>13432000</v>
      </c>
      <c r="AU68" s="8">
        <v>1584900000</v>
      </c>
      <c r="AV68" s="7">
        <v>2579400000</v>
      </c>
      <c r="AW68" s="7">
        <v>2056500000</v>
      </c>
      <c r="AX68" s="19">
        <f t="shared" si="12"/>
        <v>2.5744841945864092E-3</v>
      </c>
      <c r="AY68" s="19">
        <f t="shared" si="12"/>
        <v>2.4577421105683494E-3</v>
      </c>
      <c r="AZ68" s="19">
        <f t="shared" si="12"/>
        <v>6.5314855336737173E-3</v>
      </c>
      <c r="BA68" s="28">
        <f t="shared" si="30"/>
        <v>2.5478518736367426</v>
      </c>
      <c r="BB68" s="29">
        <f t="shared" si="31"/>
        <v>0.95465418499614663</v>
      </c>
      <c r="BC68" s="30">
        <f t="shared" si="38"/>
        <v>0.37629144210719256</v>
      </c>
      <c r="BD68" s="7">
        <v>7568800</v>
      </c>
      <c r="BE68" s="8">
        <v>4530700</v>
      </c>
      <c r="BF68" s="7">
        <v>19435000</v>
      </c>
      <c r="BG68" s="7">
        <v>20667000</v>
      </c>
      <c r="BH68" s="8">
        <v>2216600000</v>
      </c>
      <c r="BI68" s="7">
        <v>2843600000</v>
      </c>
      <c r="BJ68" s="7">
        <v>2441100000</v>
      </c>
      <c r="BK68" s="19">
        <f t="shared" si="16"/>
        <v>2.0439862853018137E-3</v>
      </c>
      <c r="BL68" s="19">
        <f t="shared" si="16"/>
        <v>6.8346462230974821E-3</v>
      </c>
      <c r="BM68" s="19">
        <f t="shared" si="16"/>
        <v>8.4662652083077293E-3</v>
      </c>
      <c r="BN68" s="28">
        <f t="shared" si="33"/>
        <v>1.670558633323769</v>
      </c>
      <c r="BO68" s="29">
        <f t="shared" si="34"/>
        <v>3.3437828190164605</v>
      </c>
      <c r="BP68" s="30">
        <f t="shared" si="35"/>
        <v>0.80727995815567166</v>
      </c>
      <c r="BQ68" s="50">
        <v>1</v>
      </c>
    </row>
    <row r="69" spans="1:69" x14ac:dyDescent="0.2">
      <c r="A69" s="1" t="s">
        <v>584</v>
      </c>
      <c r="B69" s="1" t="s">
        <v>585</v>
      </c>
      <c r="C69" s="1"/>
      <c r="D69" s="7">
        <v>54609</v>
      </c>
      <c r="E69" s="8">
        <v>0</v>
      </c>
      <c r="F69" s="7">
        <v>0</v>
      </c>
      <c r="G69" s="7">
        <v>27913</v>
      </c>
      <c r="H69" s="8">
        <v>3763400000</v>
      </c>
      <c r="I69" s="7">
        <v>3519500000</v>
      </c>
      <c r="J69" s="7">
        <v>2541400000</v>
      </c>
      <c r="K69" s="19">
        <f t="shared" si="0"/>
        <v>0</v>
      </c>
      <c r="L69" s="19">
        <f t="shared" si="0"/>
        <v>0</v>
      </c>
      <c r="M69" s="19">
        <f t="shared" si="0"/>
        <v>1.0983316282364051E-5</v>
      </c>
      <c r="N69" s="25" t="s">
        <v>766</v>
      </c>
      <c r="O69" s="26">
        <v>0</v>
      </c>
      <c r="P69" s="27">
        <f>L69/M69</f>
        <v>0</v>
      </c>
      <c r="Q69" s="7">
        <v>0</v>
      </c>
      <c r="R69" s="8">
        <v>3509900</v>
      </c>
      <c r="S69" s="7">
        <v>1590400</v>
      </c>
      <c r="T69" s="7">
        <v>656940</v>
      </c>
      <c r="U69" s="8">
        <v>1650500000</v>
      </c>
      <c r="V69" s="7">
        <v>1849700000</v>
      </c>
      <c r="W69" s="7">
        <v>3454200000</v>
      </c>
      <c r="X69" s="19">
        <f t="shared" si="4"/>
        <v>2.1265677067555284E-3</v>
      </c>
      <c r="Y69" s="19">
        <f t="shared" si="4"/>
        <v>8.5981510515218686E-4</v>
      </c>
      <c r="Z69" s="19">
        <f t="shared" si="4"/>
        <v>1.901858606913323E-4</v>
      </c>
      <c r="AA69" s="28">
        <f>Q69/R69</f>
        <v>0</v>
      </c>
      <c r="AB69" s="29">
        <f>Y69/X69</f>
        <v>0.4043205877813284</v>
      </c>
      <c r="AC69" s="30">
        <f>Y69/Z69</f>
        <v>4.5209202304878433</v>
      </c>
      <c r="AD69" s="7">
        <v>1350700</v>
      </c>
      <c r="AE69" s="8">
        <v>11269000</v>
      </c>
      <c r="AF69" s="7">
        <v>4094800</v>
      </c>
      <c r="AG69" s="7">
        <v>3114000</v>
      </c>
      <c r="AH69" s="8">
        <v>2634800000</v>
      </c>
      <c r="AI69" s="7">
        <v>1335600000</v>
      </c>
      <c r="AJ69" s="7">
        <v>1781200000</v>
      </c>
      <c r="AK69" s="19">
        <f t="shared" si="8"/>
        <v>4.2769849703962349E-3</v>
      </c>
      <c r="AL69" s="19">
        <f t="shared" si="8"/>
        <v>3.0658879904162922E-3</v>
      </c>
      <c r="AM69" s="19">
        <f t="shared" si="8"/>
        <v>1.7482596002694813E-3</v>
      </c>
      <c r="AN69" s="28">
        <f t="shared" si="28"/>
        <v>0.1198597923506966</v>
      </c>
      <c r="AO69" s="29">
        <f t="shared" si="29"/>
        <v>0.71683394064680517</v>
      </c>
      <c r="AP69" s="30">
        <f t="shared" si="39"/>
        <v>1.753680054119942</v>
      </c>
      <c r="AQ69" s="7">
        <v>1459600</v>
      </c>
      <c r="AR69" s="8">
        <v>727960</v>
      </c>
      <c r="AS69" s="7">
        <v>3569200</v>
      </c>
      <c r="AT69" s="7">
        <v>7142300</v>
      </c>
      <c r="AU69" s="8">
        <v>1584900000</v>
      </c>
      <c r="AV69" s="7">
        <v>2579400000</v>
      </c>
      <c r="AW69" s="7">
        <v>2056500000</v>
      </c>
      <c r="AX69" s="19">
        <f t="shared" si="12"/>
        <v>4.5930973563000822E-4</v>
      </c>
      <c r="AY69" s="19">
        <f t="shared" si="12"/>
        <v>1.3837326510041095E-3</v>
      </c>
      <c r="AZ69" s="19">
        <f t="shared" si="12"/>
        <v>3.4730367128616582E-3</v>
      </c>
      <c r="BA69" s="28">
        <f t="shared" si="30"/>
        <v>2.0050552228144403</v>
      </c>
      <c r="BB69" s="29">
        <f t="shared" si="31"/>
        <v>3.012635142832591</v>
      </c>
      <c r="BC69" s="30">
        <f t="shared" si="38"/>
        <v>0.39842154443105876</v>
      </c>
      <c r="BD69" s="7">
        <v>0</v>
      </c>
      <c r="BE69" s="8">
        <v>1333300</v>
      </c>
      <c r="BF69" s="7">
        <v>10183000</v>
      </c>
      <c r="BG69" s="7">
        <v>12812000</v>
      </c>
      <c r="BH69" s="8">
        <v>2216600000</v>
      </c>
      <c r="BI69" s="7">
        <v>2843600000</v>
      </c>
      <c r="BJ69" s="7">
        <v>2441100000</v>
      </c>
      <c r="BK69" s="19">
        <f t="shared" si="16"/>
        <v>6.0150681223495445E-4</v>
      </c>
      <c r="BL69" s="19">
        <f t="shared" si="16"/>
        <v>3.5810240540160359E-3</v>
      </c>
      <c r="BM69" s="19">
        <f t="shared" si="16"/>
        <v>5.2484535660153207E-3</v>
      </c>
      <c r="BN69" s="28">
        <f t="shared" si="33"/>
        <v>0</v>
      </c>
      <c r="BO69" s="29">
        <f t="shared" si="34"/>
        <v>5.9534222741558125</v>
      </c>
      <c r="BP69" s="30">
        <f t="shared" si="35"/>
        <v>0.68230079755374229</v>
      </c>
      <c r="BQ69" s="50">
        <v>1</v>
      </c>
    </row>
    <row r="70" spans="1:69" x14ac:dyDescent="0.2">
      <c r="A70" s="1" t="s">
        <v>494</v>
      </c>
      <c r="B70" s="1" t="s">
        <v>495</v>
      </c>
      <c r="C70" s="1"/>
      <c r="D70" s="7">
        <v>0</v>
      </c>
      <c r="E70" s="8">
        <v>0</v>
      </c>
      <c r="F70" s="7">
        <v>0</v>
      </c>
      <c r="G70" s="7">
        <v>0</v>
      </c>
      <c r="H70" s="8">
        <v>3763400000</v>
      </c>
      <c r="I70" s="7">
        <v>3519500000</v>
      </c>
      <c r="J70" s="7">
        <v>2541400000</v>
      </c>
      <c r="K70" s="19">
        <f t="shared" si="0"/>
        <v>0</v>
      </c>
      <c r="L70" s="19">
        <f t="shared" si="0"/>
        <v>0</v>
      </c>
      <c r="M70" s="19">
        <f t="shared" si="0"/>
        <v>0</v>
      </c>
      <c r="N70" s="25">
        <v>0</v>
      </c>
      <c r="O70" s="26">
        <v>0</v>
      </c>
      <c r="P70" s="27">
        <v>0</v>
      </c>
      <c r="Q70" s="7">
        <v>0</v>
      </c>
      <c r="R70" s="8">
        <v>1949900</v>
      </c>
      <c r="S70" s="7">
        <v>0</v>
      </c>
      <c r="T70" s="7">
        <v>0</v>
      </c>
      <c r="U70" s="8">
        <v>1650500000</v>
      </c>
      <c r="V70" s="7">
        <v>1849700000</v>
      </c>
      <c r="W70" s="7">
        <v>3454200000</v>
      </c>
      <c r="X70" s="19">
        <f t="shared" si="4"/>
        <v>1.1813995758860952E-3</v>
      </c>
      <c r="Y70" s="19">
        <f t="shared" si="4"/>
        <v>0</v>
      </c>
      <c r="Z70" s="19">
        <f t="shared" si="4"/>
        <v>0</v>
      </c>
      <c r="AA70" s="28">
        <f>Q70/R70</f>
        <v>0</v>
      </c>
      <c r="AB70" s="29">
        <f>Y70/X70</f>
        <v>0</v>
      </c>
      <c r="AC70" s="30">
        <v>0</v>
      </c>
      <c r="AD70" s="7">
        <v>0</v>
      </c>
      <c r="AE70" s="8">
        <v>1819100</v>
      </c>
      <c r="AF70" s="7">
        <v>0</v>
      </c>
      <c r="AG70" s="7">
        <v>588450</v>
      </c>
      <c r="AH70" s="8">
        <v>2634800000</v>
      </c>
      <c r="AI70" s="7">
        <v>1335600000</v>
      </c>
      <c r="AJ70" s="7">
        <v>1781200000</v>
      </c>
      <c r="AK70" s="19">
        <f t="shared" si="8"/>
        <v>6.9041293456808866E-4</v>
      </c>
      <c r="AL70" s="19">
        <f t="shared" si="8"/>
        <v>0</v>
      </c>
      <c r="AM70" s="19">
        <f t="shared" si="8"/>
        <v>3.3036716820121265E-4</v>
      </c>
      <c r="AN70" s="28">
        <f t="shared" si="28"/>
        <v>0</v>
      </c>
      <c r="AO70" s="29">
        <f t="shared" si="29"/>
        <v>0</v>
      </c>
      <c r="AP70" s="30">
        <f t="shared" si="39"/>
        <v>0</v>
      </c>
      <c r="AQ70" s="7">
        <v>0</v>
      </c>
      <c r="AR70" s="8">
        <v>1041400</v>
      </c>
      <c r="AS70" s="7">
        <v>1620100</v>
      </c>
      <c r="AT70" s="7">
        <v>1915200</v>
      </c>
      <c r="AU70" s="8">
        <v>1584900000</v>
      </c>
      <c r="AV70" s="7">
        <v>2579400000</v>
      </c>
      <c r="AW70" s="7">
        <v>2056500000</v>
      </c>
      <c r="AX70" s="19">
        <f t="shared" si="12"/>
        <v>6.5707615622436746E-4</v>
      </c>
      <c r="AY70" s="19">
        <f t="shared" si="12"/>
        <v>6.2809180429557264E-4</v>
      </c>
      <c r="AZ70" s="19">
        <f t="shared" si="12"/>
        <v>9.3129102844638945E-4</v>
      </c>
      <c r="BA70" s="28">
        <f t="shared" si="30"/>
        <v>0</v>
      </c>
      <c r="BB70" s="29">
        <f t="shared" si="31"/>
        <v>0.95588890016137229</v>
      </c>
      <c r="BC70" s="30">
        <f t="shared" si="38"/>
        <v>0.67443128421775544</v>
      </c>
      <c r="BD70" s="7">
        <v>1215100</v>
      </c>
      <c r="BE70" s="8">
        <v>0</v>
      </c>
      <c r="BF70" s="7">
        <v>3594900</v>
      </c>
      <c r="BG70" s="7">
        <v>2575300</v>
      </c>
      <c r="BH70" s="8">
        <v>2216600000</v>
      </c>
      <c r="BI70" s="7">
        <v>2843600000</v>
      </c>
      <c r="BJ70" s="7">
        <v>2441100000</v>
      </c>
      <c r="BK70" s="19">
        <f t="shared" si="16"/>
        <v>0</v>
      </c>
      <c r="BL70" s="19">
        <f t="shared" si="16"/>
        <v>1.2642073428048952E-3</v>
      </c>
      <c r="BM70" s="19">
        <f t="shared" si="16"/>
        <v>1.0549752160911065E-3</v>
      </c>
      <c r="BN70" s="28" t="s">
        <v>766</v>
      </c>
      <c r="BO70" s="29" t="s">
        <v>766</v>
      </c>
      <c r="BP70" s="30">
        <f t="shared" si="35"/>
        <v>1.1983289498392535</v>
      </c>
      <c r="BQ70" s="50">
        <v>1</v>
      </c>
    </row>
    <row r="71" spans="1:69" x14ac:dyDescent="0.2">
      <c r="A71" s="1" t="s">
        <v>611</v>
      </c>
      <c r="B71" s="1" t="s">
        <v>612</v>
      </c>
      <c r="C71" s="1"/>
      <c r="D71" s="7">
        <v>7256200</v>
      </c>
      <c r="E71" s="8">
        <v>193590</v>
      </c>
      <c r="F71" s="7">
        <v>345130</v>
      </c>
      <c r="G71" s="7">
        <v>1095300</v>
      </c>
      <c r="H71" s="8">
        <v>3763400000</v>
      </c>
      <c r="I71" s="7">
        <v>3519500000</v>
      </c>
      <c r="J71" s="7">
        <v>2541400000</v>
      </c>
      <c r="K71" s="19">
        <f t="shared" si="0"/>
        <v>5.1440187064888132E-5</v>
      </c>
      <c r="L71" s="19">
        <f t="shared" si="0"/>
        <v>9.80622247478335E-5</v>
      </c>
      <c r="M71" s="19">
        <f t="shared" si="0"/>
        <v>4.3098292279845755E-4</v>
      </c>
      <c r="N71" s="25">
        <f>D71/E71</f>
        <v>37.482307970453022</v>
      </c>
      <c r="O71" s="26">
        <f>L71/K71</f>
        <v>1.9063349171754564</v>
      </c>
      <c r="P71" s="27">
        <f>L71/M71</f>
        <v>0.22753157853934453</v>
      </c>
      <c r="Q71" s="7">
        <v>7041800</v>
      </c>
      <c r="R71" s="8">
        <v>4164700</v>
      </c>
      <c r="S71" s="7">
        <v>7724600</v>
      </c>
      <c r="T71" s="7">
        <v>22329000</v>
      </c>
      <c r="U71" s="8">
        <v>1650500000</v>
      </c>
      <c r="V71" s="7">
        <v>1849700000</v>
      </c>
      <c r="W71" s="7">
        <v>3454200000</v>
      </c>
      <c r="X71" s="19">
        <f t="shared" si="4"/>
        <v>2.5232959709179039E-3</v>
      </c>
      <c r="Y71" s="19">
        <f t="shared" si="4"/>
        <v>4.1761366708114832E-3</v>
      </c>
      <c r="Z71" s="19">
        <f t="shared" si="4"/>
        <v>6.464304325169359E-3</v>
      </c>
      <c r="AA71" s="28">
        <f>Q71/R71</f>
        <v>1.6908300717938867</v>
      </c>
      <c r="AB71" s="29">
        <f>Y71/X71</f>
        <v>1.6550324333503861</v>
      </c>
      <c r="AC71" s="30">
        <f>Y71/Z71</f>
        <v>0.64603033222791106</v>
      </c>
      <c r="AD71" s="7">
        <v>26068000</v>
      </c>
      <c r="AE71" s="8">
        <v>64709000</v>
      </c>
      <c r="AF71" s="7">
        <v>32272000</v>
      </c>
      <c r="AG71" s="7">
        <v>22159000</v>
      </c>
      <c r="AH71" s="8">
        <v>2634800000</v>
      </c>
      <c r="AI71" s="7">
        <v>1335600000</v>
      </c>
      <c r="AJ71" s="7">
        <v>1781200000</v>
      </c>
      <c r="AK71" s="19">
        <f t="shared" si="8"/>
        <v>2.4559359344162746E-2</v>
      </c>
      <c r="AL71" s="19">
        <f t="shared" si="8"/>
        <v>2.416292303084756E-2</v>
      </c>
      <c r="AM71" s="19">
        <f t="shared" si="8"/>
        <v>1.2440489557601617E-2</v>
      </c>
      <c r="AN71" s="28">
        <f t="shared" si="28"/>
        <v>0.40284968087901218</v>
      </c>
      <c r="AO71" s="29">
        <f t="shared" si="29"/>
        <v>0.98385803522967663</v>
      </c>
      <c r="AP71" s="30">
        <f t="shared" si="39"/>
        <v>1.9422807212665587</v>
      </c>
      <c r="AQ71" s="7">
        <v>22547000</v>
      </c>
      <c r="AR71" s="8">
        <v>53475000</v>
      </c>
      <c r="AS71" s="7">
        <v>58080000</v>
      </c>
      <c r="AT71" s="7">
        <v>59442000</v>
      </c>
      <c r="AU71" s="8">
        <v>1584900000</v>
      </c>
      <c r="AV71" s="7">
        <v>2579400000</v>
      </c>
      <c r="AW71" s="7">
        <v>2056500000</v>
      </c>
      <c r="AX71" s="19">
        <f t="shared" si="12"/>
        <v>3.3740299072496691E-2</v>
      </c>
      <c r="AY71" s="19">
        <f t="shared" si="12"/>
        <v>2.2516864387066758E-2</v>
      </c>
      <c r="AZ71" s="19">
        <f t="shared" si="12"/>
        <v>2.8904449307075128E-2</v>
      </c>
      <c r="BA71" s="28">
        <f t="shared" si="30"/>
        <v>0.42163627863487613</v>
      </c>
      <c r="BB71" s="29">
        <f t="shared" si="31"/>
        <v>0.66735817423211041</v>
      </c>
      <c r="BC71" s="30">
        <f t="shared" si="38"/>
        <v>0.77901032286939853</v>
      </c>
      <c r="BD71" s="7">
        <v>68920000</v>
      </c>
      <c r="BE71" s="8">
        <v>31571000</v>
      </c>
      <c r="BF71" s="7">
        <v>69090000</v>
      </c>
      <c r="BG71" s="7">
        <v>49929000</v>
      </c>
      <c r="BH71" s="8">
        <v>2216600000</v>
      </c>
      <c r="BI71" s="7">
        <v>2843600000</v>
      </c>
      <c r="BJ71" s="7">
        <v>2441100000</v>
      </c>
      <c r="BK71" s="19">
        <f t="shared" si="16"/>
        <v>1.4242984751421096E-2</v>
      </c>
      <c r="BL71" s="19">
        <f t="shared" si="16"/>
        <v>2.4296666197777466E-2</v>
      </c>
      <c r="BM71" s="19">
        <f t="shared" si="16"/>
        <v>2.0453484085043629E-2</v>
      </c>
      <c r="BN71" s="28">
        <f t="shared" ref="BN71:BN79" si="40">BD71/BE71</f>
        <v>2.1830160590415253</v>
      </c>
      <c r="BO71" s="29">
        <f t="shared" ref="BO71:BO79" si="41">BL71/BK71</f>
        <v>1.7058690030088857</v>
      </c>
      <c r="BP71" s="30">
        <f t="shared" si="35"/>
        <v>1.187898653195429</v>
      </c>
      <c r="BQ71" s="50">
        <v>1</v>
      </c>
    </row>
    <row r="72" spans="1:69" x14ac:dyDescent="0.2">
      <c r="A72" s="1" t="s">
        <v>106</v>
      </c>
      <c r="B72" s="1" t="s">
        <v>107</v>
      </c>
      <c r="C72" s="1"/>
      <c r="D72" s="7">
        <v>0</v>
      </c>
      <c r="E72" s="8">
        <v>1014300</v>
      </c>
      <c r="F72" s="7">
        <v>979270</v>
      </c>
      <c r="G72" s="7">
        <v>1391200</v>
      </c>
      <c r="H72" s="8">
        <v>3763400000</v>
      </c>
      <c r="I72" s="7">
        <v>3519500000</v>
      </c>
      <c r="J72" s="7">
        <v>2541400000</v>
      </c>
      <c r="K72" s="19">
        <f t="shared" si="0"/>
        <v>2.6951692618377E-4</v>
      </c>
      <c r="L72" s="19">
        <f t="shared" si="0"/>
        <v>2.7824122744708057E-4</v>
      </c>
      <c r="M72" s="19">
        <f t="shared" si="0"/>
        <v>5.47414810734241E-4</v>
      </c>
      <c r="N72" s="25">
        <f>D72/E72</f>
        <v>0</v>
      </c>
      <c r="O72" s="26">
        <f>L72/K72</f>
        <v>1.0323701423388967</v>
      </c>
      <c r="P72" s="27">
        <f>L72/M72</f>
        <v>0.50828224226136465</v>
      </c>
      <c r="Q72" s="7">
        <v>0</v>
      </c>
      <c r="R72" s="8">
        <v>0</v>
      </c>
      <c r="S72" s="7">
        <v>1868200</v>
      </c>
      <c r="T72" s="7">
        <v>750780</v>
      </c>
      <c r="U72" s="8">
        <v>1650500000</v>
      </c>
      <c r="V72" s="7">
        <v>1849700000</v>
      </c>
      <c r="W72" s="7">
        <v>3454200000</v>
      </c>
      <c r="X72" s="19">
        <f t="shared" si="4"/>
        <v>0</v>
      </c>
      <c r="Y72" s="19">
        <f t="shared" si="4"/>
        <v>1.0100016218846299E-3</v>
      </c>
      <c r="Z72" s="19">
        <f t="shared" si="4"/>
        <v>2.1735278791036998E-4</v>
      </c>
      <c r="AA72" s="28">
        <v>0</v>
      </c>
      <c r="AB72" s="29" t="s">
        <v>766</v>
      </c>
      <c r="AC72" s="30">
        <f>Y72/Z72</f>
        <v>4.6468307657554657</v>
      </c>
      <c r="AD72" s="7">
        <v>2499900</v>
      </c>
      <c r="AE72" s="8">
        <v>4659700</v>
      </c>
      <c r="AF72" s="7">
        <v>2853400</v>
      </c>
      <c r="AG72" s="7">
        <v>0</v>
      </c>
      <c r="AH72" s="8">
        <v>2634800000</v>
      </c>
      <c r="AI72" s="7">
        <v>1335600000</v>
      </c>
      <c r="AJ72" s="7">
        <v>1781200000</v>
      </c>
      <c r="AK72" s="19">
        <f t="shared" si="8"/>
        <v>1.768521329892212E-3</v>
      </c>
      <c r="AL72" s="19">
        <f t="shared" si="8"/>
        <v>2.1364180892482778E-3</v>
      </c>
      <c r="AM72" s="19">
        <f t="shared" si="8"/>
        <v>0</v>
      </c>
      <c r="AN72" s="28">
        <f t="shared" si="28"/>
        <v>0.53649376569307039</v>
      </c>
      <c r="AO72" s="29">
        <f t="shared" si="29"/>
        <v>1.2080250620321829</v>
      </c>
      <c r="AP72" s="30" t="s">
        <v>766</v>
      </c>
      <c r="AQ72" s="7">
        <v>1432100</v>
      </c>
      <c r="AR72" s="8">
        <v>1636900</v>
      </c>
      <c r="AS72" s="7">
        <v>2870600</v>
      </c>
      <c r="AT72" s="7">
        <v>3220300</v>
      </c>
      <c r="AU72" s="8">
        <v>1584900000</v>
      </c>
      <c r="AV72" s="7">
        <v>2579400000</v>
      </c>
      <c r="AW72" s="7">
        <v>2056500000</v>
      </c>
      <c r="AX72" s="19">
        <f t="shared" si="12"/>
        <v>1.0328096409868131E-3</v>
      </c>
      <c r="AY72" s="19">
        <f t="shared" si="12"/>
        <v>1.1128944715825386E-3</v>
      </c>
      <c r="AZ72" s="19">
        <f t="shared" si="12"/>
        <v>1.5659129589107707E-3</v>
      </c>
      <c r="BA72" s="28">
        <f t="shared" si="30"/>
        <v>0.87488545421223041</v>
      </c>
      <c r="BB72" s="29">
        <f t="shared" si="31"/>
        <v>1.0775407465399018</v>
      </c>
      <c r="BC72" s="30">
        <f t="shared" si="38"/>
        <v>0.71070008409449137</v>
      </c>
      <c r="BD72" s="7">
        <v>2092400</v>
      </c>
      <c r="BE72" s="8">
        <v>1856000</v>
      </c>
      <c r="BF72" s="7">
        <v>9310500</v>
      </c>
      <c r="BG72" s="7">
        <v>6759400</v>
      </c>
      <c r="BH72" s="8">
        <v>2216600000</v>
      </c>
      <c r="BI72" s="7">
        <v>2843600000</v>
      </c>
      <c r="BJ72" s="7">
        <v>2441100000</v>
      </c>
      <c r="BK72" s="19">
        <f t="shared" si="16"/>
        <v>8.3731841559144633E-4</v>
      </c>
      <c r="BL72" s="19">
        <f t="shared" si="16"/>
        <v>3.274194682796455E-3</v>
      </c>
      <c r="BM72" s="19">
        <f t="shared" si="16"/>
        <v>2.7689975830568186E-3</v>
      </c>
      <c r="BN72" s="28">
        <f t="shared" si="40"/>
        <v>1.1273706896551725</v>
      </c>
      <c r="BO72" s="29">
        <f t="shared" si="41"/>
        <v>3.910334016102706</v>
      </c>
      <c r="BP72" s="30">
        <f t="shared" si="35"/>
        <v>1.1824476492254381</v>
      </c>
      <c r="BQ72" s="50">
        <v>1</v>
      </c>
    </row>
    <row r="73" spans="1:69" x14ac:dyDescent="0.2">
      <c r="A73" s="1" t="s">
        <v>498</v>
      </c>
      <c r="B73" s="1" t="s">
        <v>499</v>
      </c>
      <c r="C73" s="1"/>
      <c r="D73" s="7">
        <v>768380</v>
      </c>
      <c r="E73" s="8">
        <v>0</v>
      </c>
      <c r="F73" s="7">
        <v>0</v>
      </c>
      <c r="G73" s="7">
        <v>0</v>
      </c>
      <c r="H73" s="8">
        <v>3763400000</v>
      </c>
      <c r="I73" s="7">
        <v>3519500000</v>
      </c>
      <c r="J73" s="7">
        <v>2541400000</v>
      </c>
      <c r="K73" s="19">
        <f t="shared" si="0"/>
        <v>0</v>
      </c>
      <c r="L73" s="19">
        <f t="shared" si="0"/>
        <v>0</v>
      </c>
      <c r="M73" s="19">
        <f t="shared" si="0"/>
        <v>0</v>
      </c>
      <c r="N73" s="25" t="s">
        <v>766</v>
      </c>
      <c r="O73" s="26">
        <v>0</v>
      </c>
      <c r="P73" s="27">
        <v>0</v>
      </c>
      <c r="Q73" s="7">
        <v>0</v>
      </c>
      <c r="R73" s="8">
        <v>0</v>
      </c>
      <c r="S73" s="7">
        <v>0</v>
      </c>
      <c r="T73" s="7">
        <v>0</v>
      </c>
      <c r="U73" s="8">
        <v>1650500000</v>
      </c>
      <c r="V73" s="7">
        <v>1849700000</v>
      </c>
      <c r="W73" s="7">
        <v>3454200000</v>
      </c>
      <c r="X73" s="19">
        <f t="shared" si="4"/>
        <v>0</v>
      </c>
      <c r="Y73" s="19">
        <f t="shared" si="4"/>
        <v>0</v>
      </c>
      <c r="Z73" s="19">
        <f t="shared" si="4"/>
        <v>0</v>
      </c>
      <c r="AA73" s="28">
        <v>0</v>
      </c>
      <c r="AB73" s="29">
        <v>0</v>
      </c>
      <c r="AC73" s="30">
        <v>0</v>
      </c>
      <c r="AD73" s="7">
        <v>0</v>
      </c>
      <c r="AE73" s="8">
        <v>2289600</v>
      </c>
      <c r="AF73" s="7">
        <v>0</v>
      </c>
      <c r="AG73" s="7">
        <v>935540</v>
      </c>
      <c r="AH73" s="8">
        <v>2634800000</v>
      </c>
      <c r="AI73" s="7">
        <v>1335600000</v>
      </c>
      <c r="AJ73" s="7">
        <v>1781200000</v>
      </c>
      <c r="AK73" s="19">
        <f t="shared" si="8"/>
        <v>8.6898436313951721E-4</v>
      </c>
      <c r="AL73" s="19">
        <f t="shared" si="8"/>
        <v>0</v>
      </c>
      <c r="AM73" s="19">
        <f t="shared" si="8"/>
        <v>5.2523018189984286E-4</v>
      </c>
      <c r="AN73" s="28">
        <f t="shared" si="28"/>
        <v>0</v>
      </c>
      <c r="AO73" s="29">
        <f t="shared" si="29"/>
        <v>0</v>
      </c>
      <c r="AP73" s="30">
        <f>AL73/AM73</f>
        <v>0</v>
      </c>
      <c r="AQ73" s="7">
        <v>1455300</v>
      </c>
      <c r="AR73" s="8">
        <v>999800</v>
      </c>
      <c r="AS73" s="7">
        <v>1792000</v>
      </c>
      <c r="AT73" s="7">
        <v>2438400</v>
      </c>
      <c r="AU73" s="8">
        <v>1584900000</v>
      </c>
      <c r="AV73" s="7">
        <v>2579400000</v>
      </c>
      <c r="AW73" s="7">
        <v>2056500000</v>
      </c>
      <c r="AX73" s="19">
        <f t="shared" si="12"/>
        <v>6.3082844343491699E-4</v>
      </c>
      <c r="AY73" s="19">
        <f t="shared" si="12"/>
        <v>6.9473520973869888E-4</v>
      </c>
      <c r="AZ73" s="19">
        <f t="shared" si="12"/>
        <v>1.1857038657913932E-3</v>
      </c>
      <c r="BA73" s="28">
        <f t="shared" si="30"/>
        <v>1.4555911182236447</v>
      </c>
      <c r="BB73" s="29">
        <f t="shared" si="31"/>
        <v>1.1013060951338907</v>
      </c>
      <c r="BC73" s="30">
        <f t="shared" si="38"/>
        <v>0.58592641028036174</v>
      </c>
      <c r="BD73" s="7">
        <v>0</v>
      </c>
      <c r="BE73" s="8">
        <v>1361900</v>
      </c>
      <c r="BF73" s="7">
        <v>3112600</v>
      </c>
      <c r="BG73" s="7">
        <v>2739000</v>
      </c>
      <c r="BH73" s="8">
        <v>2216600000</v>
      </c>
      <c r="BI73" s="7">
        <v>2843600000</v>
      </c>
      <c r="BJ73" s="7">
        <v>2441100000</v>
      </c>
      <c r="BK73" s="19">
        <f t="shared" si="16"/>
        <v>6.1440945592348647E-4</v>
      </c>
      <c r="BL73" s="19">
        <f t="shared" si="16"/>
        <v>1.0945983963989308E-3</v>
      </c>
      <c r="BM73" s="19">
        <f t="shared" si="16"/>
        <v>1.1220351480889764E-3</v>
      </c>
      <c r="BN73" s="28">
        <f t="shared" si="40"/>
        <v>0</v>
      </c>
      <c r="BO73" s="29">
        <f t="shared" si="41"/>
        <v>1.7815454919288274</v>
      </c>
      <c r="BP73" s="30">
        <f t="shared" si="35"/>
        <v>0.975547333132322</v>
      </c>
      <c r="BQ73" s="50">
        <v>1</v>
      </c>
    </row>
    <row r="74" spans="1:69" x14ac:dyDescent="0.2">
      <c r="A74" s="1" t="s">
        <v>522</v>
      </c>
      <c r="B74" s="1" t="s">
        <v>523</v>
      </c>
      <c r="C74" s="1"/>
      <c r="D74" s="7">
        <v>0</v>
      </c>
      <c r="E74" s="8">
        <v>0</v>
      </c>
      <c r="F74" s="7">
        <v>0</v>
      </c>
      <c r="G74" s="7">
        <v>0</v>
      </c>
      <c r="H74" s="8">
        <v>3763400000</v>
      </c>
      <c r="I74" s="7">
        <v>3519500000</v>
      </c>
      <c r="J74" s="7">
        <v>2541400000</v>
      </c>
      <c r="K74" s="19">
        <f t="shared" si="0"/>
        <v>0</v>
      </c>
      <c r="L74" s="19">
        <f t="shared" si="0"/>
        <v>0</v>
      </c>
      <c r="M74" s="19">
        <f t="shared" si="0"/>
        <v>0</v>
      </c>
      <c r="N74" s="25">
        <v>0</v>
      </c>
      <c r="O74" s="26">
        <v>0</v>
      </c>
      <c r="P74" s="27">
        <v>0</v>
      </c>
      <c r="Q74" s="7">
        <v>2558300</v>
      </c>
      <c r="R74" s="8">
        <v>1181500</v>
      </c>
      <c r="S74" s="7">
        <v>0</v>
      </c>
      <c r="T74" s="7">
        <v>0</v>
      </c>
      <c r="U74" s="8">
        <v>1650500000</v>
      </c>
      <c r="V74" s="7">
        <v>1849700000</v>
      </c>
      <c r="W74" s="7">
        <v>3454200000</v>
      </c>
      <c r="X74" s="19">
        <f t="shared" si="4"/>
        <v>7.1584368373220234E-4</v>
      </c>
      <c r="Y74" s="19">
        <f t="shared" si="4"/>
        <v>0</v>
      </c>
      <c r="Z74" s="19">
        <f t="shared" si="4"/>
        <v>0</v>
      </c>
      <c r="AA74" s="28">
        <f>Q74/R74</f>
        <v>2.1652983495556497</v>
      </c>
      <c r="AB74" s="29">
        <f>Y74/X74</f>
        <v>0</v>
      </c>
      <c r="AC74" s="30">
        <v>0</v>
      </c>
      <c r="AD74" s="7">
        <v>0</v>
      </c>
      <c r="AE74" s="8">
        <v>3747900</v>
      </c>
      <c r="AF74" s="7">
        <v>1883700</v>
      </c>
      <c r="AG74" s="7">
        <v>0</v>
      </c>
      <c r="AH74" s="8">
        <v>2634800000</v>
      </c>
      <c r="AI74" s="7">
        <v>1335600000</v>
      </c>
      <c r="AJ74" s="7">
        <v>1781200000</v>
      </c>
      <c r="AK74" s="19">
        <f t="shared" si="8"/>
        <v>1.4224609078487931E-3</v>
      </c>
      <c r="AL74" s="19">
        <f t="shared" si="8"/>
        <v>1.410377358490566E-3</v>
      </c>
      <c r="AM74" s="19">
        <f t="shared" si="8"/>
        <v>0</v>
      </c>
      <c r="AN74" s="28">
        <f t="shared" si="28"/>
        <v>0</v>
      </c>
      <c r="AO74" s="29">
        <f t="shared" si="29"/>
        <v>0.99150518000772259</v>
      </c>
      <c r="AP74" s="30" t="s">
        <v>766</v>
      </c>
      <c r="AQ74" s="7">
        <v>5991400</v>
      </c>
      <c r="AR74" s="8">
        <v>2068600</v>
      </c>
      <c r="AS74" s="7">
        <v>3964400</v>
      </c>
      <c r="AT74" s="7">
        <v>3428200</v>
      </c>
      <c r="AU74" s="8">
        <v>1584900000</v>
      </c>
      <c r="AV74" s="7">
        <v>2579400000</v>
      </c>
      <c r="AW74" s="7">
        <v>2056500000</v>
      </c>
      <c r="AX74" s="19">
        <f t="shared" si="12"/>
        <v>1.3051927566407975E-3</v>
      </c>
      <c r="AY74" s="19">
        <f t="shared" si="12"/>
        <v>1.5369465767232689E-3</v>
      </c>
      <c r="AZ74" s="19">
        <f t="shared" si="12"/>
        <v>1.6670070508144907E-3</v>
      </c>
      <c r="BA74" s="28">
        <f t="shared" si="30"/>
        <v>2.8963550227206807</v>
      </c>
      <c r="BB74" s="29">
        <f t="shared" si="31"/>
        <v>1.1775629070137819</v>
      </c>
      <c r="BC74" s="30">
        <f t="shared" si="38"/>
        <v>0.92197964967954105</v>
      </c>
      <c r="BD74" s="7">
        <v>2232000</v>
      </c>
      <c r="BE74" s="8">
        <v>2467400</v>
      </c>
      <c r="BF74" s="7">
        <v>4523400</v>
      </c>
      <c r="BG74" s="7">
        <v>5344400</v>
      </c>
      <c r="BH74" s="8">
        <v>2216600000</v>
      </c>
      <c r="BI74" s="7">
        <v>2843600000</v>
      </c>
      <c r="BJ74" s="7">
        <v>2441100000</v>
      </c>
      <c r="BK74" s="19">
        <f t="shared" si="16"/>
        <v>1.1131462600378959E-3</v>
      </c>
      <c r="BL74" s="19">
        <f t="shared" si="16"/>
        <v>1.5907300604867071E-3</v>
      </c>
      <c r="BM74" s="19">
        <f t="shared" si="16"/>
        <v>2.189340870918848E-3</v>
      </c>
      <c r="BN74" s="28">
        <f t="shared" si="40"/>
        <v>0.90459593093945045</v>
      </c>
      <c r="BO74" s="29">
        <f t="shared" si="41"/>
        <v>1.4290395769128779</v>
      </c>
      <c r="BP74" s="30">
        <f t="shared" si="35"/>
        <v>0.72657943841293704</v>
      </c>
      <c r="BQ74" s="50">
        <v>1</v>
      </c>
    </row>
    <row r="75" spans="1:69" x14ac:dyDescent="0.2">
      <c r="A75" s="1" t="s">
        <v>110</v>
      </c>
      <c r="B75" s="1" t="s">
        <v>111</v>
      </c>
      <c r="C75" s="1"/>
      <c r="D75" s="7">
        <v>0</v>
      </c>
      <c r="E75" s="8">
        <v>0</v>
      </c>
      <c r="F75" s="7">
        <v>0</v>
      </c>
      <c r="G75" s="7">
        <v>1875900</v>
      </c>
      <c r="H75" s="8">
        <v>3763400000</v>
      </c>
      <c r="I75" s="7">
        <v>3519500000</v>
      </c>
      <c r="J75" s="7">
        <v>2541400000</v>
      </c>
      <c r="K75" s="19">
        <f t="shared" ref="K75:M138" si="42">E75/H75</f>
        <v>0</v>
      </c>
      <c r="L75" s="19">
        <f t="shared" si="42"/>
        <v>0</v>
      </c>
      <c r="M75" s="19">
        <f t="shared" si="42"/>
        <v>7.3813646021877706E-4</v>
      </c>
      <c r="N75" s="25">
        <v>0</v>
      </c>
      <c r="O75" s="26">
        <v>0</v>
      </c>
      <c r="P75" s="27">
        <f>L75/M75</f>
        <v>0</v>
      </c>
      <c r="Q75" s="7">
        <v>0</v>
      </c>
      <c r="R75" s="8">
        <v>10049000</v>
      </c>
      <c r="S75" s="7">
        <v>3177400</v>
      </c>
      <c r="T75" s="7">
        <v>4204900</v>
      </c>
      <c r="U75" s="8">
        <v>1650500000</v>
      </c>
      <c r="V75" s="7">
        <v>1849700000</v>
      </c>
      <c r="W75" s="7">
        <v>3454200000</v>
      </c>
      <c r="X75" s="19">
        <f t="shared" ref="X75:Z138" si="43">R75/U75</f>
        <v>6.0884580430172674E-3</v>
      </c>
      <c r="Y75" s="19">
        <f t="shared" si="43"/>
        <v>1.7177920743904416E-3</v>
      </c>
      <c r="Z75" s="19">
        <f t="shared" si="43"/>
        <v>1.217329627699612E-3</v>
      </c>
      <c r="AA75" s="28">
        <f>Q75/R75</f>
        <v>0</v>
      </c>
      <c r="AB75" s="29">
        <f>Y75/X75</f>
        <v>0.28213910028673739</v>
      </c>
      <c r="AC75" s="30">
        <f>Y75/Z75</f>
        <v>1.4111149809411554</v>
      </c>
      <c r="AD75" s="7">
        <v>0</v>
      </c>
      <c r="AE75" s="8">
        <v>5264200</v>
      </c>
      <c r="AF75" s="7">
        <v>4451100</v>
      </c>
      <c r="AG75" s="7">
        <v>2866100</v>
      </c>
      <c r="AH75" s="8">
        <v>2634800000</v>
      </c>
      <c r="AI75" s="7">
        <v>1335600000</v>
      </c>
      <c r="AJ75" s="7">
        <v>1781200000</v>
      </c>
      <c r="AK75" s="19">
        <f t="shared" ref="AK75:AM138" si="44">AE75/AH75</f>
        <v>1.9979505085775009E-3</v>
      </c>
      <c r="AL75" s="19">
        <f t="shared" si="44"/>
        <v>3.332659478885894E-3</v>
      </c>
      <c r="AM75" s="19">
        <f t="shared" si="44"/>
        <v>1.609083763754772E-3</v>
      </c>
      <c r="AN75" s="28">
        <f t="shared" si="28"/>
        <v>0</v>
      </c>
      <c r="AO75" s="29">
        <f t="shared" si="29"/>
        <v>1.6680390553110738</v>
      </c>
      <c r="AP75" s="30">
        <f>AL75/AM75</f>
        <v>2.0711535060854662</v>
      </c>
      <c r="AQ75" s="7">
        <v>2327100</v>
      </c>
      <c r="AR75" s="8">
        <v>2250200</v>
      </c>
      <c r="AS75" s="7">
        <v>4765200</v>
      </c>
      <c r="AT75" s="7">
        <v>4868700</v>
      </c>
      <c r="AU75" s="8">
        <v>1584900000</v>
      </c>
      <c r="AV75" s="7">
        <v>2579400000</v>
      </c>
      <c r="AW75" s="7">
        <v>2056500000</v>
      </c>
      <c r="AX75" s="19">
        <f t="shared" ref="AX75:AZ138" si="45">AR75/AU75</f>
        <v>1.4197741182408986E-3</v>
      </c>
      <c r="AY75" s="19">
        <f t="shared" si="45"/>
        <v>1.8474063735752502E-3</v>
      </c>
      <c r="AZ75" s="19">
        <f t="shared" si="45"/>
        <v>2.3674690007293945E-3</v>
      </c>
      <c r="BA75" s="28">
        <f t="shared" si="30"/>
        <v>1.0341747400231092</v>
      </c>
      <c r="BB75" s="29">
        <f t="shared" si="31"/>
        <v>1.3011973875564011</v>
      </c>
      <c r="BC75" s="30">
        <f t="shared" si="38"/>
        <v>0.7803296993566049</v>
      </c>
      <c r="BD75" s="7">
        <v>2620100</v>
      </c>
      <c r="BE75" s="8">
        <v>3413700</v>
      </c>
      <c r="BF75" s="7">
        <v>7128100</v>
      </c>
      <c r="BG75" s="7">
        <v>6011400</v>
      </c>
      <c r="BH75" s="8">
        <v>2216600000</v>
      </c>
      <c r="BI75" s="7">
        <v>2843600000</v>
      </c>
      <c r="BJ75" s="7">
        <v>2441100000</v>
      </c>
      <c r="BK75" s="19">
        <f t="shared" ref="BK75:BM138" si="46">BE75/BH75</f>
        <v>1.5400613552287287E-3</v>
      </c>
      <c r="BL75" s="19">
        <f t="shared" si="46"/>
        <v>2.5067168378112253E-3</v>
      </c>
      <c r="BM75" s="19">
        <f t="shared" si="46"/>
        <v>2.4625783458277007E-3</v>
      </c>
      <c r="BN75" s="28">
        <f t="shared" si="40"/>
        <v>0.76752497290330135</v>
      </c>
      <c r="BO75" s="29">
        <f t="shared" si="41"/>
        <v>1.6276733581428837</v>
      </c>
      <c r="BP75" s="30">
        <f t="shared" si="35"/>
        <v>1.0179236904516389</v>
      </c>
      <c r="BQ75" s="50">
        <v>1</v>
      </c>
    </row>
    <row r="76" spans="1:69" x14ac:dyDescent="0.2">
      <c r="A76" s="1" t="s">
        <v>134</v>
      </c>
      <c r="B76" s="1" t="s">
        <v>135</v>
      </c>
      <c r="C76" s="1"/>
      <c r="D76" s="7">
        <v>0</v>
      </c>
      <c r="E76" s="8">
        <v>3509900</v>
      </c>
      <c r="F76" s="7">
        <v>6499900</v>
      </c>
      <c r="G76" s="7">
        <v>12494000</v>
      </c>
      <c r="H76" s="8">
        <v>3763400000</v>
      </c>
      <c r="I76" s="7">
        <v>3519500000</v>
      </c>
      <c r="J76" s="7">
        <v>2541400000</v>
      </c>
      <c r="K76" s="19">
        <f t="shared" si="42"/>
        <v>9.3264069724185582E-4</v>
      </c>
      <c r="L76" s="19">
        <f t="shared" si="42"/>
        <v>1.8468248330728797E-3</v>
      </c>
      <c r="M76" s="19">
        <f t="shared" si="42"/>
        <v>4.9161879279137483E-3</v>
      </c>
      <c r="N76" s="25">
        <f>D76/E76</f>
        <v>0</v>
      </c>
      <c r="O76" s="26">
        <f>L76/K76</f>
        <v>1.9802104267319511</v>
      </c>
      <c r="P76" s="27">
        <f>L76/M76</f>
        <v>0.37566196820645242</v>
      </c>
      <c r="Q76" s="7">
        <v>0</v>
      </c>
      <c r="R76" s="8">
        <v>6957600</v>
      </c>
      <c r="S76" s="7">
        <v>1856300</v>
      </c>
      <c r="T76" s="7">
        <v>4740500</v>
      </c>
      <c r="U76" s="8">
        <v>1650500000</v>
      </c>
      <c r="V76" s="7">
        <v>1849700000</v>
      </c>
      <c r="W76" s="7">
        <v>3454200000</v>
      </c>
      <c r="X76" s="19">
        <f t="shared" si="43"/>
        <v>4.2154498636776732E-3</v>
      </c>
      <c r="Y76" s="19">
        <f t="shared" si="43"/>
        <v>1.0035681461858679E-3</v>
      </c>
      <c r="Z76" s="19">
        <f t="shared" si="43"/>
        <v>1.3723872387238724E-3</v>
      </c>
      <c r="AA76" s="28">
        <f>Q76/R76</f>
        <v>0</v>
      </c>
      <c r="AB76" s="29">
        <f>Y76/X76</f>
        <v>0.23806905043115084</v>
      </c>
      <c r="AC76" s="30">
        <f>Y76/Z76</f>
        <v>0.73125727044725763</v>
      </c>
      <c r="AD76" s="7">
        <v>0</v>
      </c>
      <c r="AE76" s="8">
        <v>14340000</v>
      </c>
      <c r="AF76" s="7">
        <v>11609000</v>
      </c>
      <c r="AG76" s="7">
        <v>13499000</v>
      </c>
      <c r="AH76" s="8">
        <v>2634800000</v>
      </c>
      <c r="AI76" s="7">
        <v>1335600000</v>
      </c>
      <c r="AJ76" s="7">
        <v>1781200000</v>
      </c>
      <c r="AK76" s="19">
        <f t="shared" si="44"/>
        <v>5.4425383330803101E-3</v>
      </c>
      <c r="AL76" s="19">
        <f t="shared" si="44"/>
        <v>8.691973644803834E-3</v>
      </c>
      <c r="AM76" s="19">
        <f t="shared" si="44"/>
        <v>7.5785986975072982E-3</v>
      </c>
      <c r="AN76" s="28">
        <f t="shared" si="28"/>
        <v>0</v>
      </c>
      <c r="AO76" s="29">
        <f t="shared" si="29"/>
        <v>1.597044083635226</v>
      </c>
      <c r="AP76" s="30">
        <f>AL76/AM76</f>
        <v>1.1469103975201562</v>
      </c>
      <c r="AQ76" s="7">
        <v>0</v>
      </c>
      <c r="AR76" s="8">
        <v>2556100</v>
      </c>
      <c r="AS76" s="7">
        <v>42918000</v>
      </c>
      <c r="AT76" s="7">
        <v>16202000</v>
      </c>
      <c r="AU76" s="8">
        <v>1584900000</v>
      </c>
      <c r="AV76" s="7">
        <v>2579400000</v>
      </c>
      <c r="AW76" s="7">
        <v>2056500000</v>
      </c>
      <c r="AX76" s="19">
        <f t="shared" si="45"/>
        <v>1.6127831408921699E-3</v>
      </c>
      <c r="AY76" s="19">
        <f t="shared" si="45"/>
        <v>1.6638753198418236E-2</v>
      </c>
      <c r="AZ76" s="19">
        <f t="shared" si="45"/>
        <v>7.8784342329200098E-3</v>
      </c>
      <c r="BA76" s="28">
        <f t="shared" si="30"/>
        <v>0</v>
      </c>
      <c r="BB76" s="29">
        <f t="shared" si="31"/>
        <v>10.31679509572124</v>
      </c>
      <c r="BC76" s="30">
        <f t="shared" si="38"/>
        <v>2.1119365481142514</v>
      </c>
      <c r="BD76" s="7">
        <v>37890</v>
      </c>
      <c r="BE76" s="8">
        <v>11301000</v>
      </c>
      <c r="BF76" s="7">
        <v>55285000</v>
      </c>
      <c r="BG76" s="7">
        <v>58591000</v>
      </c>
      <c r="BH76" s="8">
        <v>2216600000</v>
      </c>
      <c r="BI76" s="7">
        <v>2843600000</v>
      </c>
      <c r="BJ76" s="7">
        <v>2441100000</v>
      </c>
      <c r="BK76" s="19">
        <f t="shared" si="46"/>
        <v>5.0983488225209784E-3</v>
      </c>
      <c r="BL76" s="19">
        <f t="shared" si="46"/>
        <v>1.9441904627936418E-2</v>
      </c>
      <c r="BM76" s="19">
        <f t="shared" si="46"/>
        <v>2.4001884396378681E-2</v>
      </c>
      <c r="BN76" s="28">
        <f t="shared" si="40"/>
        <v>3.35280063711176E-3</v>
      </c>
      <c r="BO76" s="29">
        <f t="shared" si="41"/>
        <v>3.8133727810179505</v>
      </c>
      <c r="BP76" s="30">
        <f t="shared" si="35"/>
        <v>0.81001575988215924</v>
      </c>
      <c r="BQ76" s="50">
        <v>1</v>
      </c>
    </row>
    <row r="77" spans="1:69" x14ac:dyDescent="0.2">
      <c r="A77" s="1" t="s">
        <v>12</v>
      </c>
      <c r="B77" s="1" t="s">
        <v>13</v>
      </c>
      <c r="C77" s="1"/>
      <c r="D77" s="7">
        <v>0</v>
      </c>
      <c r="E77" s="8">
        <v>2517600</v>
      </c>
      <c r="F77" s="7">
        <v>11419000</v>
      </c>
      <c r="G77" s="7">
        <v>2766300</v>
      </c>
      <c r="H77" s="8">
        <v>3763400000</v>
      </c>
      <c r="I77" s="7">
        <v>3519500000</v>
      </c>
      <c r="J77" s="7">
        <v>2541400000</v>
      </c>
      <c r="K77" s="19">
        <f t="shared" si="42"/>
        <v>6.6896954881224429E-4</v>
      </c>
      <c r="L77" s="19">
        <f t="shared" si="42"/>
        <v>3.2444949566699816E-3</v>
      </c>
      <c r="M77" s="19">
        <f t="shared" si="42"/>
        <v>1.0884945305736995E-3</v>
      </c>
      <c r="N77" s="25">
        <f>D77/E77</f>
        <v>0</v>
      </c>
      <c r="O77" s="26">
        <f>L77/K77</f>
        <v>4.8499890053748844</v>
      </c>
      <c r="P77" s="27">
        <f>L77/M77</f>
        <v>2.9807177395369595</v>
      </c>
      <c r="Q77" s="7">
        <v>0</v>
      </c>
      <c r="R77" s="8">
        <v>6379700</v>
      </c>
      <c r="S77" s="7">
        <v>402360</v>
      </c>
      <c r="T77" s="7">
        <v>11016000</v>
      </c>
      <c r="U77" s="8">
        <v>1650500000</v>
      </c>
      <c r="V77" s="7">
        <v>1849700000</v>
      </c>
      <c r="W77" s="7">
        <v>3454200000</v>
      </c>
      <c r="X77" s="19">
        <f t="shared" si="43"/>
        <v>3.8653135413511059E-3</v>
      </c>
      <c r="Y77" s="19">
        <f t="shared" si="43"/>
        <v>2.1752716656755149E-4</v>
      </c>
      <c r="Z77" s="19">
        <f t="shared" si="43"/>
        <v>3.1891610213652943E-3</v>
      </c>
      <c r="AA77" s="28">
        <f>Q77/R77</f>
        <v>0</v>
      </c>
      <c r="AB77" s="29">
        <f>Y77/X77</f>
        <v>5.627671966075893E-2</v>
      </c>
      <c r="AC77" s="30">
        <f>Y77/Z77</f>
        <v>6.8208273307701198E-2</v>
      </c>
      <c r="AD77" s="7">
        <v>0</v>
      </c>
      <c r="AE77" s="8">
        <v>4420600</v>
      </c>
      <c r="AF77" s="7">
        <v>1908600</v>
      </c>
      <c r="AG77" s="7">
        <v>11731000</v>
      </c>
      <c r="AH77" s="8">
        <v>2634800000</v>
      </c>
      <c r="AI77" s="7">
        <v>1335600000</v>
      </c>
      <c r="AJ77" s="7">
        <v>1781200000</v>
      </c>
      <c r="AK77" s="19">
        <f t="shared" si="44"/>
        <v>1.6777744041293456E-3</v>
      </c>
      <c r="AL77" s="19">
        <f t="shared" si="44"/>
        <v>1.4290206648697214E-3</v>
      </c>
      <c r="AM77" s="19">
        <f t="shared" si="44"/>
        <v>6.5860094318437009E-3</v>
      </c>
      <c r="AN77" s="28">
        <f t="shared" si="28"/>
        <v>0</v>
      </c>
      <c r="AO77" s="29">
        <f t="shared" si="29"/>
        <v>0.85173588377114917</v>
      </c>
      <c r="AP77" s="30">
        <f>AL77/AM77</f>
        <v>0.21697822932963495</v>
      </c>
      <c r="AQ77" s="7">
        <v>0</v>
      </c>
      <c r="AR77" s="8">
        <v>11050000</v>
      </c>
      <c r="AS77" s="7">
        <v>28477000</v>
      </c>
      <c r="AT77" s="7">
        <v>18514000</v>
      </c>
      <c r="AU77" s="8">
        <v>1584900000</v>
      </c>
      <c r="AV77" s="7">
        <v>2579400000</v>
      </c>
      <c r="AW77" s="7">
        <v>2056500000</v>
      </c>
      <c r="AX77" s="19">
        <f t="shared" si="45"/>
        <v>6.9720487096977726E-3</v>
      </c>
      <c r="AY77" s="19">
        <f t="shared" si="45"/>
        <v>1.1040164379313018E-2</v>
      </c>
      <c r="AZ77" s="19">
        <f t="shared" si="45"/>
        <v>9.0026744468757591E-3</v>
      </c>
      <c r="BA77" s="28">
        <f t="shared" si="30"/>
        <v>0</v>
      </c>
      <c r="BB77" s="29">
        <f t="shared" si="31"/>
        <v>1.5834892782600183</v>
      </c>
      <c r="BC77" s="30">
        <f t="shared" si="38"/>
        <v>1.2263205166931632</v>
      </c>
      <c r="BD77" s="7">
        <v>0</v>
      </c>
      <c r="BE77" s="8">
        <v>4187900</v>
      </c>
      <c r="BF77" s="7">
        <v>23499000</v>
      </c>
      <c r="BG77" s="7">
        <v>18653000</v>
      </c>
      <c r="BH77" s="8">
        <v>2216600000</v>
      </c>
      <c r="BI77" s="7">
        <v>2843600000</v>
      </c>
      <c r="BJ77" s="7">
        <v>2441100000</v>
      </c>
      <c r="BK77" s="19">
        <f t="shared" si="46"/>
        <v>1.8893350175945142E-3</v>
      </c>
      <c r="BL77" s="19">
        <f t="shared" si="46"/>
        <v>8.2638205092136728E-3</v>
      </c>
      <c r="BM77" s="19">
        <f t="shared" si="46"/>
        <v>7.6412273155544632E-3</v>
      </c>
      <c r="BN77" s="28">
        <f t="shared" si="40"/>
        <v>0</v>
      </c>
      <c r="BO77" s="29">
        <f t="shared" si="41"/>
        <v>4.3739307387289639</v>
      </c>
      <c r="BP77" s="30">
        <f t="shared" si="35"/>
        <v>1.0814781667850477</v>
      </c>
      <c r="BQ77" s="50">
        <v>1</v>
      </c>
    </row>
    <row r="78" spans="1:69" x14ac:dyDescent="0.2">
      <c r="A78" s="1" t="s">
        <v>508</v>
      </c>
      <c r="B78" s="1" t="s">
        <v>509</v>
      </c>
      <c r="C78" s="1"/>
      <c r="D78" s="7">
        <v>0</v>
      </c>
      <c r="E78" s="8">
        <v>0</v>
      </c>
      <c r="F78" s="7">
        <v>0</v>
      </c>
      <c r="G78" s="7">
        <v>0</v>
      </c>
      <c r="H78" s="8">
        <v>3763400000</v>
      </c>
      <c r="I78" s="7">
        <v>3519500000</v>
      </c>
      <c r="J78" s="7">
        <v>2541400000</v>
      </c>
      <c r="K78" s="19">
        <f t="shared" si="42"/>
        <v>0</v>
      </c>
      <c r="L78" s="19">
        <f t="shared" si="42"/>
        <v>0</v>
      </c>
      <c r="M78" s="19">
        <f t="shared" si="42"/>
        <v>0</v>
      </c>
      <c r="N78" s="25">
        <v>0</v>
      </c>
      <c r="O78" s="26">
        <v>0</v>
      </c>
      <c r="P78" s="27">
        <v>0</v>
      </c>
      <c r="Q78" s="7">
        <v>0</v>
      </c>
      <c r="R78" s="8">
        <v>0</v>
      </c>
      <c r="S78" s="7">
        <v>0</v>
      </c>
      <c r="T78" s="7">
        <v>0</v>
      </c>
      <c r="U78" s="8">
        <v>1650500000</v>
      </c>
      <c r="V78" s="7">
        <v>1849700000</v>
      </c>
      <c r="W78" s="7">
        <v>3454200000</v>
      </c>
      <c r="X78" s="19">
        <f t="shared" si="43"/>
        <v>0</v>
      </c>
      <c r="Y78" s="19">
        <f t="shared" si="43"/>
        <v>0</v>
      </c>
      <c r="Z78" s="19">
        <f t="shared" si="43"/>
        <v>0</v>
      </c>
      <c r="AA78" s="28">
        <v>0</v>
      </c>
      <c r="AB78" s="29">
        <v>0</v>
      </c>
      <c r="AC78" s="30">
        <v>0</v>
      </c>
      <c r="AD78" s="7">
        <v>0</v>
      </c>
      <c r="AE78" s="8">
        <v>0</v>
      </c>
      <c r="AF78" s="7">
        <v>0</v>
      </c>
      <c r="AG78" s="7">
        <v>0</v>
      </c>
      <c r="AH78" s="8">
        <v>2634800000</v>
      </c>
      <c r="AI78" s="7">
        <v>1335600000</v>
      </c>
      <c r="AJ78" s="7">
        <v>1781200000</v>
      </c>
      <c r="AK78" s="19">
        <f t="shared" si="44"/>
        <v>0</v>
      </c>
      <c r="AL78" s="19">
        <f t="shared" si="44"/>
        <v>0</v>
      </c>
      <c r="AM78" s="19">
        <f t="shared" si="44"/>
        <v>0</v>
      </c>
      <c r="AN78" s="28">
        <v>0</v>
      </c>
      <c r="AO78" s="29">
        <v>0</v>
      </c>
      <c r="AP78" s="30">
        <v>0</v>
      </c>
      <c r="AQ78" s="7">
        <v>5894500</v>
      </c>
      <c r="AR78" s="8">
        <v>3584800</v>
      </c>
      <c r="AS78" s="7">
        <v>3236300</v>
      </c>
      <c r="AT78" s="7">
        <v>1652600</v>
      </c>
      <c r="AU78" s="8">
        <v>1584900000</v>
      </c>
      <c r="AV78" s="7">
        <v>2579400000</v>
      </c>
      <c r="AW78" s="7">
        <v>2056500000</v>
      </c>
      <c r="AX78" s="19">
        <f t="shared" si="45"/>
        <v>2.2618461732601424E-3</v>
      </c>
      <c r="AY78" s="19">
        <f t="shared" si="45"/>
        <v>1.254671629061022E-3</v>
      </c>
      <c r="AZ78" s="19">
        <f t="shared" si="45"/>
        <v>8.0359834670556767E-4</v>
      </c>
      <c r="BA78" s="28">
        <f t="shared" si="30"/>
        <v>1.644303726846686</v>
      </c>
      <c r="BB78" s="29">
        <f t="shared" si="31"/>
        <v>0.55471129906795746</v>
      </c>
      <c r="BC78" s="30">
        <f t="shared" si="38"/>
        <v>1.5613168372044002</v>
      </c>
      <c r="BD78" s="7">
        <v>2764800</v>
      </c>
      <c r="BE78" s="8">
        <v>2935300</v>
      </c>
      <c r="BF78" s="7">
        <v>3556900</v>
      </c>
      <c r="BG78" s="7">
        <v>3447700</v>
      </c>
      <c r="BH78" s="8">
        <v>2216600000</v>
      </c>
      <c r="BI78" s="7">
        <v>2843600000</v>
      </c>
      <c r="BJ78" s="7">
        <v>2441100000</v>
      </c>
      <c r="BK78" s="19">
        <f t="shared" si="46"/>
        <v>1.3242353153478301E-3</v>
      </c>
      <c r="BL78" s="19">
        <f t="shared" si="46"/>
        <v>1.250844000562667E-3</v>
      </c>
      <c r="BM78" s="19">
        <f t="shared" si="46"/>
        <v>1.4123550858219655E-3</v>
      </c>
      <c r="BN78" s="28">
        <f t="shared" si="40"/>
        <v>0.94191394406023232</v>
      </c>
      <c r="BO78" s="29">
        <f t="shared" si="41"/>
        <v>0.9445783434903442</v>
      </c>
      <c r="BP78" s="30">
        <f t="shared" si="35"/>
        <v>0.88564413660513563</v>
      </c>
      <c r="BQ78" s="50">
        <v>1</v>
      </c>
    </row>
    <row r="79" spans="1:69" x14ac:dyDescent="0.2">
      <c r="A79" s="1" t="s">
        <v>617</v>
      </c>
      <c r="B79" s="1" t="s">
        <v>618</v>
      </c>
      <c r="C79" s="1"/>
      <c r="D79" s="7">
        <v>3206100</v>
      </c>
      <c r="E79" s="8">
        <v>9903800</v>
      </c>
      <c r="F79" s="7">
        <v>3486800</v>
      </c>
      <c r="G79" s="7">
        <v>1293900</v>
      </c>
      <c r="H79" s="8">
        <v>3763400000</v>
      </c>
      <c r="I79" s="7">
        <v>3519500000</v>
      </c>
      <c r="J79" s="7">
        <v>2541400000</v>
      </c>
      <c r="K79" s="19">
        <f t="shared" si="42"/>
        <v>2.6316097146197588E-3</v>
      </c>
      <c r="L79" s="19">
        <f t="shared" si="42"/>
        <v>9.90708907515272E-4</v>
      </c>
      <c r="M79" s="19">
        <f t="shared" si="42"/>
        <v>5.0912882663099084E-4</v>
      </c>
      <c r="N79" s="25">
        <f>D79/E79</f>
        <v>0.32372422706435916</v>
      </c>
      <c r="O79" s="26">
        <f>L79/K79</f>
        <v>0.37646498339455303</v>
      </c>
      <c r="P79" s="27">
        <f>L79/M79</f>
        <v>1.9458904224123286</v>
      </c>
      <c r="Q79" s="7">
        <v>0</v>
      </c>
      <c r="R79" s="8">
        <v>7505600</v>
      </c>
      <c r="S79" s="7">
        <v>50418</v>
      </c>
      <c r="T79" s="7">
        <v>0</v>
      </c>
      <c r="U79" s="8">
        <v>1650500000</v>
      </c>
      <c r="V79" s="7">
        <v>1849700000</v>
      </c>
      <c r="W79" s="7">
        <v>3454200000</v>
      </c>
      <c r="X79" s="19">
        <f t="shared" si="43"/>
        <v>4.5474704634959106E-3</v>
      </c>
      <c r="Y79" s="19">
        <f t="shared" si="43"/>
        <v>2.7257393090771478E-5</v>
      </c>
      <c r="Z79" s="19">
        <f t="shared" si="43"/>
        <v>0</v>
      </c>
      <c r="AA79" s="28">
        <f>Q79/R79</f>
        <v>0</v>
      </c>
      <c r="AB79" s="29">
        <f>Y79/X79</f>
        <v>5.993968143295449E-3</v>
      </c>
      <c r="AC79" s="30" t="s">
        <v>766</v>
      </c>
      <c r="AD79" s="7">
        <v>20825000</v>
      </c>
      <c r="AE79" s="8">
        <v>17064000</v>
      </c>
      <c r="AF79" s="7">
        <v>13996000</v>
      </c>
      <c r="AG79" s="7">
        <v>10731000</v>
      </c>
      <c r="AH79" s="8">
        <v>2634800000</v>
      </c>
      <c r="AI79" s="7">
        <v>1335600000</v>
      </c>
      <c r="AJ79" s="7">
        <v>1781200000</v>
      </c>
      <c r="AK79" s="19">
        <f t="shared" si="44"/>
        <v>6.4763928950964016E-3</v>
      </c>
      <c r="AL79" s="19">
        <f t="shared" si="44"/>
        <v>1.0479185384845761E-2</v>
      </c>
      <c r="AM79" s="19">
        <f t="shared" si="44"/>
        <v>6.0245901639344266E-3</v>
      </c>
      <c r="AN79" s="28">
        <f>AD79/AE79</f>
        <v>1.220405532114393</v>
      </c>
      <c r="AO79" s="29">
        <f>AL79/AK79</f>
        <v>1.6180589341298415</v>
      </c>
      <c r="AP79" s="30">
        <f>AL79/AM79</f>
        <v>1.739402199933582</v>
      </c>
      <c r="AQ79" s="7">
        <v>24211000</v>
      </c>
      <c r="AR79" s="8">
        <v>34354000</v>
      </c>
      <c r="AS79" s="7">
        <v>35606000</v>
      </c>
      <c r="AT79" s="7">
        <v>31557000</v>
      </c>
      <c r="AU79" s="8">
        <v>1584900000</v>
      </c>
      <c r="AV79" s="7">
        <v>2579400000</v>
      </c>
      <c r="AW79" s="7">
        <v>2056500000</v>
      </c>
      <c r="AX79" s="19">
        <f t="shared" si="45"/>
        <v>2.1675815508864913E-2</v>
      </c>
      <c r="AY79" s="19">
        <f t="shared" si="45"/>
        <v>1.3803985422966581E-2</v>
      </c>
      <c r="AZ79" s="19">
        <f t="shared" si="45"/>
        <v>1.5345003646973013E-2</v>
      </c>
      <c r="BA79" s="28">
        <f t="shared" si="30"/>
        <v>0.70475053851079927</v>
      </c>
      <c r="BB79" s="29">
        <f t="shared" si="31"/>
        <v>0.63683811191883721</v>
      </c>
      <c r="BC79" s="30">
        <f t="shared" si="38"/>
        <v>0.89957524550276557</v>
      </c>
      <c r="BD79" s="7">
        <v>39891000</v>
      </c>
      <c r="BE79" s="8">
        <v>27548000</v>
      </c>
      <c r="BF79" s="7">
        <v>22995000</v>
      </c>
      <c r="BG79" s="7">
        <v>31098000</v>
      </c>
      <c r="BH79" s="8">
        <v>2216600000</v>
      </c>
      <c r="BI79" s="7">
        <v>2843600000</v>
      </c>
      <c r="BJ79" s="7">
        <v>2441100000</v>
      </c>
      <c r="BK79" s="19">
        <f t="shared" si="46"/>
        <v>1.2428042948660111E-2</v>
      </c>
      <c r="BL79" s="19">
        <f t="shared" si="46"/>
        <v>8.0865803910535935E-3</v>
      </c>
      <c r="BM79" s="19">
        <f t="shared" si="46"/>
        <v>1.2739338822661915E-2</v>
      </c>
      <c r="BN79" s="28">
        <f t="shared" si="40"/>
        <v>1.4480543052127197</v>
      </c>
      <c r="BO79" s="29">
        <f t="shared" si="41"/>
        <v>0.65067206674928835</v>
      </c>
      <c r="BP79" s="30">
        <f t="shared" si="35"/>
        <v>0.63477237740693693</v>
      </c>
      <c r="BQ79" s="50">
        <v>1</v>
      </c>
    </row>
    <row r="80" spans="1:69" x14ac:dyDescent="0.2">
      <c r="A80" s="1" t="s">
        <v>562</v>
      </c>
      <c r="B80" s="1" t="s">
        <v>563</v>
      </c>
      <c r="C80" s="1"/>
      <c r="D80" s="7">
        <v>187930</v>
      </c>
      <c r="E80" s="8">
        <v>0</v>
      </c>
      <c r="F80" s="7">
        <v>218150</v>
      </c>
      <c r="G80" s="7">
        <v>0</v>
      </c>
      <c r="H80" s="8">
        <v>3763400000</v>
      </c>
      <c r="I80" s="7">
        <v>3519500000</v>
      </c>
      <c r="J80" s="7">
        <v>2541400000</v>
      </c>
      <c r="K80" s="19">
        <f t="shared" si="42"/>
        <v>0</v>
      </c>
      <c r="L80" s="19">
        <f t="shared" si="42"/>
        <v>6.1983236255149876E-5</v>
      </c>
      <c r="M80" s="19">
        <f t="shared" si="42"/>
        <v>0</v>
      </c>
      <c r="N80" s="25" t="s">
        <v>766</v>
      </c>
      <c r="O80" s="26" t="s">
        <v>766</v>
      </c>
      <c r="P80" s="27" t="s">
        <v>766</v>
      </c>
      <c r="Q80" s="7">
        <v>916640</v>
      </c>
      <c r="R80" s="8">
        <v>165800</v>
      </c>
      <c r="S80" s="7">
        <v>1027900</v>
      </c>
      <c r="T80" s="7">
        <v>0</v>
      </c>
      <c r="U80" s="8">
        <v>1650500000</v>
      </c>
      <c r="V80" s="7">
        <v>1849700000</v>
      </c>
      <c r="W80" s="7">
        <v>3454200000</v>
      </c>
      <c r="X80" s="19">
        <f t="shared" si="43"/>
        <v>1.0045440775522569E-4</v>
      </c>
      <c r="Y80" s="19">
        <f t="shared" si="43"/>
        <v>5.5571173703843871E-4</v>
      </c>
      <c r="Z80" s="19">
        <f t="shared" si="43"/>
        <v>0</v>
      </c>
      <c r="AA80" s="28">
        <f>Q80/R80</f>
        <v>5.5285886610373947</v>
      </c>
      <c r="AB80" s="29">
        <f>Y80/X80</f>
        <v>5.5319796259465805</v>
      </c>
      <c r="AC80" s="30" t="s">
        <v>766</v>
      </c>
      <c r="AD80" s="7">
        <v>0</v>
      </c>
      <c r="AE80" s="8">
        <v>0</v>
      </c>
      <c r="AF80" s="7">
        <v>0</v>
      </c>
      <c r="AG80" s="7">
        <v>0</v>
      </c>
      <c r="AH80" s="8">
        <v>2634800000</v>
      </c>
      <c r="AI80" s="7">
        <v>1335600000</v>
      </c>
      <c r="AJ80" s="7">
        <v>1781200000</v>
      </c>
      <c r="AK80" s="19">
        <f t="shared" si="44"/>
        <v>0</v>
      </c>
      <c r="AL80" s="19">
        <f t="shared" si="44"/>
        <v>0</v>
      </c>
      <c r="AM80" s="19">
        <f t="shared" si="44"/>
        <v>0</v>
      </c>
      <c r="AN80" s="28">
        <v>0</v>
      </c>
      <c r="AO80" s="29">
        <v>0</v>
      </c>
      <c r="AP80" s="30">
        <v>0</v>
      </c>
      <c r="AQ80" s="7">
        <v>346450</v>
      </c>
      <c r="AR80" s="8">
        <v>817680</v>
      </c>
      <c r="AS80" s="7">
        <v>746620</v>
      </c>
      <c r="AT80" s="7">
        <v>1010600</v>
      </c>
      <c r="AU80" s="8">
        <v>1584900000</v>
      </c>
      <c r="AV80" s="7">
        <v>2579400000</v>
      </c>
      <c r="AW80" s="7">
        <v>2056500000</v>
      </c>
      <c r="AX80" s="19">
        <f t="shared" si="45"/>
        <v>5.15918985424948E-4</v>
      </c>
      <c r="AY80" s="19">
        <f t="shared" si="45"/>
        <v>2.8945491199503762E-4</v>
      </c>
      <c r="AZ80" s="19">
        <f t="shared" si="45"/>
        <v>4.9141745684415264E-4</v>
      </c>
      <c r="BA80" s="28">
        <f t="shared" si="30"/>
        <v>0.42369875746013108</v>
      </c>
      <c r="BB80" s="29">
        <f t="shared" si="31"/>
        <v>0.56104721898656573</v>
      </c>
      <c r="BC80" s="30">
        <f t="shared" si="38"/>
        <v>0.58902041016999296</v>
      </c>
      <c r="BD80" s="7">
        <v>2886000</v>
      </c>
      <c r="BE80" s="8">
        <v>0</v>
      </c>
      <c r="BF80" s="7">
        <v>0</v>
      </c>
      <c r="BG80" s="7">
        <v>2660400</v>
      </c>
      <c r="BH80" s="8">
        <v>2216600000</v>
      </c>
      <c r="BI80" s="7">
        <v>2843600000</v>
      </c>
      <c r="BJ80" s="7">
        <v>2441100000</v>
      </c>
      <c r="BK80" s="19">
        <f t="shared" si="46"/>
        <v>0</v>
      </c>
      <c r="BL80" s="19">
        <f t="shared" si="46"/>
        <v>0</v>
      </c>
      <c r="BM80" s="19">
        <f t="shared" si="46"/>
        <v>1.0898365490967187E-3</v>
      </c>
      <c r="BN80" s="28" t="s">
        <v>766</v>
      </c>
      <c r="BO80" s="29">
        <v>0</v>
      </c>
      <c r="BP80" s="30">
        <f t="shared" si="35"/>
        <v>0</v>
      </c>
      <c r="BQ80" s="50">
        <v>1</v>
      </c>
    </row>
    <row r="81" spans="1:69" x14ac:dyDescent="0.2">
      <c r="A81" s="1" t="s">
        <v>514</v>
      </c>
      <c r="B81" s="1" t="s">
        <v>515</v>
      </c>
      <c r="C81" s="1"/>
      <c r="D81" s="7">
        <v>867590</v>
      </c>
      <c r="E81" s="8">
        <v>0</v>
      </c>
      <c r="F81" s="7">
        <v>0</v>
      </c>
      <c r="G81" s="7">
        <v>0</v>
      </c>
      <c r="H81" s="8">
        <v>3763400000</v>
      </c>
      <c r="I81" s="7">
        <v>3519500000</v>
      </c>
      <c r="J81" s="7">
        <v>2541400000</v>
      </c>
      <c r="K81" s="19">
        <f t="shared" si="42"/>
        <v>0</v>
      </c>
      <c r="L81" s="19">
        <f t="shared" si="42"/>
        <v>0</v>
      </c>
      <c r="M81" s="19">
        <f t="shared" si="42"/>
        <v>0</v>
      </c>
      <c r="N81" s="25" t="s">
        <v>766</v>
      </c>
      <c r="O81" s="26">
        <v>0</v>
      </c>
      <c r="P81" s="27">
        <v>0</v>
      </c>
      <c r="Q81" s="7">
        <v>0</v>
      </c>
      <c r="R81" s="8">
        <v>0</v>
      </c>
      <c r="S81" s="7">
        <v>0</v>
      </c>
      <c r="T81" s="7">
        <v>0</v>
      </c>
      <c r="U81" s="8">
        <v>1650500000</v>
      </c>
      <c r="V81" s="7">
        <v>1849700000</v>
      </c>
      <c r="W81" s="7">
        <v>3454200000</v>
      </c>
      <c r="X81" s="19">
        <f t="shared" si="43"/>
        <v>0</v>
      </c>
      <c r="Y81" s="19">
        <f t="shared" si="43"/>
        <v>0</v>
      </c>
      <c r="Z81" s="19">
        <f t="shared" si="43"/>
        <v>0</v>
      </c>
      <c r="AA81" s="28">
        <v>0</v>
      </c>
      <c r="AB81" s="29">
        <v>0</v>
      </c>
      <c r="AC81" s="30">
        <v>0</v>
      </c>
      <c r="AD81" s="7">
        <v>0</v>
      </c>
      <c r="AE81" s="8">
        <v>2649800</v>
      </c>
      <c r="AF81" s="7">
        <v>1231500</v>
      </c>
      <c r="AG81" s="7">
        <v>1029600</v>
      </c>
      <c r="AH81" s="8">
        <v>2634800000</v>
      </c>
      <c r="AI81" s="7">
        <v>1335600000</v>
      </c>
      <c r="AJ81" s="7">
        <v>1781200000</v>
      </c>
      <c r="AK81" s="19">
        <f t="shared" si="44"/>
        <v>1.0056930317291636E-3</v>
      </c>
      <c r="AL81" s="19">
        <f t="shared" si="44"/>
        <v>9.2205750224618149E-4</v>
      </c>
      <c r="AM81" s="19">
        <f t="shared" si="44"/>
        <v>5.7803727823938921E-4</v>
      </c>
      <c r="AN81" s="28">
        <f t="shared" ref="AN81:AN87" si="47">AD81/AE81</f>
        <v>0</v>
      </c>
      <c r="AO81" s="29">
        <f t="shared" ref="AO81:AO87" si="48">AL81/AK81</f>
        <v>0.91683791490612077</v>
      </c>
      <c r="AP81" s="30">
        <f t="shared" ref="AP81:AP86" si="49">AL81/AM81</f>
        <v>1.5951523144919371</v>
      </c>
      <c r="AQ81" s="7">
        <v>2959400</v>
      </c>
      <c r="AR81" s="8">
        <v>509420</v>
      </c>
      <c r="AS81" s="7">
        <v>0</v>
      </c>
      <c r="AT81" s="7">
        <v>1101300</v>
      </c>
      <c r="AU81" s="8">
        <v>1584900000</v>
      </c>
      <c r="AV81" s="7">
        <v>2579400000</v>
      </c>
      <c r="AW81" s="7">
        <v>2056500000</v>
      </c>
      <c r="AX81" s="19">
        <f t="shared" si="45"/>
        <v>3.2142090983658275E-4</v>
      </c>
      <c r="AY81" s="19">
        <f t="shared" si="45"/>
        <v>0</v>
      </c>
      <c r="AZ81" s="19">
        <f t="shared" si="45"/>
        <v>5.355215171407732E-4</v>
      </c>
      <c r="BA81" s="28">
        <f t="shared" si="30"/>
        <v>5.8093518118644729</v>
      </c>
      <c r="BB81" s="29">
        <f t="shared" si="31"/>
        <v>0</v>
      </c>
      <c r="BC81" s="30">
        <f t="shared" si="38"/>
        <v>0</v>
      </c>
      <c r="BD81" s="7">
        <v>1425900</v>
      </c>
      <c r="BE81" s="8">
        <v>0</v>
      </c>
      <c r="BF81" s="7">
        <v>4837100</v>
      </c>
      <c r="BG81" s="7">
        <v>4417700</v>
      </c>
      <c r="BH81" s="8">
        <v>2216600000</v>
      </c>
      <c r="BI81" s="7">
        <v>2843600000</v>
      </c>
      <c r="BJ81" s="7">
        <v>2441100000</v>
      </c>
      <c r="BK81" s="19">
        <f t="shared" si="46"/>
        <v>0</v>
      </c>
      <c r="BL81" s="19">
        <f t="shared" si="46"/>
        <v>1.7010479673653116E-3</v>
      </c>
      <c r="BM81" s="19">
        <f t="shared" si="46"/>
        <v>1.8097169308918112E-3</v>
      </c>
      <c r="BN81" s="28" t="s">
        <v>766</v>
      </c>
      <c r="BO81" s="29" t="s">
        <v>766</v>
      </c>
      <c r="BP81" s="30">
        <f t="shared" si="35"/>
        <v>0.93995250767038541</v>
      </c>
      <c r="BQ81" s="50">
        <v>1</v>
      </c>
    </row>
    <row r="82" spans="1:69" x14ac:dyDescent="0.2">
      <c r="A82" s="1" t="s">
        <v>438</v>
      </c>
      <c r="B82" s="1" t="s">
        <v>439</v>
      </c>
      <c r="C82" s="1"/>
      <c r="D82" s="7">
        <v>0</v>
      </c>
      <c r="E82" s="8">
        <v>0</v>
      </c>
      <c r="F82" s="7">
        <v>0</v>
      </c>
      <c r="G82" s="7">
        <v>0</v>
      </c>
      <c r="H82" s="8">
        <v>3763400000</v>
      </c>
      <c r="I82" s="7">
        <v>3519500000</v>
      </c>
      <c r="J82" s="7">
        <v>2541400000</v>
      </c>
      <c r="K82" s="19">
        <f t="shared" si="42"/>
        <v>0</v>
      </c>
      <c r="L82" s="19">
        <f t="shared" si="42"/>
        <v>0</v>
      </c>
      <c r="M82" s="19">
        <f t="shared" si="42"/>
        <v>0</v>
      </c>
      <c r="N82" s="25">
        <v>0</v>
      </c>
      <c r="O82" s="26">
        <v>0</v>
      </c>
      <c r="P82" s="27">
        <v>0</v>
      </c>
      <c r="Q82" s="7">
        <v>0</v>
      </c>
      <c r="R82" s="8">
        <v>0</v>
      </c>
      <c r="S82" s="7">
        <v>0</v>
      </c>
      <c r="T82" s="7">
        <v>0</v>
      </c>
      <c r="U82" s="8">
        <v>1650500000</v>
      </c>
      <c r="V82" s="7">
        <v>1849700000</v>
      </c>
      <c r="W82" s="7">
        <v>3454200000</v>
      </c>
      <c r="X82" s="19">
        <f t="shared" si="43"/>
        <v>0</v>
      </c>
      <c r="Y82" s="19">
        <f t="shared" si="43"/>
        <v>0</v>
      </c>
      <c r="Z82" s="19">
        <f t="shared" si="43"/>
        <v>0</v>
      </c>
      <c r="AA82" s="28">
        <v>0</v>
      </c>
      <c r="AB82" s="29">
        <v>0</v>
      </c>
      <c r="AC82" s="30">
        <v>0</v>
      </c>
      <c r="AD82" s="7">
        <v>10817000</v>
      </c>
      <c r="AE82" s="8">
        <v>40244000</v>
      </c>
      <c r="AF82" s="7">
        <v>16703000</v>
      </c>
      <c r="AG82" s="7">
        <v>14258000</v>
      </c>
      <c r="AH82" s="8">
        <v>2634800000</v>
      </c>
      <c r="AI82" s="7">
        <v>1335600000</v>
      </c>
      <c r="AJ82" s="7">
        <v>1781200000</v>
      </c>
      <c r="AK82" s="19">
        <f t="shared" si="44"/>
        <v>1.5274024593897069E-2</v>
      </c>
      <c r="AL82" s="19">
        <f t="shared" si="44"/>
        <v>1.2505989817310572E-2</v>
      </c>
      <c r="AM82" s="19">
        <f t="shared" si="44"/>
        <v>8.0047159218504371E-3</v>
      </c>
      <c r="AN82" s="28">
        <f t="shared" si="47"/>
        <v>0.26878540900506909</v>
      </c>
      <c r="AO82" s="29">
        <f t="shared" si="48"/>
        <v>0.81877502163427829</v>
      </c>
      <c r="AP82" s="30">
        <f t="shared" si="49"/>
        <v>1.5623277502169723</v>
      </c>
      <c r="AQ82" s="7">
        <v>41603000</v>
      </c>
      <c r="AR82" s="8">
        <v>21886000</v>
      </c>
      <c r="AS82" s="7">
        <v>18259000</v>
      </c>
      <c r="AT82" s="7">
        <v>5468400</v>
      </c>
      <c r="AU82" s="8">
        <v>1584900000</v>
      </c>
      <c r="AV82" s="7">
        <v>2579400000</v>
      </c>
      <c r="AW82" s="7">
        <v>2056500000</v>
      </c>
      <c r="AX82" s="19">
        <f t="shared" si="45"/>
        <v>1.3809073127642122E-2</v>
      </c>
      <c r="AY82" s="19">
        <f t="shared" si="45"/>
        <v>7.0787780103900135E-3</v>
      </c>
      <c r="AZ82" s="19">
        <f t="shared" si="45"/>
        <v>2.6590809628008753E-3</v>
      </c>
      <c r="BA82" s="28">
        <f t="shared" si="30"/>
        <v>1.9008955496664535</v>
      </c>
      <c r="BB82" s="29">
        <f t="shared" si="31"/>
        <v>0.51261789585429651</v>
      </c>
      <c r="BC82" s="30">
        <f t="shared" si="38"/>
        <v>2.662114508515665</v>
      </c>
      <c r="BD82" s="7">
        <v>88565000</v>
      </c>
      <c r="BE82" s="8">
        <v>13127000</v>
      </c>
      <c r="BF82" s="7">
        <v>8787400</v>
      </c>
      <c r="BG82" s="7">
        <v>0</v>
      </c>
      <c r="BH82" s="8">
        <v>2216600000</v>
      </c>
      <c r="BI82" s="7">
        <v>2843600000</v>
      </c>
      <c r="BJ82" s="7">
        <v>2441100000</v>
      </c>
      <c r="BK82" s="19">
        <f t="shared" si="46"/>
        <v>5.9221329964810974E-3</v>
      </c>
      <c r="BL82" s="19">
        <f t="shared" si="46"/>
        <v>3.0902377268251513E-3</v>
      </c>
      <c r="BM82" s="19">
        <f t="shared" si="46"/>
        <v>0</v>
      </c>
      <c r="BN82" s="28">
        <f t="shared" ref="BN82:BN108" si="50">BD82/BE82</f>
        <v>6.7467814428277597</v>
      </c>
      <c r="BO82" s="29">
        <f t="shared" ref="BO82:BO108" si="51">BL82/BK82</f>
        <v>0.52181160549102079</v>
      </c>
      <c r="BP82" s="30" t="s">
        <v>766</v>
      </c>
      <c r="BQ82" s="50">
        <v>1</v>
      </c>
    </row>
    <row r="83" spans="1:69" x14ac:dyDescent="0.2">
      <c r="A83" s="1" t="s">
        <v>104</v>
      </c>
      <c r="B83" s="1" t="s">
        <v>105</v>
      </c>
      <c r="C83" s="1"/>
      <c r="D83" s="7">
        <v>0</v>
      </c>
      <c r="E83" s="8">
        <v>78774</v>
      </c>
      <c r="F83" s="7">
        <v>4040700</v>
      </c>
      <c r="G83" s="7">
        <v>132760</v>
      </c>
      <c r="H83" s="8">
        <v>3763400000</v>
      </c>
      <c r="I83" s="7">
        <v>3519500000</v>
      </c>
      <c r="J83" s="7">
        <v>2541400000</v>
      </c>
      <c r="K83" s="19">
        <f t="shared" si="42"/>
        <v>2.0931604400276345E-5</v>
      </c>
      <c r="L83" s="19">
        <f t="shared" si="42"/>
        <v>1.1480892172183548E-3</v>
      </c>
      <c r="M83" s="19">
        <f t="shared" si="42"/>
        <v>5.2238923428031791E-5</v>
      </c>
      <c r="N83" s="25">
        <f>D83/E83</f>
        <v>0</v>
      </c>
      <c r="O83" s="26">
        <f>L83/K83</f>
        <v>54.849556453646592</v>
      </c>
      <c r="P83" s="27">
        <f>L83/M83</f>
        <v>21.977658456151904</v>
      </c>
      <c r="Q83" s="7">
        <v>601440</v>
      </c>
      <c r="R83" s="8">
        <v>6730900</v>
      </c>
      <c r="S83" s="7">
        <v>9422300</v>
      </c>
      <c r="T83" s="7">
        <v>11255000</v>
      </c>
      <c r="U83" s="8">
        <v>1650500000</v>
      </c>
      <c r="V83" s="7">
        <v>1849700000</v>
      </c>
      <c r="W83" s="7">
        <v>3454200000</v>
      </c>
      <c r="X83" s="19">
        <f t="shared" si="43"/>
        <v>4.0780975461981216E-3</v>
      </c>
      <c r="Y83" s="19">
        <f t="shared" si="43"/>
        <v>5.0939611828945235E-3</v>
      </c>
      <c r="Z83" s="19">
        <f t="shared" si="43"/>
        <v>3.2583521510045742E-3</v>
      </c>
      <c r="AA83" s="28">
        <f>Q83/R83</f>
        <v>8.9355063958757378E-2</v>
      </c>
      <c r="AB83" s="29">
        <f>Y83/X83</f>
        <v>1.2491023388205755</v>
      </c>
      <c r="AC83" s="30">
        <f>Y83/Z83</f>
        <v>1.5633550171438706</v>
      </c>
      <c r="AD83" s="7">
        <v>0</v>
      </c>
      <c r="AE83" s="8">
        <v>56703000</v>
      </c>
      <c r="AF83" s="7">
        <v>1606100</v>
      </c>
      <c r="AG83" s="7">
        <v>50369000</v>
      </c>
      <c r="AH83" s="8">
        <v>2634800000</v>
      </c>
      <c r="AI83" s="7">
        <v>1335600000</v>
      </c>
      <c r="AJ83" s="7">
        <v>1781200000</v>
      </c>
      <c r="AK83" s="19">
        <f t="shared" si="44"/>
        <v>2.1520798542583878E-2</v>
      </c>
      <c r="AL83" s="19">
        <f t="shared" si="44"/>
        <v>1.2025306978137166E-3</v>
      </c>
      <c r="AM83" s="19">
        <f t="shared" si="44"/>
        <v>2.8278127105322255E-2</v>
      </c>
      <c r="AN83" s="28">
        <f t="shared" si="47"/>
        <v>0</v>
      </c>
      <c r="AO83" s="29">
        <f t="shared" si="48"/>
        <v>5.5877605816263345E-2</v>
      </c>
      <c r="AP83" s="30">
        <f t="shared" si="49"/>
        <v>4.2525118206551492E-2</v>
      </c>
      <c r="AQ83" s="7">
        <v>64577000</v>
      </c>
      <c r="AR83" s="8">
        <v>57550000</v>
      </c>
      <c r="AS83" s="7">
        <v>51925000</v>
      </c>
      <c r="AT83" s="7">
        <v>10817000</v>
      </c>
      <c r="AU83" s="8">
        <v>1584900000</v>
      </c>
      <c r="AV83" s="7">
        <v>2579400000</v>
      </c>
      <c r="AW83" s="7">
        <v>2056500000</v>
      </c>
      <c r="AX83" s="19">
        <f t="shared" si="45"/>
        <v>3.631143920752098E-2</v>
      </c>
      <c r="AY83" s="19">
        <f t="shared" si="45"/>
        <v>2.0130650538885013E-2</v>
      </c>
      <c r="AZ83" s="19">
        <f t="shared" si="45"/>
        <v>5.259907610017019E-3</v>
      </c>
      <c r="BA83" s="28">
        <f t="shared" si="30"/>
        <v>1.122102519548219</v>
      </c>
      <c r="BB83" s="29">
        <f t="shared" si="31"/>
        <v>0.55438867140015391</v>
      </c>
      <c r="BC83" s="30">
        <f t="shared" si="38"/>
        <v>3.8271870974592801</v>
      </c>
      <c r="BD83" s="7">
        <v>66163000</v>
      </c>
      <c r="BE83" s="8">
        <v>72891000</v>
      </c>
      <c r="BF83" s="7">
        <v>10048000</v>
      </c>
      <c r="BG83" s="7">
        <v>34844000</v>
      </c>
      <c r="BH83" s="8">
        <v>2216600000</v>
      </c>
      <c r="BI83" s="7">
        <v>2843600000</v>
      </c>
      <c r="BJ83" s="7">
        <v>2441100000</v>
      </c>
      <c r="BK83" s="19">
        <f t="shared" si="46"/>
        <v>3.2884146891635838E-2</v>
      </c>
      <c r="BL83" s="19">
        <f t="shared" si="46"/>
        <v>3.5335490223660148E-3</v>
      </c>
      <c r="BM83" s="19">
        <f t="shared" si="46"/>
        <v>1.4273892917127525E-2</v>
      </c>
      <c r="BN83" s="28">
        <f t="shared" si="50"/>
        <v>0.9076977953382448</v>
      </c>
      <c r="BO83" s="29">
        <f t="shared" si="51"/>
        <v>0.10745448358475682</v>
      </c>
      <c r="BP83" s="30">
        <f t="shared" ref="BP83:BP113" si="52">BL83/BM83</f>
        <v>0.24755328086607964</v>
      </c>
      <c r="BQ83" s="50">
        <v>1</v>
      </c>
    </row>
    <row r="84" spans="1:69" x14ac:dyDescent="0.2">
      <c r="A84" s="1" t="s">
        <v>320</v>
      </c>
      <c r="B84" s="1" t="s">
        <v>321</v>
      </c>
      <c r="C84" s="1"/>
      <c r="D84" s="7">
        <v>204840</v>
      </c>
      <c r="E84" s="8">
        <v>0</v>
      </c>
      <c r="F84" s="7">
        <v>1078900</v>
      </c>
      <c r="G84" s="7">
        <v>545210</v>
      </c>
      <c r="H84" s="8">
        <v>3763400000</v>
      </c>
      <c r="I84" s="7">
        <v>3519500000</v>
      </c>
      <c r="J84" s="7">
        <v>2541400000</v>
      </c>
      <c r="K84" s="19">
        <f t="shared" si="42"/>
        <v>0</v>
      </c>
      <c r="L84" s="19">
        <f t="shared" si="42"/>
        <v>3.0654922574229295E-4</v>
      </c>
      <c r="M84" s="19">
        <f t="shared" si="42"/>
        <v>2.145313606673487E-4</v>
      </c>
      <c r="N84" s="25" t="s">
        <v>766</v>
      </c>
      <c r="O84" s="26" t="s">
        <v>766</v>
      </c>
      <c r="P84" s="27">
        <f>L84/M84</f>
        <v>1.4289250055968588</v>
      </c>
      <c r="Q84" s="7">
        <v>1096200</v>
      </c>
      <c r="R84" s="8">
        <v>70075000</v>
      </c>
      <c r="S84" s="7">
        <v>2520500</v>
      </c>
      <c r="T84" s="7">
        <v>7558800</v>
      </c>
      <c r="U84" s="8">
        <v>1650500000</v>
      </c>
      <c r="V84" s="7">
        <v>1849700000</v>
      </c>
      <c r="W84" s="7">
        <v>3454200000</v>
      </c>
      <c r="X84" s="19">
        <f t="shared" si="43"/>
        <v>4.2456831263253558E-2</v>
      </c>
      <c r="Y84" s="19">
        <f t="shared" si="43"/>
        <v>1.3626534032545818E-3</v>
      </c>
      <c r="Z84" s="19">
        <f t="shared" si="43"/>
        <v>2.1882925134618725E-3</v>
      </c>
      <c r="AA84" s="28">
        <f>Q84/R84</f>
        <v>1.5643239386371743E-2</v>
      </c>
      <c r="AB84" s="29">
        <f>Y84/X84</f>
        <v>3.2095033065596676E-2</v>
      </c>
      <c r="AC84" s="30">
        <f>Y84/Z84</f>
        <v>0.62270167030771761</v>
      </c>
      <c r="AD84" s="7">
        <v>105650000</v>
      </c>
      <c r="AE84" s="8">
        <v>231860000</v>
      </c>
      <c r="AF84" s="7">
        <v>161580000</v>
      </c>
      <c r="AG84" s="7">
        <v>183110000</v>
      </c>
      <c r="AH84" s="8">
        <v>2634800000</v>
      </c>
      <c r="AI84" s="7">
        <v>1335600000</v>
      </c>
      <c r="AJ84" s="7">
        <v>1781200000</v>
      </c>
      <c r="AK84" s="19">
        <f t="shared" si="44"/>
        <v>8.7999089114923337E-2</v>
      </c>
      <c r="AL84" s="19">
        <f t="shared" si="44"/>
        <v>0.12097933513027853</v>
      </c>
      <c r="AM84" s="19">
        <f t="shared" si="44"/>
        <v>0.10280148214686728</v>
      </c>
      <c r="AN84" s="28">
        <f t="shared" si="47"/>
        <v>0.45566290002587767</v>
      </c>
      <c r="AO84" s="29">
        <f t="shared" si="48"/>
        <v>1.3747794022309059</v>
      </c>
      <c r="AP84" s="30">
        <f t="shared" si="49"/>
        <v>1.1768248142321671</v>
      </c>
      <c r="AQ84" s="7">
        <v>191190000</v>
      </c>
      <c r="AR84" s="8">
        <v>174140000</v>
      </c>
      <c r="AS84" s="7">
        <v>311090000</v>
      </c>
      <c r="AT84" s="7">
        <v>1182700000</v>
      </c>
      <c r="AU84" s="8">
        <v>1584900000</v>
      </c>
      <c r="AV84" s="7">
        <v>2579400000</v>
      </c>
      <c r="AW84" s="7">
        <v>2056500000</v>
      </c>
      <c r="AX84" s="19">
        <f t="shared" si="45"/>
        <v>0.109874440027762</v>
      </c>
      <c r="AY84" s="19">
        <f t="shared" si="45"/>
        <v>0.12060556718616733</v>
      </c>
      <c r="AZ84" s="19">
        <f t="shared" si="45"/>
        <v>0.57510333090201804</v>
      </c>
      <c r="BA84" s="28">
        <f t="shared" si="30"/>
        <v>1.0979097278052141</v>
      </c>
      <c r="BB84" s="29">
        <f t="shared" si="31"/>
        <v>1.0976671840665935</v>
      </c>
      <c r="BC84" s="30">
        <f t="shared" si="38"/>
        <v>0.20971112616754298</v>
      </c>
      <c r="BD84" s="7">
        <v>371680000</v>
      </c>
      <c r="BE84" s="8">
        <v>353290000</v>
      </c>
      <c r="BF84" s="7">
        <v>338610000</v>
      </c>
      <c r="BG84" s="7">
        <v>259720000</v>
      </c>
      <c r="BH84" s="8">
        <v>2216600000</v>
      </c>
      <c r="BI84" s="7">
        <v>2843600000</v>
      </c>
      <c r="BJ84" s="7">
        <v>2441100000</v>
      </c>
      <c r="BK84" s="19">
        <f t="shared" si="46"/>
        <v>0.15938374086438689</v>
      </c>
      <c r="BL84" s="19">
        <f t="shared" si="46"/>
        <v>0.11907792938528626</v>
      </c>
      <c r="BM84" s="19">
        <f t="shared" si="46"/>
        <v>0.10639465814591782</v>
      </c>
      <c r="BN84" s="28">
        <f t="shared" si="50"/>
        <v>1.0520535537377225</v>
      </c>
      <c r="BO84" s="29">
        <f t="shared" si="51"/>
        <v>0.74711466012461591</v>
      </c>
      <c r="BP84" s="30">
        <f t="shared" si="52"/>
        <v>1.1192096620299641</v>
      </c>
      <c r="BQ84" s="50">
        <v>1</v>
      </c>
    </row>
    <row r="85" spans="1:69" x14ac:dyDescent="0.2">
      <c r="A85" s="1" t="s">
        <v>645</v>
      </c>
      <c r="B85" s="1" t="s">
        <v>646</v>
      </c>
      <c r="C85" s="1"/>
      <c r="D85" s="7">
        <v>8200200</v>
      </c>
      <c r="E85" s="8">
        <v>5176700</v>
      </c>
      <c r="F85" s="7">
        <v>34133000</v>
      </c>
      <c r="G85" s="7">
        <v>4231000</v>
      </c>
      <c r="H85" s="8">
        <v>3763400000</v>
      </c>
      <c r="I85" s="7">
        <v>3519500000</v>
      </c>
      <c r="J85" s="7">
        <v>2541400000</v>
      </c>
      <c r="K85" s="19">
        <f t="shared" si="42"/>
        <v>1.3755380772705532E-3</v>
      </c>
      <c r="L85" s="19">
        <f t="shared" si="42"/>
        <v>9.6982525926978258E-3</v>
      </c>
      <c r="M85" s="19">
        <f t="shared" si="42"/>
        <v>1.6648304084362949E-3</v>
      </c>
      <c r="N85" s="25">
        <f>D85/E85</f>
        <v>1.5840593428245793</v>
      </c>
      <c r="O85" s="26">
        <f>L85/K85</f>
        <v>7.0505155422100954</v>
      </c>
      <c r="P85" s="27">
        <f>L85/M85</f>
        <v>5.8253696854366002</v>
      </c>
      <c r="Q85" s="7">
        <v>2000100</v>
      </c>
      <c r="R85" s="8">
        <v>368210000</v>
      </c>
      <c r="S85" s="7">
        <v>9699100</v>
      </c>
      <c r="T85" s="7">
        <v>1936800</v>
      </c>
      <c r="U85" s="8">
        <v>1650500000</v>
      </c>
      <c r="V85" s="7">
        <v>1849700000</v>
      </c>
      <c r="W85" s="7">
        <v>3454200000</v>
      </c>
      <c r="X85" s="19">
        <f t="shared" si="43"/>
        <v>0.22308997273553469</v>
      </c>
      <c r="Y85" s="19">
        <f t="shared" si="43"/>
        <v>5.2436070714169869E-3</v>
      </c>
      <c r="Z85" s="19">
        <f t="shared" si="43"/>
        <v>5.6070870244919228E-4</v>
      </c>
      <c r="AA85" s="28">
        <f>Q85/R85</f>
        <v>5.4319545911300617E-3</v>
      </c>
      <c r="AB85" s="29">
        <f>Y85/X85</f>
        <v>2.3504449828559076E-2</v>
      </c>
      <c r="AC85" s="30">
        <f>Y85/Z85</f>
        <v>9.3517490427966532</v>
      </c>
      <c r="AD85" s="7">
        <v>0</v>
      </c>
      <c r="AE85" s="8">
        <v>3752300</v>
      </c>
      <c r="AF85" s="7">
        <v>1527200</v>
      </c>
      <c r="AG85" s="7">
        <v>3405200</v>
      </c>
      <c r="AH85" s="8">
        <v>2634800000</v>
      </c>
      <c r="AI85" s="7">
        <v>1335600000</v>
      </c>
      <c r="AJ85" s="7">
        <v>1781200000</v>
      </c>
      <c r="AK85" s="19">
        <f t="shared" si="44"/>
        <v>1.4241308638226809E-3</v>
      </c>
      <c r="AL85" s="19">
        <f t="shared" si="44"/>
        <v>1.1434561245882002E-3</v>
      </c>
      <c r="AM85" s="19">
        <f t="shared" si="44"/>
        <v>1.9117448910846619E-3</v>
      </c>
      <c r="AN85" s="28">
        <f t="shared" si="47"/>
        <v>0</v>
      </c>
      <c r="AO85" s="29">
        <f t="shared" si="48"/>
        <v>0.80291506464434881</v>
      </c>
      <c r="AP85" s="30">
        <f t="shared" si="49"/>
        <v>0.59812171065326625</v>
      </c>
      <c r="AQ85" s="7">
        <v>338670000</v>
      </c>
      <c r="AR85" s="8">
        <v>30034000</v>
      </c>
      <c r="AS85" s="7">
        <v>41506000</v>
      </c>
      <c r="AT85" s="7">
        <v>153950000</v>
      </c>
      <c r="AU85" s="8">
        <v>1584900000</v>
      </c>
      <c r="AV85" s="7">
        <v>2579400000</v>
      </c>
      <c r="AW85" s="7">
        <v>2056500000</v>
      </c>
      <c r="AX85" s="19">
        <f t="shared" si="45"/>
        <v>1.8950091488421982E-2</v>
      </c>
      <c r="AY85" s="19">
        <f t="shared" si="45"/>
        <v>1.6091339071101808E-2</v>
      </c>
      <c r="AZ85" s="19">
        <f t="shared" si="45"/>
        <v>7.486019936785801E-2</v>
      </c>
      <c r="BA85" s="28">
        <f t="shared" si="30"/>
        <v>11.276220283678498</v>
      </c>
      <c r="BB85" s="29">
        <f t="shared" si="31"/>
        <v>0.84914308096787827</v>
      </c>
      <c r="BC85" s="30">
        <f t="shared" si="38"/>
        <v>0.21495185969289293</v>
      </c>
      <c r="BD85" s="7">
        <v>47099000</v>
      </c>
      <c r="BE85" s="8">
        <v>59866000</v>
      </c>
      <c r="BF85" s="7">
        <v>28381000</v>
      </c>
      <c r="BG85" s="7">
        <v>66075000</v>
      </c>
      <c r="BH85" s="8">
        <v>2216600000</v>
      </c>
      <c r="BI85" s="7">
        <v>2843600000</v>
      </c>
      <c r="BJ85" s="7">
        <v>2441100000</v>
      </c>
      <c r="BK85" s="19">
        <f t="shared" si="46"/>
        <v>2.7008030316701254E-2</v>
      </c>
      <c r="BL85" s="19">
        <f t="shared" si="46"/>
        <v>9.9806583204388802E-3</v>
      </c>
      <c r="BM85" s="19">
        <f t="shared" si="46"/>
        <v>2.7067715374216542E-2</v>
      </c>
      <c r="BN85" s="28">
        <f t="shared" si="50"/>
        <v>0.78674038686399628</v>
      </c>
      <c r="BO85" s="29">
        <f t="shared" si="51"/>
        <v>0.36954410238006252</v>
      </c>
      <c r="BP85" s="30">
        <f t="shared" si="52"/>
        <v>0.36872924746157171</v>
      </c>
      <c r="BQ85" s="50">
        <v>1</v>
      </c>
    </row>
    <row r="86" spans="1:69" x14ac:dyDescent="0.2">
      <c r="A86" s="1" t="s">
        <v>354</v>
      </c>
      <c r="B86" s="1" t="s">
        <v>355</v>
      </c>
      <c r="C86" s="1"/>
      <c r="D86" s="7">
        <v>11286000</v>
      </c>
      <c r="E86" s="8">
        <v>0</v>
      </c>
      <c r="F86" s="7">
        <v>9580200</v>
      </c>
      <c r="G86" s="7">
        <v>7116700</v>
      </c>
      <c r="H86" s="8">
        <v>3763400000</v>
      </c>
      <c r="I86" s="7">
        <v>3519500000</v>
      </c>
      <c r="J86" s="7">
        <v>2541400000</v>
      </c>
      <c r="K86" s="19">
        <f t="shared" si="42"/>
        <v>0</v>
      </c>
      <c r="L86" s="19">
        <f t="shared" si="42"/>
        <v>2.7220343798835061E-3</v>
      </c>
      <c r="M86" s="19">
        <f t="shared" si="42"/>
        <v>2.8003069174470764E-3</v>
      </c>
      <c r="N86" s="25" t="s">
        <v>766</v>
      </c>
      <c r="O86" s="26" t="s">
        <v>766</v>
      </c>
      <c r="P86" s="27">
        <f>L86/M86</f>
        <v>0.97204858614750411</v>
      </c>
      <c r="Q86" s="7">
        <v>15646000</v>
      </c>
      <c r="R86" s="8">
        <v>3371000</v>
      </c>
      <c r="S86" s="7">
        <v>16821000</v>
      </c>
      <c r="T86" s="7">
        <v>8213500</v>
      </c>
      <c r="U86" s="8">
        <v>1650500000</v>
      </c>
      <c r="V86" s="7">
        <v>1849700000</v>
      </c>
      <c r="W86" s="7">
        <v>3454200000</v>
      </c>
      <c r="X86" s="19">
        <f t="shared" si="43"/>
        <v>2.0424113904877312E-3</v>
      </c>
      <c r="Y86" s="19">
        <f t="shared" si="43"/>
        <v>9.0939071200735258E-3</v>
      </c>
      <c r="Z86" s="19">
        <f t="shared" si="43"/>
        <v>2.377829888251983E-3</v>
      </c>
      <c r="AA86" s="28">
        <f>Q86/R86</f>
        <v>4.6413527143280922</v>
      </c>
      <c r="AB86" s="29">
        <f>Y86/X86</f>
        <v>4.4525344709823056</v>
      </c>
      <c r="AC86" s="30">
        <f>Y86/Z86</f>
        <v>3.8244565622643178</v>
      </c>
      <c r="AD86" s="7">
        <v>0</v>
      </c>
      <c r="AE86" s="8">
        <v>10243000</v>
      </c>
      <c r="AF86" s="7">
        <v>0</v>
      </c>
      <c r="AG86" s="7">
        <v>2232700</v>
      </c>
      <c r="AH86" s="8">
        <v>2634800000</v>
      </c>
      <c r="AI86" s="7">
        <v>1335600000</v>
      </c>
      <c r="AJ86" s="7">
        <v>1781200000</v>
      </c>
      <c r="AK86" s="19">
        <f t="shared" si="44"/>
        <v>3.8875816001214514E-3</v>
      </c>
      <c r="AL86" s="19">
        <f t="shared" si="44"/>
        <v>0</v>
      </c>
      <c r="AM86" s="19">
        <f t="shared" si="44"/>
        <v>1.2534807994610375E-3</v>
      </c>
      <c r="AN86" s="28">
        <f t="shared" si="47"/>
        <v>0</v>
      </c>
      <c r="AO86" s="29">
        <f t="shared" si="48"/>
        <v>0</v>
      </c>
      <c r="AP86" s="30">
        <f t="shared" si="49"/>
        <v>0</v>
      </c>
      <c r="AQ86" s="7">
        <v>5751100</v>
      </c>
      <c r="AR86" s="8">
        <v>14869000</v>
      </c>
      <c r="AS86" s="7">
        <v>20702000</v>
      </c>
      <c r="AT86" s="7">
        <v>22799000</v>
      </c>
      <c r="AU86" s="8">
        <v>1584900000</v>
      </c>
      <c r="AV86" s="7">
        <v>2579400000</v>
      </c>
      <c r="AW86" s="7">
        <v>2056500000</v>
      </c>
      <c r="AX86" s="19">
        <f t="shared" si="45"/>
        <v>9.3816644583254467E-3</v>
      </c>
      <c r="AY86" s="19">
        <f t="shared" si="45"/>
        <v>8.0258974955415997E-3</v>
      </c>
      <c r="AZ86" s="19">
        <f t="shared" si="45"/>
        <v>1.1086311694626793E-2</v>
      </c>
      <c r="BA86" s="28">
        <f t="shared" si="30"/>
        <v>0.38678458537897642</v>
      </c>
      <c r="BB86" s="29">
        <f t="shared" si="31"/>
        <v>0.85548758764435273</v>
      </c>
      <c r="BC86" s="30">
        <f t="shared" si="38"/>
        <v>0.72394658535818679</v>
      </c>
      <c r="BD86" s="7">
        <v>9092600</v>
      </c>
      <c r="BE86" s="8">
        <v>9746100</v>
      </c>
      <c r="BF86" s="7">
        <v>24486000</v>
      </c>
      <c r="BG86" s="7">
        <v>20356000</v>
      </c>
      <c r="BH86" s="8">
        <v>2216600000</v>
      </c>
      <c r="BI86" s="7">
        <v>2843600000</v>
      </c>
      <c r="BJ86" s="7">
        <v>2441100000</v>
      </c>
      <c r="BK86" s="19">
        <f t="shared" si="46"/>
        <v>4.3968690787692865E-3</v>
      </c>
      <c r="BL86" s="19">
        <f t="shared" si="46"/>
        <v>8.6109157406104933E-3</v>
      </c>
      <c r="BM86" s="19">
        <f t="shared" si="46"/>
        <v>8.3388636270533781E-3</v>
      </c>
      <c r="BN86" s="28">
        <f t="shared" si="50"/>
        <v>0.93294753798955476</v>
      </c>
      <c r="BO86" s="29">
        <f t="shared" si="51"/>
        <v>1.9584198633953294</v>
      </c>
      <c r="BP86" s="30">
        <f t="shared" si="52"/>
        <v>1.0326246027905421</v>
      </c>
      <c r="BQ86" s="50">
        <v>1</v>
      </c>
    </row>
    <row r="87" spans="1:69" x14ac:dyDescent="0.2">
      <c r="A87" s="1" t="s">
        <v>500</v>
      </c>
      <c r="B87" s="1" t="s">
        <v>501</v>
      </c>
      <c r="C87" s="1"/>
      <c r="D87" s="7">
        <v>0</v>
      </c>
      <c r="E87" s="8">
        <v>0</v>
      </c>
      <c r="F87" s="7">
        <v>0</v>
      </c>
      <c r="G87" s="7">
        <v>0</v>
      </c>
      <c r="H87" s="8">
        <v>3763400000</v>
      </c>
      <c r="I87" s="7">
        <v>3519500000</v>
      </c>
      <c r="J87" s="7">
        <v>2541400000</v>
      </c>
      <c r="K87" s="19">
        <f t="shared" si="42"/>
        <v>0</v>
      </c>
      <c r="L87" s="19">
        <f t="shared" si="42"/>
        <v>0</v>
      </c>
      <c r="M87" s="19">
        <f t="shared" si="42"/>
        <v>0</v>
      </c>
      <c r="N87" s="25">
        <v>0</v>
      </c>
      <c r="O87" s="26">
        <v>0</v>
      </c>
      <c r="P87" s="27">
        <v>0</v>
      </c>
      <c r="Q87" s="7">
        <v>0</v>
      </c>
      <c r="R87" s="8">
        <v>0</v>
      </c>
      <c r="S87" s="7">
        <v>0</v>
      </c>
      <c r="T87" s="7">
        <v>0</v>
      </c>
      <c r="U87" s="8">
        <v>1650500000</v>
      </c>
      <c r="V87" s="7">
        <v>1849700000</v>
      </c>
      <c r="W87" s="7">
        <v>3454200000</v>
      </c>
      <c r="X87" s="19">
        <f t="shared" si="43"/>
        <v>0</v>
      </c>
      <c r="Y87" s="19">
        <f t="shared" si="43"/>
        <v>0</v>
      </c>
      <c r="Z87" s="19">
        <f t="shared" si="43"/>
        <v>0</v>
      </c>
      <c r="AA87" s="28">
        <v>0</v>
      </c>
      <c r="AB87" s="29">
        <v>0</v>
      </c>
      <c r="AC87" s="30">
        <v>0</v>
      </c>
      <c r="AD87" s="7">
        <v>15141000</v>
      </c>
      <c r="AE87" s="8">
        <v>8607100</v>
      </c>
      <c r="AF87" s="7">
        <v>8172700</v>
      </c>
      <c r="AG87" s="7">
        <v>0</v>
      </c>
      <c r="AH87" s="8">
        <v>2634800000</v>
      </c>
      <c r="AI87" s="7">
        <v>1335600000</v>
      </c>
      <c r="AJ87" s="7">
        <v>1781200000</v>
      </c>
      <c r="AK87" s="19">
        <f t="shared" si="44"/>
        <v>3.2666995597388795E-3</v>
      </c>
      <c r="AL87" s="19">
        <f t="shared" si="44"/>
        <v>6.1191224917640013E-3</v>
      </c>
      <c r="AM87" s="19">
        <f t="shared" si="44"/>
        <v>0</v>
      </c>
      <c r="AN87" s="28">
        <f t="shared" si="47"/>
        <v>1.7591290910992088</v>
      </c>
      <c r="AO87" s="29">
        <f t="shared" si="48"/>
        <v>1.8731819011397324</v>
      </c>
      <c r="AP87" s="30" t="s">
        <v>766</v>
      </c>
      <c r="AQ87" s="7">
        <v>2578900</v>
      </c>
      <c r="AR87" s="8">
        <v>7316900</v>
      </c>
      <c r="AS87" s="7">
        <v>2424300</v>
      </c>
      <c r="AT87" s="7">
        <v>5206100</v>
      </c>
      <c r="AU87" s="8">
        <v>1584900000</v>
      </c>
      <c r="AV87" s="7">
        <v>2579400000</v>
      </c>
      <c r="AW87" s="7">
        <v>2056500000</v>
      </c>
      <c r="AX87" s="19">
        <f t="shared" si="45"/>
        <v>4.6166319641617768E-3</v>
      </c>
      <c r="AY87" s="19">
        <f t="shared" si="45"/>
        <v>9.3986973714817396E-4</v>
      </c>
      <c r="AZ87" s="19">
        <f t="shared" si="45"/>
        <v>2.5315341599805494E-3</v>
      </c>
      <c r="BA87" s="28">
        <f t="shared" si="30"/>
        <v>0.3524580081728601</v>
      </c>
      <c r="BB87" s="29">
        <f t="shared" si="31"/>
        <v>0.20358342281651257</v>
      </c>
      <c r="BC87" s="30">
        <f t="shared" si="38"/>
        <v>0.371264884355894</v>
      </c>
      <c r="BD87" s="7">
        <v>0</v>
      </c>
      <c r="BE87" s="8">
        <v>1536500</v>
      </c>
      <c r="BF87" s="7">
        <v>2018600</v>
      </c>
      <c r="BG87" s="7">
        <v>2860700</v>
      </c>
      <c r="BH87" s="8">
        <v>2216600000</v>
      </c>
      <c r="BI87" s="7">
        <v>2843600000</v>
      </c>
      <c r="BJ87" s="7">
        <v>2441100000</v>
      </c>
      <c r="BK87" s="19">
        <f t="shared" si="46"/>
        <v>6.9317874221781111E-4</v>
      </c>
      <c r="BL87" s="19">
        <f t="shared" si="46"/>
        <v>7.098748065832044E-4</v>
      </c>
      <c r="BM87" s="19">
        <f t="shared" si="46"/>
        <v>1.1718897218467085E-3</v>
      </c>
      <c r="BN87" s="28">
        <f t="shared" si="50"/>
        <v>0</v>
      </c>
      <c r="BO87" s="29">
        <f t="shared" si="51"/>
        <v>1.0240862325234825</v>
      </c>
      <c r="BP87" s="30">
        <f t="shared" si="52"/>
        <v>0.60575222510233873</v>
      </c>
      <c r="BQ87" s="50">
        <v>1</v>
      </c>
    </row>
    <row r="88" spans="1:69" x14ac:dyDescent="0.2">
      <c r="A88" s="1" t="s">
        <v>456</v>
      </c>
      <c r="B88" s="1" t="s">
        <v>457</v>
      </c>
      <c r="C88" s="1"/>
      <c r="D88" s="7">
        <v>0</v>
      </c>
      <c r="E88" s="8">
        <v>0</v>
      </c>
      <c r="F88" s="7">
        <v>0</v>
      </c>
      <c r="G88" s="7">
        <v>0</v>
      </c>
      <c r="H88" s="8">
        <v>3763400000</v>
      </c>
      <c r="I88" s="7">
        <v>3519500000</v>
      </c>
      <c r="J88" s="7">
        <v>2541400000</v>
      </c>
      <c r="K88" s="19">
        <f t="shared" si="42"/>
        <v>0</v>
      </c>
      <c r="L88" s="19">
        <f t="shared" si="42"/>
        <v>0</v>
      </c>
      <c r="M88" s="19">
        <f t="shared" si="42"/>
        <v>0</v>
      </c>
      <c r="N88" s="25">
        <v>0</v>
      </c>
      <c r="O88" s="26">
        <v>0</v>
      </c>
      <c r="P88" s="27">
        <v>0</v>
      </c>
      <c r="Q88" s="7">
        <v>0</v>
      </c>
      <c r="R88" s="8">
        <v>0</v>
      </c>
      <c r="S88" s="7">
        <v>0</v>
      </c>
      <c r="T88" s="7">
        <v>0</v>
      </c>
      <c r="U88" s="8">
        <v>1650500000</v>
      </c>
      <c r="V88" s="7">
        <v>1849700000</v>
      </c>
      <c r="W88" s="7">
        <v>3454200000</v>
      </c>
      <c r="X88" s="19">
        <f t="shared" si="43"/>
        <v>0</v>
      </c>
      <c r="Y88" s="19">
        <f t="shared" si="43"/>
        <v>0</v>
      </c>
      <c r="Z88" s="19">
        <f t="shared" si="43"/>
        <v>0</v>
      </c>
      <c r="AA88" s="28">
        <v>0</v>
      </c>
      <c r="AB88" s="29">
        <v>0</v>
      </c>
      <c r="AC88" s="30">
        <v>0</v>
      </c>
      <c r="AD88" s="7">
        <v>0</v>
      </c>
      <c r="AE88" s="8">
        <v>0</v>
      </c>
      <c r="AF88" s="7">
        <v>0</v>
      </c>
      <c r="AG88" s="7">
        <v>0</v>
      </c>
      <c r="AH88" s="8">
        <v>2634800000</v>
      </c>
      <c r="AI88" s="7">
        <v>1335600000</v>
      </c>
      <c r="AJ88" s="7">
        <v>1781200000</v>
      </c>
      <c r="AK88" s="19">
        <f t="shared" si="44"/>
        <v>0</v>
      </c>
      <c r="AL88" s="19">
        <f t="shared" si="44"/>
        <v>0</v>
      </c>
      <c r="AM88" s="19">
        <f t="shared" si="44"/>
        <v>0</v>
      </c>
      <c r="AN88" s="28">
        <v>0</v>
      </c>
      <c r="AO88" s="29">
        <v>0</v>
      </c>
      <c r="AP88" s="30">
        <v>0</v>
      </c>
      <c r="AQ88" s="7">
        <v>1705900</v>
      </c>
      <c r="AR88" s="8">
        <v>0</v>
      </c>
      <c r="AS88" s="7">
        <v>0</v>
      </c>
      <c r="AT88" s="7">
        <v>0</v>
      </c>
      <c r="AU88" s="8">
        <v>1584900000</v>
      </c>
      <c r="AV88" s="7">
        <v>2579400000</v>
      </c>
      <c r="AW88" s="7">
        <v>2056500000</v>
      </c>
      <c r="AX88" s="19">
        <f t="shared" si="45"/>
        <v>0</v>
      </c>
      <c r="AY88" s="19">
        <f t="shared" si="45"/>
        <v>0</v>
      </c>
      <c r="AZ88" s="19">
        <f t="shared" si="45"/>
        <v>0</v>
      </c>
      <c r="BA88" s="28" t="s">
        <v>766</v>
      </c>
      <c r="BB88" s="29">
        <v>0</v>
      </c>
      <c r="BC88" s="30">
        <v>0</v>
      </c>
      <c r="BD88" s="7">
        <v>823050</v>
      </c>
      <c r="BE88" s="8">
        <v>920780</v>
      </c>
      <c r="BF88" s="7">
        <v>879620</v>
      </c>
      <c r="BG88" s="7">
        <v>650070</v>
      </c>
      <c r="BH88" s="8">
        <v>2216600000</v>
      </c>
      <c r="BI88" s="7">
        <v>2843600000</v>
      </c>
      <c r="BJ88" s="7">
        <v>2441100000</v>
      </c>
      <c r="BK88" s="19">
        <f t="shared" si="46"/>
        <v>4.1540196697645044E-4</v>
      </c>
      <c r="BL88" s="19">
        <f t="shared" si="46"/>
        <v>3.0933323955549302E-4</v>
      </c>
      <c r="BM88" s="19">
        <f t="shared" si="46"/>
        <v>2.6630207693253044E-4</v>
      </c>
      <c r="BN88" s="28">
        <f t="shared" si="50"/>
        <v>0.8938617259280176</v>
      </c>
      <c r="BO88" s="29">
        <f t="shared" si="51"/>
        <v>0.7446600260634525</v>
      </c>
      <c r="BP88" s="30">
        <f t="shared" si="52"/>
        <v>1.1615877845138431</v>
      </c>
      <c r="BQ88" s="50">
        <v>1</v>
      </c>
    </row>
    <row r="89" spans="1:69" x14ac:dyDescent="0.2">
      <c r="A89" s="1" t="s">
        <v>395</v>
      </c>
      <c r="B89" s="1" t="s">
        <v>396</v>
      </c>
      <c r="C89" s="1"/>
      <c r="D89" s="7">
        <v>114580000</v>
      </c>
      <c r="E89" s="8">
        <v>83603000</v>
      </c>
      <c r="F89" s="7">
        <v>126250000</v>
      </c>
      <c r="G89" s="7">
        <v>337140000</v>
      </c>
      <c r="H89" s="8">
        <v>3763400000</v>
      </c>
      <c r="I89" s="7">
        <v>3519500000</v>
      </c>
      <c r="J89" s="7">
        <v>2541400000</v>
      </c>
      <c r="K89" s="19">
        <f t="shared" si="42"/>
        <v>2.2214752617314131E-2</v>
      </c>
      <c r="L89" s="19">
        <f t="shared" si="42"/>
        <v>3.5871572666571955E-2</v>
      </c>
      <c r="M89" s="19">
        <f t="shared" si="42"/>
        <v>0.13265916424018256</v>
      </c>
      <c r="N89" s="25">
        <f>D89/E89</f>
        <v>1.3705249811609632</v>
      </c>
      <c r="O89" s="26">
        <f>L89/K89</f>
        <v>1.6147635440519705</v>
      </c>
      <c r="P89" s="27">
        <f>L89/M89</f>
        <v>0.27040403029846938</v>
      </c>
      <c r="Q89" s="7">
        <v>136850000</v>
      </c>
      <c r="R89" s="8">
        <v>144620000</v>
      </c>
      <c r="S89" s="7">
        <v>85015000</v>
      </c>
      <c r="T89" s="7">
        <v>206240000</v>
      </c>
      <c r="U89" s="8">
        <v>1650500000</v>
      </c>
      <c r="V89" s="7">
        <v>1849700000</v>
      </c>
      <c r="W89" s="7">
        <v>3454200000</v>
      </c>
      <c r="X89" s="19">
        <f t="shared" si="43"/>
        <v>8.7621932747652231E-2</v>
      </c>
      <c r="Y89" s="19">
        <f t="shared" si="43"/>
        <v>4.5961507271449424E-2</v>
      </c>
      <c r="Z89" s="19">
        <f t="shared" si="43"/>
        <v>5.970702333391234E-2</v>
      </c>
      <c r="AA89" s="28">
        <f t="shared" ref="AA89:AA96" si="53">Q89/R89</f>
        <v>0.94627299128751208</v>
      </c>
      <c r="AB89" s="29">
        <f t="shared" ref="AB89:AB96" si="54">Y89/X89</f>
        <v>0.52454340859858439</v>
      </c>
      <c r="AC89" s="30">
        <f>Y89/Z89</f>
        <v>0.76978393336423878</v>
      </c>
      <c r="AD89" s="7">
        <v>278650000</v>
      </c>
      <c r="AE89" s="8">
        <v>324770000</v>
      </c>
      <c r="AF89" s="7">
        <v>0</v>
      </c>
      <c r="AG89" s="7">
        <v>205880000</v>
      </c>
      <c r="AH89" s="8">
        <v>2634800000</v>
      </c>
      <c r="AI89" s="7">
        <v>1335600000</v>
      </c>
      <c r="AJ89" s="7">
        <v>1781200000</v>
      </c>
      <c r="AK89" s="19">
        <f t="shared" si="44"/>
        <v>0.12326172764536207</v>
      </c>
      <c r="AL89" s="19">
        <f t="shared" si="44"/>
        <v>0</v>
      </c>
      <c r="AM89" s="19">
        <f t="shared" si="44"/>
        <v>0.11558499887716146</v>
      </c>
      <c r="AN89" s="28">
        <f>AD89/AE89</f>
        <v>0.85799180958832399</v>
      </c>
      <c r="AO89" s="29">
        <f>AL89/AK89</f>
        <v>0</v>
      </c>
      <c r="AP89" s="30">
        <f>AL89/AM89</f>
        <v>0</v>
      </c>
      <c r="AQ89" s="7">
        <v>201560000</v>
      </c>
      <c r="AR89" s="8">
        <v>236940000</v>
      </c>
      <c r="AS89" s="7">
        <v>312780000</v>
      </c>
      <c r="AT89" s="7">
        <v>348060000</v>
      </c>
      <c r="AU89" s="8">
        <v>1584900000</v>
      </c>
      <c r="AV89" s="7">
        <v>2579400000</v>
      </c>
      <c r="AW89" s="7">
        <v>2056500000</v>
      </c>
      <c r="AX89" s="19">
        <f t="shared" si="45"/>
        <v>0.14949839106568238</v>
      </c>
      <c r="AY89" s="19">
        <f t="shared" si="45"/>
        <v>0.12126075831588741</v>
      </c>
      <c r="AZ89" s="19">
        <f t="shared" si="45"/>
        <v>0.16924872355944565</v>
      </c>
      <c r="BA89" s="28">
        <f>AQ89/AR89</f>
        <v>0.8506794969190512</v>
      </c>
      <c r="BB89" s="29">
        <f>AY89/AX89</f>
        <v>0.81111748060627142</v>
      </c>
      <c r="BC89" s="30">
        <f t="shared" ref="BC89:BC98" si="55">AY89/AZ89</f>
        <v>0.71646483214567169</v>
      </c>
      <c r="BD89" s="7">
        <v>262930000</v>
      </c>
      <c r="BE89" s="8">
        <v>252460000</v>
      </c>
      <c r="BF89" s="7">
        <v>0</v>
      </c>
      <c r="BG89" s="7">
        <v>435890000</v>
      </c>
      <c r="BH89" s="8">
        <v>2216600000</v>
      </c>
      <c r="BI89" s="7">
        <v>2843600000</v>
      </c>
      <c r="BJ89" s="7">
        <v>2441100000</v>
      </c>
      <c r="BK89" s="19">
        <f t="shared" si="46"/>
        <v>0.11389515474149599</v>
      </c>
      <c r="BL89" s="19">
        <f t="shared" si="46"/>
        <v>0</v>
      </c>
      <c r="BM89" s="19">
        <f t="shared" si="46"/>
        <v>0.17856294293556182</v>
      </c>
      <c r="BN89" s="28">
        <f t="shared" si="50"/>
        <v>1.0414719163431831</v>
      </c>
      <c r="BO89" s="29">
        <f t="shared" si="51"/>
        <v>0</v>
      </c>
      <c r="BP89" s="30">
        <f t="shared" si="52"/>
        <v>0</v>
      </c>
      <c r="BQ89" s="50">
        <v>1</v>
      </c>
    </row>
    <row r="90" spans="1:69" x14ac:dyDescent="0.2">
      <c r="A90" s="1" t="s">
        <v>276</v>
      </c>
      <c r="B90" s="1" t="s">
        <v>277</v>
      </c>
      <c r="C90" s="1"/>
      <c r="D90" s="7">
        <v>0</v>
      </c>
      <c r="E90" s="8">
        <v>0</v>
      </c>
      <c r="F90" s="7">
        <v>75431</v>
      </c>
      <c r="G90" s="7">
        <v>0</v>
      </c>
      <c r="H90" s="8">
        <v>3763400000</v>
      </c>
      <c r="I90" s="7">
        <v>3519500000</v>
      </c>
      <c r="J90" s="7">
        <v>2541400000</v>
      </c>
      <c r="K90" s="19">
        <f t="shared" si="42"/>
        <v>0</v>
      </c>
      <c r="L90" s="19">
        <f t="shared" si="42"/>
        <v>2.1432305725245065E-5</v>
      </c>
      <c r="M90" s="19">
        <f t="shared" si="42"/>
        <v>0</v>
      </c>
      <c r="N90" s="25">
        <v>0</v>
      </c>
      <c r="O90" s="26" t="s">
        <v>766</v>
      </c>
      <c r="P90" s="27" t="s">
        <v>766</v>
      </c>
      <c r="Q90" s="7">
        <v>1199200</v>
      </c>
      <c r="R90" s="8">
        <v>3806400</v>
      </c>
      <c r="S90" s="7">
        <v>4173400</v>
      </c>
      <c r="T90" s="7">
        <v>141470</v>
      </c>
      <c r="U90" s="8">
        <v>1650500000</v>
      </c>
      <c r="V90" s="7">
        <v>1849700000</v>
      </c>
      <c r="W90" s="7">
        <v>3454200000</v>
      </c>
      <c r="X90" s="19">
        <f t="shared" si="43"/>
        <v>2.3062102393214177E-3</v>
      </c>
      <c r="Y90" s="19">
        <f t="shared" si="43"/>
        <v>2.2562577715305185E-3</v>
      </c>
      <c r="Z90" s="19">
        <f t="shared" si="43"/>
        <v>4.0955937699033062E-5</v>
      </c>
      <c r="AA90" s="28">
        <f t="shared" si="53"/>
        <v>0.31504833963850359</v>
      </c>
      <c r="AB90" s="29">
        <f t="shared" si="54"/>
        <v>0.97834001994302255</v>
      </c>
      <c r="AC90" s="30">
        <f>Y90/Z90</f>
        <v>55.089881914333191</v>
      </c>
      <c r="AD90" s="7">
        <v>1736300</v>
      </c>
      <c r="AE90" s="8">
        <v>19497000</v>
      </c>
      <c r="AF90" s="7">
        <v>7113100</v>
      </c>
      <c r="AG90" s="7">
        <v>6675200</v>
      </c>
      <c r="AH90" s="8">
        <v>2634800000</v>
      </c>
      <c r="AI90" s="7">
        <v>1335600000</v>
      </c>
      <c r="AJ90" s="7">
        <v>1781200000</v>
      </c>
      <c r="AK90" s="19">
        <f t="shared" si="44"/>
        <v>7.3998026415667221E-3</v>
      </c>
      <c r="AL90" s="19">
        <f t="shared" si="44"/>
        <v>5.3257711889787363E-3</v>
      </c>
      <c r="AM90" s="19">
        <f t="shared" si="44"/>
        <v>3.7475858971479899E-3</v>
      </c>
      <c r="AN90" s="28">
        <f>AD90/AE90</f>
        <v>8.9054726368159198E-2</v>
      </c>
      <c r="AO90" s="29">
        <f>AL90/AK90</f>
        <v>0.71971800424276422</v>
      </c>
      <c r="AP90" s="30">
        <f>AL90/AM90</f>
        <v>1.4211205120159585</v>
      </c>
      <c r="AQ90" s="7">
        <v>6871800</v>
      </c>
      <c r="AR90" s="8">
        <v>1723100</v>
      </c>
      <c r="AS90" s="7">
        <v>14544000</v>
      </c>
      <c r="AT90" s="7">
        <v>11293000</v>
      </c>
      <c r="AU90" s="8">
        <v>1584900000</v>
      </c>
      <c r="AV90" s="7">
        <v>2579400000</v>
      </c>
      <c r="AW90" s="7">
        <v>2056500000</v>
      </c>
      <c r="AX90" s="19">
        <f t="shared" si="45"/>
        <v>1.0871979304687993E-3</v>
      </c>
      <c r="AY90" s="19">
        <f t="shared" si="45"/>
        <v>5.6385205861828333E-3</v>
      </c>
      <c r="AZ90" s="19">
        <f t="shared" si="45"/>
        <v>5.4913688305373203E-3</v>
      </c>
      <c r="BA90" s="28">
        <f>AQ90/AR90</f>
        <v>3.9880448029713889</v>
      </c>
      <c r="BB90" s="29">
        <f>AY90/AX90</f>
        <v>5.186287085509357</v>
      </c>
      <c r="BC90" s="30">
        <f t="shared" si="55"/>
        <v>1.0267969171597449</v>
      </c>
      <c r="BD90" s="7">
        <v>8962700</v>
      </c>
      <c r="BE90" s="8">
        <v>5354300</v>
      </c>
      <c r="BF90" s="7">
        <v>24019000</v>
      </c>
      <c r="BG90" s="7">
        <v>19457000</v>
      </c>
      <c r="BH90" s="8">
        <v>2216600000</v>
      </c>
      <c r="BI90" s="7">
        <v>2843600000</v>
      </c>
      <c r="BJ90" s="7">
        <v>2441100000</v>
      </c>
      <c r="BK90" s="19">
        <f t="shared" si="46"/>
        <v>2.4155463322205178E-3</v>
      </c>
      <c r="BL90" s="19">
        <f t="shared" si="46"/>
        <v>8.4466872977915324E-3</v>
      </c>
      <c r="BM90" s="19">
        <f t="shared" si="46"/>
        <v>7.9705870304370985E-3</v>
      </c>
      <c r="BN90" s="28">
        <f t="shared" si="50"/>
        <v>1.6739256298675831</v>
      </c>
      <c r="BO90" s="29">
        <f t="shared" si="51"/>
        <v>3.4968020216059452</v>
      </c>
      <c r="BP90" s="30">
        <f t="shared" si="52"/>
        <v>1.0597321458929387</v>
      </c>
      <c r="BQ90" s="50">
        <v>1</v>
      </c>
    </row>
    <row r="91" spans="1:69" x14ac:dyDescent="0.2">
      <c r="A91" s="1" t="s">
        <v>138</v>
      </c>
      <c r="B91" s="1" t="s">
        <v>139</v>
      </c>
      <c r="C91" s="1"/>
      <c r="D91" s="7">
        <v>30734000</v>
      </c>
      <c r="E91" s="8">
        <v>21789000</v>
      </c>
      <c r="F91" s="7">
        <v>56873000</v>
      </c>
      <c r="G91" s="7">
        <v>65314000</v>
      </c>
      <c r="H91" s="8">
        <v>3763400000</v>
      </c>
      <c r="I91" s="7">
        <v>3519500000</v>
      </c>
      <c r="J91" s="7">
        <v>2541400000</v>
      </c>
      <c r="K91" s="19">
        <f t="shared" si="42"/>
        <v>5.7897114311526807E-3</v>
      </c>
      <c r="L91" s="19">
        <f t="shared" si="42"/>
        <v>1.6159397641710472E-2</v>
      </c>
      <c r="M91" s="19">
        <f t="shared" si="42"/>
        <v>2.5700007869678129E-2</v>
      </c>
      <c r="N91" s="25">
        <f>D91/E91</f>
        <v>1.4105282481986323</v>
      </c>
      <c r="O91" s="26">
        <f>L91/K91</f>
        <v>2.7910540678697138</v>
      </c>
      <c r="P91" s="27">
        <f>L91/M91</f>
        <v>0.62877014371563522</v>
      </c>
      <c r="Q91" s="7">
        <v>0</v>
      </c>
      <c r="R91" s="8">
        <v>25928000</v>
      </c>
      <c r="S91" s="7">
        <v>28762000</v>
      </c>
      <c r="T91" s="7">
        <v>65607000</v>
      </c>
      <c r="U91" s="8">
        <v>1650500000</v>
      </c>
      <c r="V91" s="7">
        <v>1849700000</v>
      </c>
      <c r="W91" s="7">
        <v>3454200000</v>
      </c>
      <c r="X91" s="19">
        <f t="shared" si="43"/>
        <v>1.5709179036655557E-2</v>
      </c>
      <c r="Y91" s="19">
        <f t="shared" si="43"/>
        <v>1.5549548575444667E-2</v>
      </c>
      <c r="Z91" s="19">
        <f t="shared" si="43"/>
        <v>1.8993399339933992E-2</v>
      </c>
      <c r="AA91" s="28">
        <f t="shared" si="53"/>
        <v>0</v>
      </c>
      <c r="AB91" s="29">
        <f t="shared" si="54"/>
        <v>0.98983839570238452</v>
      </c>
      <c r="AC91" s="30">
        <f>Y91/Z91</f>
        <v>0.81868170605729529</v>
      </c>
      <c r="AD91" s="7">
        <v>26603000</v>
      </c>
      <c r="AE91" s="8">
        <v>146130000</v>
      </c>
      <c r="AF91" s="7">
        <v>179240000</v>
      </c>
      <c r="AG91" s="7">
        <v>57380000</v>
      </c>
      <c r="AH91" s="8">
        <v>2634800000</v>
      </c>
      <c r="AI91" s="7">
        <v>1335600000</v>
      </c>
      <c r="AJ91" s="7">
        <v>1781200000</v>
      </c>
      <c r="AK91" s="19">
        <f t="shared" si="44"/>
        <v>5.5461515105510853E-2</v>
      </c>
      <c r="AL91" s="19">
        <f t="shared" si="44"/>
        <v>0.13420185684336627</v>
      </c>
      <c r="AM91" s="19">
        <f t="shared" si="44"/>
        <v>3.2214237592634178E-2</v>
      </c>
      <c r="AN91" s="28">
        <f>AD91/AE91</f>
        <v>0.18205022924792993</v>
      </c>
      <c r="AO91" s="29">
        <f>AL91/AK91</f>
        <v>2.4197293670765858</v>
      </c>
      <c r="AP91" s="30">
        <f>AL91/AM91</f>
        <v>4.1659175219484839</v>
      </c>
      <c r="AQ91" s="7">
        <v>40497000</v>
      </c>
      <c r="AR91" s="8">
        <v>102830000</v>
      </c>
      <c r="AS91" s="7">
        <v>373430000</v>
      </c>
      <c r="AT91" s="7">
        <v>316170000</v>
      </c>
      <c r="AU91" s="8">
        <v>1584900000</v>
      </c>
      <c r="AV91" s="7">
        <v>2579400000</v>
      </c>
      <c r="AW91" s="7">
        <v>2056500000</v>
      </c>
      <c r="AX91" s="19">
        <f t="shared" si="45"/>
        <v>6.4881065051422798E-2</v>
      </c>
      <c r="AY91" s="19">
        <f t="shared" si="45"/>
        <v>0.14477397844459952</v>
      </c>
      <c r="AZ91" s="19">
        <f t="shared" si="45"/>
        <v>0.1537417943107221</v>
      </c>
      <c r="BA91" s="28">
        <f>AQ91/AR91</f>
        <v>0.39382475931148497</v>
      </c>
      <c r="BB91" s="29">
        <f>AY91/AX91</f>
        <v>2.2313748753947857</v>
      </c>
      <c r="BC91" s="30">
        <f t="shared" si="55"/>
        <v>0.94166962922262998</v>
      </c>
      <c r="BD91" s="7">
        <v>48355000</v>
      </c>
      <c r="BE91" s="8">
        <v>100170000</v>
      </c>
      <c r="BF91" s="7">
        <v>773450000</v>
      </c>
      <c r="BG91" s="7">
        <v>571000000</v>
      </c>
      <c r="BH91" s="8">
        <v>2216600000</v>
      </c>
      <c r="BI91" s="7">
        <v>2843600000</v>
      </c>
      <c r="BJ91" s="7">
        <v>2441100000</v>
      </c>
      <c r="BK91" s="19">
        <f t="shared" si="46"/>
        <v>4.5190832807001716E-2</v>
      </c>
      <c r="BL91" s="19">
        <f t="shared" si="46"/>
        <v>0.27199676466450978</v>
      </c>
      <c r="BM91" s="19">
        <f t="shared" si="46"/>
        <v>0.23391094178853794</v>
      </c>
      <c r="BN91" s="28">
        <f t="shared" si="50"/>
        <v>0.48272936008785067</v>
      </c>
      <c r="BO91" s="29">
        <f t="shared" si="51"/>
        <v>6.0188482435395061</v>
      </c>
      <c r="BP91" s="30">
        <f t="shared" si="52"/>
        <v>1.1628218953109193</v>
      </c>
      <c r="BQ91" s="50">
        <v>1</v>
      </c>
    </row>
    <row r="92" spans="1:69" x14ac:dyDescent="0.2">
      <c r="A92" s="1" t="s">
        <v>639</v>
      </c>
      <c r="B92" s="1" t="s">
        <v>640</v>
      </c>
      <c r="C92" s="1"/>
      <c r="D92" s="7">
        <v>2543200</v>
      </c>
      <c r="E92" s="8">
        <v>130080</v>
      </c>
      <c r="F92" s="7">
        <v>7811800</v>
      </c>
      <c r="G92" s="7">
        <v>2719300</v>
      </c>
      <c r="H92" s="8">
        <v>3763400000</v>
      </c>
      <c r="I92" s="7">
        <v>3519500000</v>
      </c>
      <c r="J92" s="7">
        <v>2541400000</v>
      </c>
      <c r="K92" s="19">
        <f t="shared" si="42"/>
        <v>3.4564489557315195E-5</v>
      </c>
      <c r="L92" s="19">
        <f t="shared" si="42"/>
        <v>2.2195766444097174E-3</v>
      </c>
      <c r="M92" s="19">
        <f t="shared" si="42"/>
        <v>1.070000786967813E-3</v>
      </c>
      <c r="N92" s="25">
        <f>D92/E92</f>
        <v>19.551045510455104</v>
      </c>
      <c r="O92" s="26">
        <f>L92/K92</f>
        <v>64.2155192463986</v>
      </c>
      <c r="P92" s="27">
        <f>L92/M92</f>
        <v>2.0743691700448115</v>
      </c>
      <c r="Q92" s="7">
        <v>8789300</v>
      </c>
      <c r="R92" s="8">
        <v>34801000</v>
      </c>
      <c r="S92" s="7">
        <v>9154400</v>
      </c>
      <c r="T92" s="7">
        <v>13051000</v>
      </c>
      <c r="U92" s="8">
        <v>1650500000</v>
      </c>
      <c r="V92" s="7">
        <v>1849700000</v>
      </c>
      <c r="W92" s="7">
        <v>3454200000</v>
      </c>
      <c r="X92" s="19">
        <f t="shared" si="43"/>
        <v>2.1085125719478945E-2</v>
      </c>
      <c r="Y92" s="19">
        <f t="shared" si="43"/>
        <v>4.9491268854408819E-3</v>
      </c>
      <c r="Z92" s="19">
        <f t="shared" si="43"/>
        <v>3.7782988825198309E-3</v>
      </c>
      <c r="AA92" s="28">
        <f t="shared" si="53"/>
        <v>0.25255883451624955</v>
      </c>
      <c r="AB92" s="29">
        <f t="shared" si="54"/>
        <v>0.23472124147065246</v>
      </c>
      <c r="AC92" s="30">
        <f>Y92/Z92</f>
        <v>1.3098823145881462</v>
      </c>
      <c r="AD92" s="7">
        <v>4614600</v>
      </c>
      <c r="AE92" s="8">
        <v>38211000</v>
      </c>
      <c r="AF92" s="7">
        <v>20115000</v>
      </c>
      <c r="AG92" s="7">
        <v>22038000</v>
      </c>
      <c r="AH92" s="8">
        <v>2634800000</v>
      </c>
      <c r="AI92" s="7">
        <v>1335600000</v>
      </c>
      <c r="AJ92" s="7">
        <v>1781200000</v>
      </c>
      <c r="AK92" s="19">
        <f t="shared" si="44"/>
        <v>1.450242902687111E-2</v>
      </c>
      <c r="AL92" s="19">
        <f t="shared" si="44"/>
        <v>1.5060646900269542E-2</v>
      </c>
      <c r="AM92" s="19">
        <f t="shared" si="44"/>
        <v>1.2372557826184594E-2</v>
      </c>
      <c r="AN92" s="28">
        <f>AD92/AE92</f>
        <v>0.12076627149250216</v>
      </c>
      <c r="AO92" s="29">
        <f>AL92/AK92</f>
        <v>1.0384913363384938</v>
      </c>
      <c r="AP92" s="30">
        <f>AL92/AM92</f>
        <v>1.2172621952427674</v>
      </c>
      <c r="AQ92" s="7">
        <v>28944000</v>
      </c>
      <c r="AR92" s="8">
        <v>13882000</v>
      </c>
      <c r="AS92" s="7">
        <v>34426000</v>
      </c>
      <c r="AT92" s="7">
        <v>37690000</v>
      </c>
      <c r="AU92" s="8">
        <v>1584900000</v>
      </c>
      <c r="AV92" s="7">
        <v>2579400000</v>
      </c>
      <c r="AW92" s="7">
        <v>2056500000</v>
      </c>
      <c r="AX92" s="19">
        <f t="shared" si="45"/>
        <v>8.7589122342103601E-3</v>
      </c>
      <c r="AY92" s="19">
        <f t="shared" si="45"/>
        <v>1.3346514693339537E-2</v>
      </c>
      <c r="AZ92" s="19">
        <f t="shared" si="45"/>
        <v>1.8327255044979333E-2</v>
      </c>
      <c r="BA92" s="28">
        <f>AQ92/AR92</f>
        <v>2.0850021610718916</v>
      </c>
      <c r="BB92" s="29">
        <f>AY92/AX92</f>
        <v>1.5237639488167292</v>
      </c>
      <c r="BC92" s="30">
        <f t="shared" si="55"/>
        <v>0.72823315115024567</v>
      </c>
      <c r="BD92" s="7">
        <v>12207000</v>
      </c>
      <c r="BE92" s="8">
        <v>22319000</v>
      </c>
      <c r="BF92" s="7">
        <v>82116000</v>
      </c>
      <c r="BG92" s="7">
        <v>82986000</v>
      </c>
      <c r="BH92" s="8">
        <v>2216600000</v>
      </c>
      <c r="BI92" s="7">
        <v>2843600000</v>
      </c>
      <c r="BJ92" s="7">
        <v>2441100000</v>
      </c>
      <c r="BK92" s="19">
        <f t="shared" si="46"/>
        <v>1.0069024632319769E-2</v>
      </c>
      <c r="BL92" s="19">
        <f t="shared" si="46"/>
        <v>2.8877479251652835E-2</v>
      </c>
      <c r="BM92" s="19">
        <f t="shared" si="46"/>
        <v>3.3995329974191961E-2</v>
      </c>
      <c r="BN92" s="28">
        <f t="shared" si="50"/>
        <v>0.54693310632196779</v>
      </c>
      <c r="BO92" s="29">
        <f t="shared" si="51"/>
        <v>2.8679519919895009</v>
      </c>
      <c r="BP92" s="30">
        <f t="shared" si="52"/>
        <v>0.84945430074000117</v>
      </c>
      <c r="BQ92" s="50">
        <v>1</v>
      </c>
    </row>
    <row r="93" spans="1:69" x14ac:dyDescent="0.2">
      <c r="A93" s="1" t="s">
        <v>290</v>
      </c>
      <c r="B93" s="1" t="s">
        <v>291</v>
      </c>
      <c r="C93" s="1"/>
      <c r="D93" s="7">
        <v>0</v>
      </c>
      <c r="E93" s="8">
        <v>0</v>
      </c>
      <c r="F93" s="7">
        <v>1635100</v>
      </c>
      <c r="G93" s="7">
        <v>0</v>
      </c>
      <c r="H93" s="8">
        <v>3763400000</v>
      </c>
      <c r="I93" s="7">
        <v>3519500000</v>
      </c>
      <c r="J93" s="7">
        <v>2541400000</v>
      </c>
      <c r="K93" s="19">
        <f t="shared" si="42"/>
        <v>0</v>
      </c>
      <c r="L93" s="19">
        <f t="shared" si="42"/>
        <v>4.6458303736326181E-4</v>
      </c>
      <c r="M93" s="19">
        <f t="shared" si="42"/>
        <v>0</v>
      </c>
      <c r="N93" s="25">
        <v>0</v>
      </c>
      <c r="O93" s="26" t="s">
        <v>766</v>
      </c>
      <c r="P93" s="27" t="s">
        <v>766</v>
      </c>
      <c r="Q93" s="7">
        <v>0</v>
      </c>
      <c r="R93" s="8">
        <v>1537200</v>
      </c>
      <c r="S93" s="7">
        <v>0</v>
      </c>
      <c r="T93" s="7">
        <v>0</v>
      </c>
      <c r="U93" s="8">
        <v>1650500000</v>
      </c>
      <c r="V93" s="7">
        <v>1849700000</v>
      </c>
      <c r="W93" s="7">
        <v>3454200000</v>
      </c>
      <c r="X93" s="19">
        <f t="shared" si="43"/>
        <v>9.3135413511057259E-4</v>
      </c>
      <c r="Y93" s="19">
        <f t="shared" si="43"/>
        <v>0</v>
      </c>
      <c r="Z93" s="19">
        <f t="shared" si="43"/>
        <v>0</v>
      </c>
      <c r="AA93" s="28">
        <f t="shared" si="53"/>
        <v>0</v>
      </c>
      <c r="AB93" s="29">
        <f t="shared" si="54"/>
        <v>0</v>
      </c>
      <c r="AC93" s="30">
        <v>0</v>
      </c>
      <c r="AD93" s="7">
        <v>0</v>
      </c>
      <c r="AE93" s="8">
        <v>0</v>
      </c>
      <c r="AF93" s="7">
        <v>0</v>
      </c>
      <c r="AG93" s="7">
        <v>1748700</v>
      </c>
      <c r="AH93" s="8">
        <v>2634800000</v>
      </c>
      <c r="AI93" s="7">
        <v>1335600000</v>
      </c>
      <c r="AJ93" s="7">
        <v>1781200000</v>
      </c>
      <c r="AK93" s="19">
        <f t="shared" si="44"/>
        <v>0</v>
      </c>
      <c r="AL93" s="19">
        <f t="shared" si="44"/>
        <v>0</v>
      </c>
      <c r="AM93" s="19">
        <f t="shared" si="44"/>
        <v>9.8175387379294851E-4</v>
      </c>
      <c r="AN93" s="28">
        <v>0</v>
      </c>
      <c r="AO93" s="29">
        <v>0</v>
      </c>
      <c r="AP93" s="30">
        <f>AL93/AM93</f>
        <v>0</v>
      </c>
      <c r="AQ93" s="7">
        <v>0</v>
      </c>
      <c r="AR93" s="8">
        <v>0</v>
      </c>
      <c r="AS93" s="7">
        <v>7915100</v>
      </c>
      <c r="AT93" s="7">
        <v>16820000</v>
      </c>
      <c r="AU93" s="8">
        <v>1584900000</v>
      </c>
      <c r="AV93" s="7">
        <v>2579400000</v>
      </c>
      <c r="AW93" s="7">
        <v>2056500000</v>
      </c>
      <c r="AX93" s="19">
        <f t="shared" si="45"/>
        <v>0</v>
      </c>
      <c r="AY93" s="19">
        <f t="shared" si="45"/>
        <v>3.0685818407381561E-3</v>
      </c>
      <c r="AZ93" s="19">
        <f t="shared" si="45"/>
        <v>8.1789448091417454E-3</v>
      </c>
      <c r="BA93" s="28">
        <v>0</v>
      </c>
      <c r="BB93" s="29" t="s">
        <v>766</v>
      </c>
      <c r="BC93" s="30">
        <f t="shared" si="55"/>
        <v>0.37518065133638634</v>
      </c>
      <c r="BD93" s="7">
        <v>0</v>
      </c>
      <c r="BE93" s="8">
        <v>5577800</v>
      </c>
      <c r="BF93" s="7">
        <v>10653000</v>
      </c>
      <c r="BG93" s="7">
        <v>11179000</v>
      </c>
      <c r="BH93" s="8">
        <v>2216600000</v>
      </c>
      <c r="BI93" s="7">
        <v>2843600000</v>
      </c>
      <c r="BJ93" s="7">
        <v>2441100000</v>
      </c>
      <c r="BK93" s="19">
        <f t="shared" si="46"/>
        <v>2.5163764323739061E-3</v>
      </c>
      <c r="BL93" s="19">
        <f t="shared" si="46"/>
        <v>3.7463074975383317E-3</v>
      </c>
      <c r="BM93" s="19">
        <f t="shared" si="46"/>
        <v>4.5794928515833023E-3</v>
      </c>
      <c r="BN93" s="28">
        <f t="shared" si="50"/>
        <v>0</v>
      </c>
      <c r="BO93" s="29">
        <f t="shared" si="51"/>
        <v>1.4887706979532191</v>
      </c>
      <c r="BP93" s="30">
        <f t="shared" si="52"/>
        <v>0.81806165419454535</v>
      </c>
      <c r="BQ93" s="50">
        <v>1</v>
      </c>
    </row>
    <row r="94" spans="1:69" x14ac:dyDescent="0.2">
      <c r="A94" s="1" t="s">
        <v>344</v>
      </c>
      <c r="B94" s="1" t="s">
        <v>345</v>
      </c>
      <c r="C94" s="1"/>
      <c r="D94" s="7">
        <v>285040</v>
      </c>
      <c r="E94" s="8">
        <v>2154800</v>
      </c>
      <c r="F94" s="7">
        <v>2255700</v>
      </c>
      <c r="G94" s="7">
        <v>4432000</v>
      </c>
      <c r="H94" s="8">
        <v>3763400000</v>
      </c>
      <c r="I94" s="7">
        <v>3519500000</v>
      </c>
      <c r="J94" s="7">
        <v>2541400000</v>
      </c>
      <c r="K94" s="19">
        <f t="shared" si="42"/>
        <v>5.7256735930275818E-4</v>
      </c>
      <c r="L94" s="19">
        <f t="shared" si="42"/>
        <v>6.4091490268504045E-4</v>
      </c>
      <c r="M94" s="19">
        <f t="shared" si="42"/>
        <v>1.7439206736444479E-3</v>
      </c>
      <c r="N94" s="25">
        <f>D94/E94</f>
        <v>0.13228141822907</v>
      </c>
      <c r="O94" s="26">
        <f>L94/K94</f>
        <v>1.119370310360535</v>
      </c>
      <c r="P94" s="27">
        <f>L94/M94</f>
        <v>0.36751379370120979</v>
      </c>
      <c r="Q94" s="7">
        <v>22053000</v>
      </c>
      <c r="R94" s="8">
        <v>32245000</v>
      </c>
      <c r="S94" s="7">
        <v>6867300</v>
      </c>
      <c r="T94" s="7">
        <v>14022000</v>
      </c>
      <c r="U94" s="8">
        <v>1650500000</v>
      </c>
      <c r="V94" s="7">
        <v>1849700000</v>
      </c>
      <c r="W94" s="7">
        <v>3454200000</v>
      </c>
      <c r="X94" s="19">
        <f t="shared" si="43"/>
        <v>1.9536504089669796E-2</v>
      </c>
      <c r="Y94" s="19">
        <f t="shared" si="43"/>
        <v>3.7126561063956318E-3</v>
      </c>
      <c r="Z94" s="19">
        <f t="shared" si="43"/>
        <v>4.0594059405940595E-3</v>
      </c>
      <c r="AA94" s="28">
        <f t="shared" si="53"/>
        <v>0.68391998759497596</v>
      </c>
      <c r="AB94" s="29">
        <f t="shared" si="54"/>
        <v>0.19003687094451824</v>
      </c>
      <c r="AC94" s="30">
        <f>Y94/Z94</f>
        <v>0.91458113840477762</v>
      </c>
      <c r="AD94" s="7">
        <v>0</v>
      </c>
      <c r="AE94" s="8">
        <v>0</v>
      </c>
      <c r="AF94" s="7">
        <v>0</v>
      </c>
      <c r="AG94" s="7">
        <v>0</v>
      </c>
      <c r="AH94" s="8">
        <v>2634800000</v>
      </c>
      <c r="AI94" s="7">
        <v>1335600000</v>
      </c>
      <c r="AJ94" s="7">
        <v>1781200000</v>
      </c>
      <c r="AK94" s="19">
        <f t="shared" si="44"/>
        <v>0</v>
      </c>
      <c r="AL94" s="19">
        <f t="shared" si="44"/>
        <v>0</v>
      </c>
      <c r="AM94" s="19">
        <f t="shared" si="44"/>
        <v>0</v>
      </c>
      <c r="AN94" s="28">
        <v>0</v>
      </c>
      <c r="AO94" s="29">
        <v>0</v>
      </c>
      <c r="AP94" s="30">
        <v>0</v>
      </c>
      <c r="AQ94" s="7">
        <v>0</v>
      </c>
      <c r="AR94" s="8">
        <v>1476300</v>
      </c>
      <c r="AS94" s="7">
        <v>5991300</v>
      </c>
      <c r="AT94" s="7">
        <v>9788800</v>
      </c>
      <c r="AU94" s="8">
        <v>1584900000</v>
      </c>
      <c r="AV94" s="7">
        <v>2579400000</v>
      </c>
      <c r="AW94" s="7">
        <v>2056500000</v>
      </c>
      <c r="AX94" s="19">
        <f t="shared" si="45"/>
        <v>9.3147832670830973E-4</v>
      </c>
      <c r="AY94" s="19">
        <f t="shared" si="45"/>
        <v>2.3227494766224705E-3</v>
      </c>
      <c r="AZ94" s="19">
        <f t="shared" si="45"/>
        <v>4.7599319231704353E-3</v>
      </c>
      <c r="BA94" s="28">
        <f t="shared" ref="BA94:BA108" si="56">AQ94/AR94</f>
        <v>0</v>
      </c>
      <c r="BB94" s="29">
        <f t="shared" ref="BB94:BB108" si="57">AY94/AX94</f>
        <v>2.4936162334884191</v>
      </c>
      <c r="BC94" s="30">
        <f t="shared" si="55"/>
        <v>0.48797955813522703</v>
      </c>
      <c r="BD94" s="7">
        <v>4657000</v>
      </c>
      <c r="BE94" s="8">
        <v>5390000</v>
      </c>
      <c r="BF94" s="7">
        <v>9131300</v>
      </c>
      <c r="BG94" s="7">
        <v>5379300</v>
      </c>
      <c r="BH94" s="8">
        <v>2216600000</v>
      </c>
      <c r="BI94" s="7">
        <v>2843600000</v>
      </c>
      <c r="BJ94" s="7">
        <v>2441100000</v>
      </c>
      <c r="BK94" s="19">
        <f t="shared" si="46"/>
        <v>2.4316520797617973E-3</v>
      </c>
      <c r="BL94" s="19">
        <f t="shared" si="46"/>
        <v>3.211175974117316E-3</v>
      </c>
      <c r="BM94" s="19">
        <f t="shared" si="46"/>
        <v>2.2036377043136292E-3</v>
      </c>
      <c r="BN94" s="28">
        <f t="shared" si="50"/>
        <v>0.86400742115027829</v>
      </c>
      <c r="BO94" s="29">
        <f t="shared" si="51"/>
        <v>1.3205737781499893</v>
      </c>
      <c r="BP94" s="30">
        <f t="shared" si="52"/>
        <v>1.4572159333775361</v>
      </c>
      <c r="BQ94" s="50">
        <v>1</v>
      </c>
    </row>
    <row r="95" spans="1:69" x14ac:dyDescent="0.2">
      <c r="A95" s="1" t="s">
        <v>124</v>
      </c>
      <c r="B95" s="1" t="s">
        <v>125</v>
      </c>
      <c r="C95" s="1"/>
      <c r="D95" s="7">
        <v>0</v>
      </c>
      <c r="E95" s="8">
        <v>0</v>
      </c>
      <c r="F95" s="7">
        <v>6607000</v>
      </c>
      <c r="G95" s="7">
        <v>3599000</v>
      </c>
      <c r="H95" s="8">
        <v>3763400000</v>
      </c>
      <c r="I95" s="7">
        <v>3519500000</v>
      </c>
      <c r="J95" s="7">
        <v>2541400000</v>
      </c>
      <c r="K95" s="19">
        <f t="shared" si="42"/>
        <v>0</v>
      </c>
      <c r="L95" s="19">
        <f t="shared" si="42"/>
        <v>1.8772552919448786E-3</v>
      </c>
      <c r="M95" s="19">
        <f t="shared" si="42"/>
        <v>1.4161485795230976E-3</v>
      </c>
      <c r="N95" s="25">
        <v>0</v>
      </c>
      <c r="O95" s="26" t="s">
        <v>766</v>
      </c>
      <c r="P95" s="27">
        <f>L95/M95</f>
        <v>1.3256061680880007</v>
      </c>
      <c r="Q95" s="7">
        <v>155600000</v>
      </c>
      <c r="R95" s="8">
        <v>42767000</v>
      </c>
      <c r="S95" s="7">
        <v>17530000</v>
      </c>
      <c r="T95" s="7">
        <v>19492000</v>
      </c>
      <c r="U95" s="8">
        <v>1650500000</v>
      </c>
      <c r="V95" s="7">
        <v>1849700000</v>
      </c>
      <c r="W95" s="7">
        <v>3454200000</v>
      </c>
      <c r="X95" s="19">
        <f t="shared" si="43"/>
        <v>2.5911541956982732E-2</v>
      </c>
      <c r="Y95" s="19">
        <f t="shared" si="43"/>
        <v>9.4772125209493432E-3</v>
      </c>
      <c r="Z95" s="19">
        <f t="shared" si="43"/>
        <v>5.6429853511666952E-3</v>
      </c>
      <c r="AA95" s="28">
        <f t="shared" si="53"/>
        <v>3.6383192648537426</v>
      </c>
      <c r="AB95" s="29">
        <f t="shared" si="54"/>
        <v>0.36575254906415905</v>
      </c>
      <c r="AC95" s="30">
        <f>Y95/Z95</f>
        <v>1.679467858088612</v>
      </c>
      <c r="AD95" s="7">
        <v>0</v>
      </c>
      <c r="AE95" s="8">
        <v>35956000</v>
      </c>
      <c r="AF95" s="7">
        <v>14382000</v>
      </c>
      <c r="AG95" s="7">
        <v>16555000</v>
      </c>
      <c r="AH95" s="8">
        <v>2634800000</v>
      </c>
      <c r="AI95" s="7">
        <v>1335600000</v>
      </c>
      <c r="AJ95" s="7">
        <v>1781200000</v>
      </c>
      <c r="AK95" s="19">
        <f t="shared" si="44"/>
        <v>1.3646576590253529E-2</v>
      </c>
      <c r="AL95" s="19">
        <f t="shared" si="44"/>
        <v>1.0768194070080863E-2</v>
      </c>
      <c r="AM95" s="19">
        <f t="shared" si="44"/>
        <v>9.2942959802380411E-3</v>
      </c>
      <c r="AN95" s="28">
        <f>AD95/AE95</f>
        <v>0</v>
      </c>
      <c r="AO95" s="29">
        <f>AL95/AK95</f>
        <v>0.78907658626791244</v>
      </c>
      <c r="AP95" s="30">
        <f>AL95/AM95</f>
        <v>1.1585809288811861</v>
      </c>
      <c r="AQ95" s="7">
        <v>1346300</v>
      </c>
      <c r="AR95" s="8">
        <v>3672900</v>
      </c>
      <c r="AS95" s="7">
        <v>71298000</v>
      </c>
      <c r="AT95" s="7">
        <v>109590000</v>
      </c>
      <c r="AU95" s="8">
        <v>1584900000</v>
      </c>
      <c r="AV95" s="7">
        <v>2579400000</v>
      </c>
      <c r="AW95" s="7">
        <v>2056500000</v>
      </c>
      <c r="AX95" s="19">
        <f t="shared" si="45"/>
        <v>2.3174332765474163E-3</v>
      </c>
      <c r="AY95" s="19">
        <f t="shared" si="45"/>
        <v>2.7641311933007676E-2</v>
      </c>
      <c r="AZ95" s="19">
        <f t="shared" si="45"/>
        <v>5.3289569657184538E-2</v>
      </c>
      <c r="BA95" s="28">
        <f t="shared" si="56"/>
        <v>0.36654959296468731</v>
      </c>
      <c r="BB95" s="29">
        <f t="shared" si="57"/>
        <v>11.927554597899171</v>
      </c>
      <c r="BC95" s="30">
        <f t="shared" si="55"/>
        <v>0.51870022803385607</v>
      </c>
      <c r="BD95" s="7">
        <v>21658000</v>
      </c>
      <c r="BE95" s="8">
        <v>33981000</v>
      </c>
      <c r="BF95" s="7">
        <v>128070000</v>
      </c>
      <c r="BG95" s="7">
        <v>38543000</v>
      </c>
      <c r="BH95" s="8">
        <v>2216600000</v>
      </c>
      <c r="BI95" s="7">
        <v>2843600000</v>
      </c>
      <c r="BJ95" s="7">
        <v>2441100000</v>
      </c>
      <c r="BK95" s="19">
        <f t="shared" si="46"/>
        <v>1.5330235495804385E-2</v>
      </c>
      <c r="BL95" s="19">
        <f t="shared" si="46"/>
        <v>4.5037980025320015E-2</v>
      </c>
      <c r="BM95" s="19">
        <f t="shared" si="46"/>
        <v>1.5789193396419647E-2</v>
      </c>
      <c r="BN95" s="28">
        <f t="shared" si="50"/>
        <v>0.63735616962420172</v>
      </c>
      <c r="BO95" s="29">
        <f t="shared" si="51"/>
        <v>2.9378531098003102</v>
      </c>
      <c r="BP95" s="30">
        <f t="shared" si="52"/>
        <v>2.8524560371483458</v>
      </c>
      <c r="BQ95" s="50">
        <v>1</v>
      </c>
    </row>
    <row r="96" spans="1:69" x14ac:dyDescent="0.2">
      <c r="A96" s="1" t="s">
        <v>266</v>
      </c>
      <c r="B96" s="1" t="s">
        <v>267</v>
      </c>
      <c r="C96" s="1"/>
      <c r="D96" s="7">
        <v>3524400</v>
      </c>
      <c r="E96" s="8">
        <v>0</v>
      </c>
      <c r="F96" s="7">
        <v>0</v>
      </c>
      <c r="G96" s="7">
        <v>0</v>
      </c>
      <c r="H96" s="8">
        <v>3763400000</v>
      </c>
      <c r="I96" s="7">
        <v>3519500000</v>
      </c>
      <c r="J96" s="7">
        <v>2541400000</v>
      </c>
      <c r="K96" s="19">
        <f t="shared" si="42"/>
        <v>0</v>
      </c>
      <c r="L96" s="19">
        <f t="shared" si="42"/>
        <v>0</v>
      </c>
      <c r="M96" s="19">
        <f t="shared" si="42"/>
        <v>0</v>
      </c>
      <c r="N96" s="25" t="s">
        <v>766</v>
      </c>
      <c r="O96" s="26">
        <v>0</v>
      </c>
      <c r="P96" s="27">
        <v>0</v>
      </c>
      <c r="Q96" s="7">
        <v>1805000</v>
      </c>
      <c r="R96" s="8">
        <v>3110200</v>
      </c>
      <c r="S96" s="7">
        <v>4452800</v>
      </c>
      <c r="T96" s="7">
        <v>175600</v>
      </c>
      <c r="U96" s="8">
        <v>1650500000</v>
      </c>
      <c r="V96" s="7">
        <v>1849700000</v>
      </c>
      <c r="W96" s="7">
        <v>3454200000</v>
      </c>
      <c r="X96" s="19">
        <f t="shared" si="43"/>
        <v>1.8843986670705848E-3</v>
      </c>
      <c r="Y96" s="19">
        <f t="shared" si="43"/>
        <v>2.4073092933989296E-3</v>
      </c>
      <c r="Z96" s="19">
        <f t="shared" si="43"/>
        <v>5.0836662613629783E-5</v>
      </c>
      <c r="AA96" s="28">
        <f t="shared" si="53"/>
        <v>0.58034853064111636</v>
      </c>
      <c r="AB96" s="29">
        <f t="shared" si="54"/>
        <v>1.277494691259383</v>
      </c>
      <c r="AC96" s="30">
        <f>Y96/Z96</f>
        <v>47.353802740652519</v>
      </c>
      <c r="AD96" s="7">
        <v>52355000</v>
      </c>
      <c r="AE96" s="8">
        <v>138070000</v>
      </c>
      <c r="AF96" s="7">
        <v>58061000</v>
      </c>
      <c r="AG96" s="7">
        <v>50553000</v>
      </c>
      <c r="AH96" s="8">
        <v>2634800000</v>
      </c>
      <c r="AI96" s="7">
        <v>1335600000</v>
      </c>
      <c r="AJ96" s="7">
        <v>1781200000</v>
      </c>
      <c r="AK96" s="19">
        <f t="shared" si="44"/>
        <v>5.2402459389707001E-2</v>
      </c>
      <c r="AL96" s="19">
        <f t="shared" si="44"/>
        <v>4.3471847858640313E-2</v>
      </c>
      <c r="AM96" s="19">
        <f t="shared" si="44"/>
        <v>2.8381428250617562E-2</v>
      </c>
      <c r="AN96" s="28">
        <f>AD96/AE96</f>
        <v>0.37919171434779458</v>
      </c>
      <c r="AO96" s="29">
        <f>AL96/AK96</f>
        <v>0.82957648104545156</v>
      </c>
      <c r="AP96" s="30">
        <f>AL96/AM96</f>
        <v>1.5317005005797899</v>
      </c>
      <c r="AQ96" s="7">
        <v>57184000</v>
      </c>
      <c r="AR96" s="8">
        <v>19751000</v>
      </c>
      <c r="AS96" s="7">
        <v>41662000</v>
      </c>
      <c r="AT96" s="7">
        <v>46034000</v>
      </c>
      <c r="AU96" s="8">
        <v>1584900000</v>
      </c>
      <c r="AV96" s="7">
        <v>2579400000</v>
      </c>
      <c r="AW96" s="7">
        <v>2056500000</v>
      </c>
      <c r="AX96" s="19">
        <f t="shared" si="45"/>
        <v>1.2461984983279703E-2</v>
      </c>
      <c r="AY96" s="19">
        <f t="shared" si="45"/>
        <v>1.6151818252306736E-2</v>
      </c>
      <c r="AZ96" s="19">
        <f t="shared" si="45"/>
        <v>2.238463408704109E-2</v>
      </c>
      <c r="BA96" s="28">
        <f t="shared" si="56"/>
        <v>2.8952458103387171</v>
      </c>
      <c r="BB96" s="29">
        <f t="shared" si="57"/>
        <v>1.2960871220738668</v>
      </c>
      <c r="BC96" s="30">
        <f t="shared" si="55"/>
        <v>0.72155828813200684</v>
      </c>
      <c r="BD96" s="7">
        <v>37004000</v>
      </c>
      <c r="BE96" s="8">
        <v>35515000</v>
      </c>
      <c r="BF96" s="7">
        <v>87673000</v>
      </c>
      <c r="BG96" s="7">
        <v>110930000</v>
      </c>
      <c r="BH96" s="8">
        <v>2216600000</v>
      </c>
      <c r="BI96" s="7">
        <v>2843600000</v>
      </c>
      <c r="BJ96" s="7">
        <v>2441100000</v>
      </c>
      <c r="BK96" s="19">
        <f t="shared" si="46"/>
        <v>1.6022286384552917E-2</v>
      </c>
      <c r="BL96" s="19">
        <f t="shared" si="46"/>
        <v>3.0831692221128148E-2</v>
      </c>
      <c r="BM96" s="19">
        <f t="shared" si="46"/>
        <v>4.5442628323296874E-2</v>
      </c>
      <c r="BN96" s="28">
        <f t="shared" si="50"/>
        <v>1.0419259467830495</v>
      </c>
      <c r="BO96" s="29">
        <f t="shared" si="51"/>
        <v>1.9243004076405086</v>
      </c>
      <c r="BP96" s="30">
        <f t="shared" si="52"/>
        <v>0.67847510935721556</v>
      </c>
      <c r="BQ96" s="50">
        <v>1</v>
      </c>
    </row>
    <row r="97" spans="1:69" x14ac:dyDescent="0.2">
      <c r="A97" s="1" t="s">
        <v>38</v>
      </c>
      <c r="B97" s="1" t="s">
        <v>39</v>
      </c>
      <c r="C97" s="1"/>
      <c r="D97" s="7">
        <v>0</v>
      </c>
      <c r="E97" s="8">
        <v>0</v>
      </c>
      <c r="F97" s="7">
        <v>0</v>
      </c>
      <c r="G97" s="7">
        <v>3230200</v>
      </c>
      <c r="H97" s="8">
        <v>3763400000</v>
      </c>
      <c r="I97" s="7">
        <v>3519500000</v>
      </c>
      <c r="J97" s="7">
        <v>2541400000</v>
      </c>
      <c r="K97" s="19">
        <f t="shared" si="42"/>
        <v>0</v>
      </c>
      <c r="L97" s="19">
        <f t="shared" si="42"/>
        <v>0</v>
      </c>
      <c r="M97" s="19">
        <f t="shared" si="42"/>
        <v>1.2710317148028646E-3</v>
      </c>
      <c r="N97" s="25">
        <v>0</v>
      </c>
      <c r="O97" s="26">
        <v>0</v>
      </c>
      <c r="P97" s="27">
        <f>L97/M97</f>
        <v>0</v>
      </c>
      <c r="Q97" s="7">
        <v>0</v>
      </c>
      <c r="R97" s="8">
        <v>0</v>
      </c>
      <c r="S97" s="7">
        <v>4786600</v>
      </c>
      <c r="T97" s="7">
        <v>2830800</v>
      </c>
      <c r="U97" s="8">
        <v>1650500000</v>
      </c>
      <c r="V97" s="7">
        <v>1849700000</v>
      </c>
      <c r="W97" s="7">
        <v>3454200000</v>
      </c>
      <c r="X97" s="19">
        <f t="shared" si="43"/>
        <v>0</v>
      </c>
      <c r="Y97" s="19">
        <f t="shared" si="43"/>
        <v>2.5877709898902523E-3</v>
      </c>
      <c r="Z97" s="19">
        <f t="shared" si="43"/>
        <v>8.1952405766892483E-4</v>
      </c>
      <c r="AA97" s="28">
        <v>0</v>
      </c>
      <c r="AB97" s="29" t="s">
        <v>766</v>
      </c>
      <c r="AC97" s="30">
        <f>Y97/Z97</f>
        <v>3.1576510362013952</v>
      </c>
      <c r="AD97" s="7">
        <v>0</v>
      </c>
      <c r="AE97" s="8">
        <v>2547000</v>
      </c>
      <c r="AF97" s="7">
        <v>0</v>
      </c>
      <c r="AG97" s="7">
        <v>0</v>
      </c>
      <c r="AH97" s="8">
        <v>2634800000</v>
      </c>
      <c r="AI97" s="7">
        <v>1335600000</v>
      </c>
      <c r="AJ97" s="7">
        <v>1781200000</v>
      </c>
      <c r="AK97" s="19">
        <f t="shared" si="44"/>
        <v>9.6667678761196293E-4</v>
      </c>
      <c r="AL97" s="19">
        <f t="shared" si="44"/>
        <v>0</v>
      </c>
      <c r="AM97" s="19">
        <f t="shared" si="44"/>
        <v>0</v>
      </c>
      <c r="AN97" s="28">
        <f>AD97/AE97</f>
        <v>0</v>
      </c>
      <c r="AO97" s="29">
        <f>AL97/AK97</f>
        <v>0</v>
      </c>
      <c r="AP97" s="30">
        <v>0</v>
      </c>
      <c r="AQ97" s="7">
        <v>0</v>
      </c>
      <c r="AR97" s="8">
        <v>1450600</v>
      </c>
      <c r="AS97" s="7">
        <v>1516000</v>
      </c>
      <c r="AT97" s="7">
        <v>1602000</v>
      </c>
      <c r="AU97" s="8">
        <v>1584900000</v>
      </c>
      <c r="AV97" s="7">
        <v>2579400000</v>
      </c>
      <c r="AW97" s="7">
        <v>2056500000</v>
      </c>
      <c r="AX97" s="19">
        <f t="shared" si="45"/>
        <v>9.1526279260521174E-4</v>
      </c>
      <c r="AY97" s="19">
        <f t="shared" si="45"/>
        <v>5.8773358145305108E-4</v>
      </c>
      <c r="AZ97" s="19">
        <f t="shared" si="45"/>
        <v>7.7899343544857765E-4</v>
      </c>
      <c r="BA97" s="28">
        <f t="shared" si="56"/>
        <v>0</v>
      </c>
      <c r="BB97" s="29">
        <f t="shared" si="57"/>
        <v>0.64214735505648735</v>
      </c>
      <c r="BC97" s="30">
        <f t="shared" si="55"/>
        <v>0.754478221134956</v>
      </c>
      <c r="BD97" s="7">
        <v>0</v>
      </c>
      <c r="BE97" s="8">
        <v>635700</v>
      </c>
      <c r="BF97" s="7">
        <v>5032500</v>
      </c>
      <c r="BG97" s="7">
        <v>2075500</v>
      </c>
      <c r="BH97" s="8">
        <v>2216600000</v>
      </c>
      <c r="BI97" s="7">
        <v>2843600000</v>
      </c>
      <c r="BJ97" s="7">
        <v>2441100000</v>
      </c>
      <c r="BK97" s="19">
        <f t="shared" si="46"/>
        <v>2.8679058016782457E-4</v>
      </c>
      <c r="BL97" s="19">
        <f t="shared" si="46"/>
        <v>1.7697636798424533E-3</v>
      </c>
      <c r="BM97" s="19">
        <f t="shared" si="46"/>
        <v>8.502314530334685E-4</v>
      </c>
      <c r="BN97" s="28">
        <f t="shared" si="50"/>
        <v>0</v>
      </c>
      <c r="BO97" s="29">
        <f t="shared" si="51"/>
        <v>6.1709268094050378</v>
      </c>
      <c r="BP97" s="30">
        <f t="shared" si="52"/>
        <v>2.081508127614268</v>
      </c>
      <c r="BQ97" s="50">
        <v>1</v>
      </c>
    </row>
    <row r="98" spans="1:69" x14ac:dyDescent="0.2">
      <c r="A98" s="1" t="s">
        <v>657</v>
      </c>
      <c r="B98" s="1" t="s">
        <v>658</v>
      </c>
      <c r="C98" s="1"/>
      <c r="D98" s="7">
        <v>131530000</v>
      </c>
      <c r="E98" s="8">
        <v>64517000</v>
      </c>
      <c r="F98" s="7">
        <v>78688000</v>
      </c>
      <c r="G98" s="7">
        <v>37155000</v>
      </c>
      <c r="H98" s="8">
        <v>3763400000</v>
      </c>
      <c r="I98" s="7">
        <v>3519500000</v>
      </c>
      <c r="J98" s="7">
        <v>2541400000</v>
      </c>
      <c r="K98" s="19">
        <f t="shared" si="42"/>
        <v>1.714327469841101E-2</v>
      </c>
      <c r="L98" s="19">
        <f t="shared" si="42"/>
        <v>2.2357721267225458E-2</v>
      </c>
      <c r="M98" s="19">
        <f t="shared" si="42"/>
        <v>1.4619894546313055E-2</v>
      </c>
      <c r="N98" s="25">
        <f>D98/E98</f>
        <v>2.0386874777190509</v>
      </c>
      <c r="O98" s="26">
        <f>L98/K98</f>
        <v>1.304168641088028</v>
      </c>
      <c r="P98" s="27">
        <f>L98/M98</f>
        <v>1.529266931194369</v>
      </c>
      <c r="Q98" s="7">
        <v>94303000</v>
      </c>
      <c r="R98" s="8">
        <v>106990000</v>
      </c>
      <c r="S98" s="7">
        <v>87279000</v>
      </c>
      <c r="T98" s="7">
        <v>94237000</v>
      </c>
      <c r="U98" s="8">
        <v>1650500000</v>
      </c>
      <c r="V98" s="7">
        <v>1849700000</v>
      </c>
      <c r="W98" s="7">
        <v>3454200000</v>
      </c>
      <c r="X98" s="19">
        <f t="shared" si="43"/>
        <v>6.4822780975461985E-2</v>
      </c>
      <c r="Y98" s="19">
        <f t="shared" si="43"/>
        <v>4.718548953884414E-2</v>
      </c>
      <c r="Z98" s="19">
        <f t="shared" si="43"/>
        <v>2.7281859764923862E-2</v>
      </c>
      <c r="AA98" s="28">
        <f>Q98/R98</f>
        <v>0.88141882418917661</v>
      </c>
      <c r="AB98" s="29">
        <f>Y98/X98</f>
        <v>0.72791523024452987</v>
      </c>
      <c r="AC98" s="30">
        <f>Y98/Z98</f>
        <v>1.7295554608601231</v>
      </c>
      <c r="AD98" s="7">
        <v>154700000</v>
      </c>
      <c r="AE98" s="8">
        <v>310470000</v>
      </c>
      <c r="AF98" s="7">
        <v>247160000</v>
      </c>
      <c r="AG98" s="7">
        <v>898650000</v>
      </c>
      <c r="AH98" s="8">
        <v>2634800000</v>
      </c>
      <c r="AI98" s="7">
        <v>1335600000</v>
      </c>
      <c r="AJ98" s="7">
        <v>1781200000</v>
      </c>
      <c r="AK98" s="19">
        <f t="shared" si="44"/>
        <v>0.11783437073022621</v>
      </c>
      <c r="AL98" s="19">
        <f t="shared" si="44"/>
        <v>0.18505540581012278</v>
      </c>
      <c r="AM98" s="19">
        <f t="shared" si="44"/>
        <v>0.50451942510666969</v>
      </c>
      <c r="AN98" s="28">
        <f>AD98/AE98</f>
        <v>0.49827680613263764</v>
      </c>
      <c r="AO98" s="29">
        <f>AL98/AK98</f>
        <v>1.5704705228476552</v>
      </c>
      <c r="AP98" s="30">
        <f>AL98/AM98</f>
        <v>0.36679540291436119</v>
      </c>
      <c r="AQ98" s="7">
        <v>291610000</v>
      </c>
      <c r="AR98" s="8">
        <v>178400000</v>
      </c>
      <c r="AS98" s="7">
        <v>238090000</v>
      </c>
      <c r="AT98" s="7">
        <v>281800000</v>
      </c>
      <c r="AU98" s="8">
        <v>1584900000</v>
      </c>
      <c r="AV98" s="7">
        <v>2579400000</v>
      </c>
      <c r="AW98" s="7">
        <v>2056500000</v>
      </c>
      <c r="AX98" s="19">
        <f t="shared" si="45"/>
        <v>0.11256230677014323</v>
      </c>
      <c r="AY98" s="19">
        <f t="shared" si="45"/>
        <v>9.2304411878731493E-2</v>
      </c>
      <c r="AZ98" s="19">
        <f t="shared" si="45"/>
        <v>0.13702893265256505</v>
      </c>
      <c r="BA98" s="28">
        <f t="shared" si="56"/>
        <v>1.6345852017937219</v>
      </c>
      <c r="BB98" s="29">
        <f t="shared" si="57"/>
        <v>0.82002949768274402</v>
      </c>
      <c r="BC98" s="30">
        <f t="shared" si="55"/>
        <v>0.67361257284815934</v>
      </c>
      <c r="BD98" s="7">
        <v>234620000</v>
      </c>
      <c r="BE98" s="8">
        <v>205150000</v>
      </c>
      <c r="BF98" s="7">
        <v>461170000</v>
      </c>
      <c r="BG98" s="7">
        <v>398090000</v>
      </c>
      <c r="BH98" s="8">
        <v>2216600000</v>
      </c>
      <c r="BI98" s="7">
        <v>2843600000</v>
      </c>
      <c r="BJ98" s="7">
        <v>2441100000</v>
      </c>
      <c r="BK98" s="19">
        <f t="shared" si="46"/>
        <v>9.2551655688892898E-2</v>
      </c>
      <c r="BL98" s="19">
        <f t="shared" si="46"/>
        <v>0.16217822478548319</v>
      </c>
      <c r="BM98" s="19">
        <f t="shared" si="46"/>
        <v>0.16307812051943796</v>
      </c>
      <c r="BN98" s="28">
        <f t="shared" si="50"/>
        <v>1.1436509870826224</v>
      </c>
      <c r="BO98" s="29">
        <f t="shared" si="51"/>
        <v>1.7522995518376896</v>
      </c>
      <c r="BP98" s="30">
        <f t="shared" si="52"/>
        <v>0.9944818119617248</v>
      </c>
      <c r="BQ98" s="50">
        <v>1</v>
      </c>
    </row>
    <row r="99" spans="1:69" x14ac:dyDescent="0.2">
      <c r="A99" s="1" t="s">
        <v>520</v>
      </c>
      <c r="B99" s="1" t="s">
        <v>521</v>
      </c>
      <c r="C99" s="1"/>
      <c r="D99" s="7">
        <v>0</v>
      </c>
      <c r="E99" s="8">
        <v>0</v>
      </c>
      <c r="F99" s="7">
        <v>0</v>
      </c>
      <c r="G99" s="7">
        <v>0</v>
      </c>
      <c r="H99" s="8">
        <v>3763400000</v>
      </c>
      <c r="I99" s="7">
        <v>3519500000</v>
      </c>
      <c r="J99" s="7">
        <v>2541400000</v>
      </c>
      <c r="K99" s="19">
        <f t="shared" si="42"/>
        <v>0</v>
      </c>
      <c r="L99" s="19">
        <f t="shared" si="42"/>
        <v>0</v>
      </c>
      <c r="M99" s="19">
        <f t="shared" si="42"/>
        <v>0</v>
      </c>
      <c r="N99" s="25">
        <v>0</v>
      </c>
      <c r="O99" s="26">
        <v>0</v>
      </c>
      <c r="P99" s="27">
        <v>0</v>
      </c>
      <c r="Q99" s="7">
        <v>0</v>
      </c>
      <c r="R99" s="8">
        <v>372060</v>
      </c>
      <c r="S99" s="7">
        <v>0</v>
      </c>
      <c r="T99" s="7">
        <v>0</v>
      </c>
      <c r="U99" s="8">
        <v>1650500000</v>
      </c>
      <c r="V99" s="7">
        <v>1849700000</v>
      </c>
      <c r="W99" s="7">
        <v>3454200000</v>
      </c>
      <c r="X99" s="19">
        <f t="shared" si="43"/>
        <v>2.254225992123599E-4</v>
      </c>
      <c r="Y99" s="19">
        <f t="shared" si="43"/>
        <v>0</v>
      </c>
      <c r="Z99" s="19">
        <f t="shared" si="43"/>
        <v>0</v>
      </c>
      <c r="AA99" s="28">
        <f>Q99/R99</f>
        <v>0</v>
      </c>
      <c r="AB99" s="29">
        <f>Y99/X99</f>
        <v>0</v>
      </c>
      <c r="AC99" s="30">
        <v>0</v>
      </c>
      <c r="AD99" s="7">
        <v>0</v>
      </c>
      <c r="AE99" s="8">
        <v>7189100</v>
      </c>
      <c r="AF99" s="7">
        <v>3711800</v>
      </c>
      <c r="AG99" s="7">
        <v>3230000</v>
      </c>
      <c r="AH99" s="8">
        <v>2634800000</v>
      </c>
      <c r="AI99" s="7">
        <v>1335600000</v>
      </c>
      <c r="AJ99" s="7">
        <v>1781200000</v>
      </c>
      <c r="AK99" s="19">
        <f t="shared" si="44"/>
        <v>2.7285182936086232E-3</v>
      </c>
      <c r="AL99" s="19">
        <f t="shared" si="44"/>
        <v>2.7791254866726565E-3</v>
      </c>
      <c r="AM99" s="19">
        <f t="shared" si="44"/>
        <v>1.8133842353469571E-3</v>
      </c>
      <c r="AN99" s="28">
        <f>AD99/AE99</f>
        <v>0</v>
      </c>
      <c r="AO99" s="29">
        <f>AL99/AK99</f>
        <v>1.0185475000048845</v>
      </c>
      <c r="AP99" s="30">
        <f>AL99/AM99</f>
        <v>1.5325629463966983</v>
      </c>
      <c r="AQ99" s="7">
        <v>2657300</v>
      </c>
      <c r="AR99" s="8">
        <v>1219500</v>
      </c>
      <c r="AS99" s="7">
        <v>0</v>
      </c>
      <c r="AT99" s="7">
        <v>0</v>
      </c>
      <c r="AU99" s="8">
        <v>1584900000</v>
      </c>
      <c r="AV99" s="7">
        <v>2579400000</v>
      </c>
      <c r="AW99" s="7">
        <v>2056500000</v>
      </c>
      <c r="AX99" s="19">
        <f t="shared" si="45"/>
        <v>7.6944917660420214E-4</v>
      </c>
      <c r="AY99" s="19">
        <f t="shared" si="45"/>
        <v>0</v>
      </c>
      <c r="AZ99" s="19">
        <f t="shared" si="45"/>
        <v>0</v>
      </c>
      <c r="BA99" s="28">
        <f t="shared" si="56"/>
        <v>2.1790077900779008</v>
      </c>
      <c r="BB99" s="29">
        <f t="shared" si="57"/>
        <v>0</v>
      </c>
      <c r="BC99" s="30">
        <v>0</v>
      </c>
      <c r="BD99" s="7">
        <v>2090200</v>
      </c>
      <c r="BE99" s="8">
        <v>3346000</v>
      </c>
      <c r="BF99" s="7">
        <v>2218100</v>
      </c>
      <c r="BG99" s="7">
        <v>5168300</v>
      </c>
      <c r="BH99" s="8">
        <v>2216600000</v>
      </c>
      <c r="BI99" s="7">
        <v>2843600000</v>
      </c>
      <c r="BJ99" s="7">
        <v>2441100000</v>
      </c>
      <c r="BK99" s="19">
        <f t="shared" si="46"/>
        <v>1.5095190832807002E-3</v>
      </c>
      <c r="BL99" s="19">
        <f t="shared" si="46"/>
        <v>7.8003235335490225E-4</v>
      </c>
      <c r="BM99" s="19">
        <f t="shared" si="46"/>
        <v>2.1172012617262708E-3</v>
      </c>
      <c r="BN99" s="28">
        <f t="shared" si="50"/>
        <v>0.62468619246861923</v>
      </c>
      <c r="BO99" s="29">
        <f t="shared" si="51"/>
        <v>0.51674229361819379</v>
      </c>
      <c r="BP99" s="30">
        <f t="shared" si="52"/>
        <v>0.36842617065082367</v>
      </c>
      <c r="BQ99" s="50">
        <v>1</v>
      </c>
    </row>
    <row r="100" spans="1:69" x14ac:dyDescent="0.2">
      <c r="A100" s="1" t="s">
        <v>466</v>
      </c>
      <c r="B100" s="1" t="s">
        <v>467</v>
      </c>
      <c r="C100" s="1"/>
      <c r="D100" s="7">
        <v>0</v>
      </c>
      <c r="E100" s="8">
        <v>0</v>
      </c>
      <c r="F100" s="7">
        <v>0</v>
      </c>
      <c r="G100" s="7">
        <v>0</v>
      </c>
      <c r="H100" s="8">
        <v>3763400000</v>
      </c>
      <c r="I100" s="7">
        <v>3519500000</v>
      </c>
      <c r="J100" s="7">
        <v>2541400000</v>
      </c>
      <c r="K100" s="19">
        <f t="shared" si="42"/>
        <v>0</v>
      </c>
      <c r="L100" s="19">
        <f t="shared" si="42"/>
        <v>0</v>
      </c>
      <c r="M100" s="19">
        <f t="shared" si="42"/>
        <v>0</v>
      </c>
      <c r="N100" s="25">
        <v>0</v>
      </c>
      <c r="O100" s="26">
        <v>0</v>
      </c>
      <c r="P100" s="27">
        <v>0</v>
      </c>
      <c r="Q100" s="7">
        <v>0</v>
      </c>
      <c r="R100" s="8">
        <v>0</v>
      </c>
      <c r="S100" s="7">
        <v>0</v>
      </c>
      <c r="T100" s="7">
        <v>0</v>
      </c>
      <c r="U100" s="8">
        <v>1650500000</v>
      </c>
      <c r="V100" s="7">
        <v>1849700000</v>
      </c>
      <c r="W100" s="7">
        <v>3454200000</v>
      </c>
      <c r="X100" s="19">
        <f t="shared" si="43"/>
        <v>0</v>
      </c>
      <c r="Y100" s="19">
        <f t="shared" si="43"/>
        <v>0</v>
      </c>
      <c r="Z100" s="19">
        <f t="shared" si="43"/>
        <v>0</v>
      </c>
      <c r="AA100" s="28">
        <v>0</v>
      </c>
      <c r="AB100" s="29">
        <v>0</v>
      </c>
      <c r="AC100" s="30">
        <v>0</v>
      </c>
      <c r="AD100" s="7">
        <v>0</v>
      </c>
      <c r="AE100" s="8">
        <v>0</v>
      </c>
      <c r="AF100" s="7">
        <v>0</v>
      </c>
      <c r="AG100" s="7">
        <v>0</v>
      </c>
      <c r="AH100" s="8">
        <v>2634800000</v>
      </c>
      <c r="AI100" s="7">
        <v>1335600000</v>
      </c>
      <c r="AJ100" s="7">
        <v>1781200000</v>
      </c>
      <c r="AK100" s="19">
        <f t="shared" si="44"/>
        <v>0</v>
      </c>
      <c r="AL100" s="19">
        <f t="shared" si="44"/>
        <v>0</v>
      </c>
      <c r="AM100" s="19">
        <f t="shared" si="44"/>
        <v>0</v>
      </c>
      <c r="AN100" s="28">
        <v>0</v>
      </c>
      <c r="AO100" s="29">
        <v>0</v>
      </c>
      <c r="AP100" s="30">
        <v>0</v>
      </c>
      <c r="AQ100" s="7">
        <v>0</v>
      </c>
      <c r="AR100" s="8">
        <v>703320</v>
      </c>
      <c r="AS100" s="7">
        <v>954160</v>
      </c>
      <c r="AT100" s="7">
        <v>568770</v>
      </c>
      <c r="AU100" s="8">
        <v>1584900000</v>
      </c>
      <c r="AV100" s="7">
        <v>2579400000</v>
      </c>
      <c r="AW100" s="7">
        <v>2056500000</v>
      </c>
      <c r="AX100" s="19">
        <f t="shared" si="45"/>
        <v>4.437630134393337E-4</v>
      </c>
      <c r="AY100" s="19">
        <f t="shared" si="45"/>
        <v>3.6991548422113672E-4</v>
      </c>
      <c r="AZ100" s="19">
        <f t="shared" si="45"/>
        <v>2.7657184536834426E-4</v>
      </c>
      <c r="BA100" s="28">
        <f t="shared" si="56"/>
        <v>0</v>
      </c>
      <c r="BB100" s="29">
        <f t="shared" si="57"/>
        <v>0.83358791295865264</v>
      </c>
      <c r="BC100" s="30">
        <f t="shared" ref="BC100:BC113" si="58">AY100/AZ100</f>
        <v>1.3375023178099543</v>
      </c>
      <c r="BD100" s="7">
        <v>886620</v>
      </c>
      <c r="BE100" s="8">
        <v>540490</v>
      </c>
      <c r="BF100" s="7">
        <v>693000</v>
      </c>
      <c r="BG100" s="7">
        <v>828800</v>
      </c>
      <c r="BH100" s="8">
        <v>2216600000</v>
      </c>
      <c r="BI100" s="7">
        <v>2843600000</v>
      </c>
      <c r="BJ100" s="7">
        <v>2441100000</v>
      </c>
      <c r="BK100" s="19">
        <f t="shared" si="46"/>
        <v>2.4383740864386899E-4</v>
      </c>
      <c r="BL100" s="19">
        <f t="shared" si="46"/>
        <v>2.4370516247010832E-4</v>
      </c>
      <c r="BM100" s="19">
        <f t="shared" si="46"/>
        <v>3.3951906927204951E-4</v>
      </c>
      <c r="BN100" s="28">
        <f t="shared" si="50"/>
        <v>1.6404003774352902</v>
      </c>
      <c r="BO100" s="29">
        <f t="shared" si="51"/>
        <v>0.9994576460827066</v>
      </c>
      <c r="BP100" s="30">
        <f t="shared" si="52"/>
        <v>0.71779521248284428</v>
      </c>
      <c r="BQ100" s="50">
        <v>1</v>
      </c>
    </row>
    <row r="101" spans="1:69" x14ac:dyDescent="0.2">
      <c r="A101" s="1" t="s">
        <v>18</v>
      </c>
      <c r="B101" s="1" t="s">
        <v>19</v>
      </c>
      <c r="C101" s="1"/>
      <c r="D101" s="7">
        <v>279540</v>
      </c>
      <c r="E101" s="8">
        <v>122850000</v>
      </c>
      <c r="F101" s="7">
        <v>224200000</v>
      </c>
      <c r="G101" s="7">
        <v>148710000</v>
      </c>
      <c r="H101" s="8">
        <v>3763400000</v>
      </c>
      <c r="I101" s="7">
        <v>3519500000</v>
      </c>
      <c r="J101" s="7">
        <v>2541400000</v>
      </c>
      <c r="K101" s="19">
        <f t="shared" si="42"/>
        <v>3.2643354413562205E-2</v>
      </c>
      <c r="L101" s="19">
        <f t="shared" si="42"/>
        <v>6.3702230430458875E-2</v>
      </c>
      <c r="M101" s="19">
        <f t="shared" si="42"/>
        <v>5.8514991736837961E-2</v>
      </c>
      <c r="N101" s="25" t="e" cm="1">
        <f t="array" ref="N101">D∞/E∞</f>
        <v>#NAME?</v>
      </c>
      <c r="O101" s="26" t="e" cm="1">
        <f t="array" ref="O101">L∞/K∞</f>
        <v>#NAME?</v>
      </c>
      <c r="P101" s="27" t="e" cm="1">
        <f t="array" ref="P101">L∞/M∞</f>
        <v>#NAME?</v>
      </c>
      <c r="Q101" s="7">
        <v>0</v>
      </c>
      <c r="R101" s="8">
        <v>54357000</v>
      </c>
      <c r="S101" s="7">
        <v>182700000</v>
      </c>
      <c r="T101" s="7">
        <v>301380000</v>
      </c>
      <c r="U101" s="8">
        <v>1650500000</v>
      </c>
      <c r="V101" s="7">
        <v>1849700000</v>
      </c>
      <c r="W101" s="7">
        <v>3454200000</v>
      </c>
      <c r="X101" s="19">
        <f t="shared" si="43"/>
        <v>3.2933656467737049E-2</v>
      </c>
      <c r="Y101" s="19">
        <f t="shared" si="43"/>
        <v>9.8772773963345412E-2</v>
      </c>
      <c r="Z101" s="19">
        <f t="shared" si="43"/>
        <v>8.7250303977766203E-2</v>
      </c>
      <c r="AA101" s="28" t="e" cm="1">
        <f t="array" ref="AA101">Q∞/R∞</f>
        <v>#NAME?</v>
      </c>
      <c r="AB101" s="29" t="e" cm="1">
        <f t="array" ref="AB101">Y∞/X∞</f>
        <v>#NAME?</v>
      </c>
      <c r="AC101" s="30" t="e" cm="1">
        <f t="array" ref="AC101">Y∞/Z∞</f>
        <v>#NAME?</v>
      </c>
      <c r="AD101" s="7">
        <v>0</v>
      </c>
      <c r="AE101" s="8">
        <v>115660000</v>
      </c>
      <c r="AF101" s="7">
        <v>91559000</v>
      </c>
      <c r="AG101" s="7">
        <v>112770000</v>
      </c>
      <c r="AH101" s="8">
        <v>2634800000</v>
      </c>
      <c r="AI101" s="7">
        <v>1335600000</v>
      </c>
      <c r="AJ101" s="7">
        <v>1781200000</v>
      </c>
      <c r="AK101" s="19">
        <f t="shared" si="44"/>
        <v>4.3897069986336724E-2</v>
      </c>
      <c r="AL101" s="19">
        <f t="shared" si="44"/>
        <v>6.855271039233303E-2</v>
      </c>
      <c r="AM101" s="19">
        <f t="shared" si="44"/>
        <v>6.3311250842128908E-2</v>
      </c>
      <c r="AN101" s="28" t="e" cm="1">
        <f t="array" ref="AN101">AD∞/AE∞</f>
        <v>#NAME?</v>
      </c>
      <c r="AO101" s="29" t="e" cm="1">
        <f t="array" ref="AO101">AL∞/AK∞</f>
        <v>#NAME?</v>
      </c>
      <c r="AP101" s="30" t="e" cm="1">
        <f t="array" ref="AP101">AL∞/AM∞</f>
        <v>#NAME?</v>
      </c>
      <c r="AQ101" s="7">
        <v>10765000</v>
      </c>
      <c r="AR101" s="8">
        <v>73082000</v>
      </c>
      <c r="AS101" s="7">
        <v>322690000</v>
      </c>
      <c r="AT101" s="7">
        <v>335260000</v>
      </c>
      <c r="AU101" s="8">
        <v>1584900000</v>
      </c>
      <c r="AV101" s="7">
        <v>2579400000</v>
      </c>
      <c r="AW101" s="7">
        <v>2056500000</v>
      </c>
      <c r="AX101" s="19">
        <f t="shared" si="45"/>
        <v>4.6111426588428289E-2</v>
      </c>
      <c r="AY101" s="19">
        <f t="shared" si="45"/>
        <v>0.12510273707063657</v>
      </c>
      <c r="AZ101" s="19">
        <f t="shared" si="45"/>
        <v>0.16302455628495016</v>
      </c>
      <c r="BA101" s="28" t="e" cm="1">
        <f t="array" ref="BA101">AQ∞/AR∞</f>
        <v>#NAME?</v>
      </c>
      <c r="BB101" s="29" t="e" cm="1">
        <f t="array" ref="BB101">AY∞/AX∞</f>
        <v>#NAME?</v>
      </c>
      <c r="BC101" s="30" t="e" cm="1">
        <f t="array" ref="BC101">AY∞/AZ∞</f>
        <v>#NAME?</v>
      </c>
      <c r="BD101" s="7">
        <v>969760</v>
      </c>
      <c r="BE101" s="8">
        <v>126210000</v>
      </c>
      <c r="BF101" s="7">
        <v>304670000</v>
      </c>
      <c r="BG101" s="7">
        <v>275800000</v>
      </c>
      <c r="BH101" s="8">
        <v>2216600000</v>
      </c>
      <c r="BI101" s="7">
        <v>2843600000</v>
      </c>
      <c r="BJ101" s="7">
        <v>2441100000</v>
      </c>
      <c r="BK101" s="19">
        <f t="shared" si="46"/>
        <v>5.6938554542993777E-2</v>
      </c>
      <c r="BL101" s="19">
        <f t="shared" si="46"/>
        <v>0.10714235476156984</v>
      </c>
      <c r="BM101" s="19">
        <f t="shared" si="46"/>
        <v>0.11298185244357052</v>
      </c>
      <c r="BN101" s="28" t="e" cm="1">
        <f t="array" ref="BN101">BD∞/BE∞</f>
        <v>#NAME?</v>
      </c>
      <c r="BO101" s="29" t="e" cm="1">
        <f t="array" ref="BO101">BL∞/BK∞</f>
        <v>#NAME?</v>
      </c>
      <c r="BP101" s="30" t="e" cm="1">
        <f t="array" ref="BP101">BL∞/BM∞</f>
        <v>#NAME?</v>
      </c>
      <c r="BQ101" s="50">
        <v>1</v>
      </c>
    </row>
    <row r="102" spans="1:69" x14ac:dyDescent="0.2">
      <c r="A102" s="47" t="s">
        <v>50</v>
      </c>
      <c r="B102" s="47" t="s">
        <v>51</v>
      </c>
      <c r="C102" s="47"/>
      <c r="D102" s="12">
        <v>321560</v>
      </c>
      <c r="E102" s="13">
        <v>63446000</v>
      </c>
      <c r="F102" s="12">
        <v>98483000</v>
      </c>
      <c r="G102" s="12">
        <v>72414000</v>
      </c>
      <c r="H102" s="8">
        <v>3763400000</v>
      </c>
      <c r="I102" s="7">
        <v>3519500000</v>
      </c>
      <c r="J102" s="7">
        <v>2541400000</v>
      </c>
      <c r="K102" s="19">
        <f t="shared" si="42"/>
        <v>1.6858691608651753E-2</v>
      </c>
      <c r="L102" s="19">
        <f t="shared" si="42"/>
        <v>2.7982099730075295E-2</v>
      </c>
      <c r="M102" s="19">
        <f t="shared" si="42"/>
        <v>2.849374360588652E-2</v>
      </c>
      <c r="N102" s="36">
        <f>D102/E102</f>
        <v>5.0682470132080827E-3</v>
      </c>
      <c r="O102" s="26">
        <f>L102/K102</f>
        <v>1.6598025742232032</v>
      </c>
      <c r="P102" s="27">
        <f>L102/M102</f>
        <v>0.98204364147835166</v>
      </c>
      <c r="Q102" s="12">
        <v>0</v>
      </c>
      <c r="R102" s="13">
        <v>26359000</v>
      </c>
      <c r="S102" s="12">
        <v>175730000</v>
      </c>
      <c r="T102" s="12">
        <v>134090000</v>
      </c>
      <c r="U102" s="8">
        <v>1650500000</v>
      </c>
      <c r="V102" s="7">
        <v>1849700000</v>
      </c>
      <c r="W102" s="7">
        <v>3454200000</v>
      </c>
      <c r="X102" s="19">
        <f t="shared" si="43"/>
        <v>1.5970312026658589E-2</v>
      </c>
      <c r="Y102" s="19">
        <f t="shared" si="43"/>
        <v>9.5004595339784836E-2</v>
      </c>
      <c r="Z102" s="19">
        <f t="shared" si="43"/>
        <v>3.8819408256615139E-2</v>
      </c>
      <c r="AA102" s="28">
        <f>Q102/R102</f>
        <v>0</v>
      </c>
      <c r="AB102" s="29">
        <f>Y102/X102</f>
        <v>5.9488252440652101</v>
      </c>
      <c r="AC102" s="30">
        <f>Y102/Z102</f>
        <v>2.4473478501207007</v>
      </c>
      <c r="AD102" s="12">
        <v>1048000</v>
      </c>
      <c r="AE102" s="13">
        <v>96053000</v>
      </c>
      <c r="AF102" s="12">
        <v>125810000</v>
      </c>
      <c r="AG102" s="12">
        <v>141850000</v>
      </c>
      <c r="AH102" s="8">
        <v>2634800000</v>
      </c>
      <c r="AI102" s="7">
        <v>1335600000</v>
      </c>
      <c r="AJ102" s="7">
        <v>1781200000</v>
      </c>
      <c r="AK102" s="19">
        <f t="shared" si="44"/>
        <v>3.6455518445422802E-2</v>
      </c>
      <c r="AL102" s="19">
        <f t="shared" si="44"/>
        <v>9.419736448038335E-2</v>
      </c>
      <c r="AM102" s="19">
        <f t="shared" si="44"/>
        <v>7.9637323152930609E-2</v>
      </c>
      <c r="AN102" s="28">
        <f t="shared" ref="AN102:AN113" si="59">AD102/AE102</f>
        <v>1.0910643082464888E-2</v>
      </c>
      <c r="AO102" s="29">
        <f t="shared" ref="AO102:AO113" si="60">AL102/AK102</f>
        <v>2.583898638594464</v>
      </c>
      <c r="AP102" s="30">
        <f t="shared" ref="AP102:AP107" si="61">AL102/AM102</f>
        <v>1.1828293663197662</v>
      </c>
      <c r="AQ102" s="12">
        <v>11950000</v>
      </c>
      <c r="AR102" s="13">
        <v>63688000</v>
      </c>
      <c r="AS102" s="12">
        <v>201250000</v>
      </c>
      <c r="AT102" s="12">
        <v>183860000</v>
      </c>
      <c r="AU102" s="8">
        <v>1584900000</v>
      </c>
      <c r="AV102" s="7">
        <v>2579400000</v>
      </c>
      <c r="AW102" s="7">
        <v>2056500000</v>
      </c>
      <c r="AX102" s="19">
        <f t="shared" si="45"/>
        <v>4.0184238753233639E-2</v>
      </c>
      <c r="AY102" s="19">
        <f t="shared" si="45"/>
        <v>7.8022020624951532E-2</v>
      </c>
      <c r="AZ102" s="19">
        <f t="shared" si="45"/>
        <v>8.9404327741308048E-2</v>
      </c>
      <c r="BA102" s="28">
        <f t="shared" si="56"/>
        <v>0.18763346313277227</v>
      </c>
      <c r="BB102" s="29">
        <f t="shared" si="57"/>
        <v>1.9416075318503594</v>
      </c>
      <c r="BC102" s="30">
        <f t="shared" si="58"/>
        <v>0.87268729150012414</v>
      </c>
      <c r="BD102" s="12">
        <v>9883000</v>
      </c>
      <c r="BE102" s="13">
        <v>94351000</v>
      </c>
      <c r="BF102" s="12">
        <v>289730000</v>
      </c>
      <c r="BG102" s="12">
        <v>254340000</v>
      </c>
      <c r="BH102" s="8">
        <v>2216600000</v>
      </c>
      <c r="BI102" s="7">
        <v>2843600000</v>
      </c>
      <c r="BJ102" s="7">
        <v>2441100000</v>
      </c>
      <c r="BK102" s="19">
        <f t="shared" si="46"/>
        <v>4.2565641071911936E-2</v>
      </c>
      <c r="BL102" s="19">
        <f t="shared" si="46"/>
        <v>0.10188845125896751</v>
      </c>
      <c r="BM102" s="19">
        <f t="shared" si="46"/>
        <v>0.10419073368563353</v>
      </c>
      <c r="BN102" s="28">
        <f t="shared" si="50"/>
        <v>0.10474716749160051</v>
      </c>
      <c r="BO102" s="29">
        <f t="shared" si="51"/>
        <v>2.3936782976399549</v>
      </c>
      <c r="BP102" s="30">
        <f t="shared" si="52"/>
        <v>0.97790319402479187</v>
      </c>
      <c r="BQ102" s="50">
        <v>1</v>
      </c>
    </row>
    <row r="103" spans="1:69" x14ac:dyDescent="0.2">
      <c r="A103" s="1" t="s">
        <v>372</v>
      </c>
      <c r="B103" s="1" t="s">
        <v>373</v>
      </c>
      <c r="C103" s="1"/>
      <c r="D103" s="7">
        <v>0</v>
      </c>
      <c r="E103" s="8">
        <v>62310000</v>
      </c>
      <c r="F103" s="7">
        <v>84766000</v>
      </c>
      <c r="G103" s="7">
        <v>68542000</v>
      </c>
      <c r="H103" s="8">
        <v>3763400000</v>
      </c>
      <c r="I103" s="7">
        <v>3519500000</v>
      </c>
      <c r="J103" s="7">
        <v>2541400000</v>
      </c>
      <c r="K103" s="19">
        <f t="shared" si="42"/>
        <v>1.6556836902800659E-2</v>
      </c>
      <c r="L103" s="19">
        <f t="shared" si="42"/>
        <v>2.4084671118056542E-2</v>
      </c>
      <c r="M103" s="19">
        <f t="shared" si="42"/>
        <v>2.6970173919886677E-2</v>
      </c>
      <c r="N103" s="25">
        <f>D103/E103</f>
        <v>0</v>
      </c>
      <c r="O103" s="26">
        <f>L103/K103</f>
        <v>1.4546662058368478</v>
      </c>
      <c r="P103" s="27">
        <f>L103/M103</f>
        <v>0.89301133873287752</v>
      </c>
      <c r="Q103" s="7">
        <v>0</v>
      </c>
      <c r="R103" s="8">
        <v>64693000</v>
      </c>
      <c r="S103" s="7">
        <v>183080000</v>
      </c>
      <c r="T103" s="7">
        <v>268920000</v>
      </c>
      <c r="U103" s="8">
        <v>1650500000</v>
      </c>
      <c r="V103" s="7">
        <v>1849700000</v>
      </c>
      <c r="W103" s="7">
        <v>3454200000</v>
      </c>
      <c r="X103" s="19">
        <f t="shared" si="43"/>
        <v>3.9196001211754011E-2</v>
      </c>
      <c r="Y103" s="19">
        <f t="shared" si="43"/>
        <v>9.8978212683137806E-2</v>
      </c>
      <c r="Z103" s="19">
        <f t="shared" si="43"/>
        <v>7.7853048462741006E-2</v>
      </c>
      <c r="AA103" s="28">
        <f>Q103/R103</f>
        <v>0</v>
      </c>
      <c r="AB103" s="29">
        <f>Y103/X103</f>
        <v>2.5252120018165636</v>
      </c>
      <c r="AC103" s="30">
        <f>Y103/Z103</f>
        <v>1.2713466542097822</v>
      </c>
      <c r="AD103" s="7">
        <v>0</v>
      </c>
      <c r="AE103" s="8">
        <v>79911000</v>
      </c>
      <c r="AF103" s="7">
        <v>79638000</v>
      </c>
      <c r="AG103" s="7">
        <v>114910000</v>
      </c>
      <c r="AH103" s="8">
        <v>2634800000</v>
      </c>
      <c r="AI103" s="7">
        <v>1335600000</v>
      </c>
      <c r="AJ103" s="7">
        <v>1781200000</v>
      </c>
      <c r="AK103" s="19">
        <f t="shared" si="44"/>
        <v>3.0329057233945651E-2</v>
      </c>
      <c r="AL103" s="19">
        <f t="shared" si="44"/>
        <v>5.9627133872416895E-2</v>
      </c>
      <c r="AM103" s="19">
        <f t="shared" si="44"/>
        <v>6.4512688075454752E-2</v>
      </c>
      <c r="AN103" s="28">
        <f t="shared" si="59"/>
        <v>0</v>
      </c>
      <c r="AO103" s="29">
        <f t="shared" si="60"/>
        <v>1.9660068366938723</v>
      </c>
      <c r="AP103" s="30">
        <f t="shared" si="61"/>
        <v>0.92426987079931222</v>
      </c>
      <c r="AQ103" s="7">
        <v>988580</v>
      </c>
      <c r="AR103" s="8">
        <v>54815000</v>
      </c>
      <c r="AS103" s="7">
        <v>237440000</v>
      </c>
      <c r="AT103" s="7">
        <v>234210000</v>
      </c>
      <c r="AU103" s="8">
        <v>1584900000</v>
      </c>
      <c r="AV103" s="7">
        <v>2579400000</v>
      </c>
      <c r="AW103" s="7">
        <v>2056500000</v>
      </c>
      <c r="AX103" s="19">
        <f t="shared" si="45"/>
        <v>3.4585778282541488E-2</v>
      </c>
      <c r="AY103" s="19">
        <f t="shared" si="45"/>
        <v>9.2052415290377609E-2</v>
      </c>
      <c r="AZ103" s="19">
        <f t="shared" si="45"/>
        <v>0.1138876732312181</v>
      </c>
      <c r="BA103" s="28">
        <f t="shared" si="56"/>
        <v>1.8034844476876769E-2</v>
      </c>
      <c r="BB103" s="29">
        <f t="shared" si="57"/>
        <v>2.6615684209380546</v>
      </c>
      <c r="BC103" s="30">
        <f t="shared" si="58"/>
        <v>0.80827373743504349</v>
      </c>
      <c r="BD103" s="7">
        <v>1420700</v>
      </c>
      <c r="BE103" s="8">
        <v>79033000</v>
      </c>
      <c r="BF103" s="7">
        <v>248240000</v>
      </c>
      <c r="BG103" s="7">
        <v>281790000</v>
      </c>
      <c r="BH103" s="8">
        <v>2216600000</v>
      </c>
      <c r="BI103" s="7">
        <v>2843600000</v>
      </c>
      <c r="BJ103" s="7">
        <v>2441100000</v>
      </c>
      <c r="BK103" s="19">
        <f t="shared" si="46"/>
        <v>3.5655057294956237E-2</v>
      </c>
      <c r="BL103" s="19">
        <f t="shared" si="46"/>
        <v>8.7297791531861027E-2</v>
      </c>
      <c r="BM103" s="19">
        <f t="shared" si="46"/>
        <v>0.11543566424972349</v>
      </c>
      <c r="BN103" s="28">
        <f t="shared" si="50"/>
        <v>1.7976035327015298E-2</v>
      </c>
      <c r="BO103" s="29">
        <f t="shared" si="51"/>
        <v>2.4483985766644714</v>
      </c>
      <c r="BP103" s="30">
        <f t="shared" si="52"/>
        <v>0.75624627881907081</v>
      </c>
      <c r="BQ103" s="50">
        <v>1</v>
      </c>
    </row>
    <row r="104" spans="1:69" x14ac:dyDescent="0.2">
      <c r="A104" s="1" t="s">
        <v>46</v>
      </c>
      <c r="B104" s="1" t="s">
        <v>47</v>
      </c>
      <c r="C104" s="1"/>
      <c r="D104" s="7">
        <v>0</v>
      </c>
      <c r="E104" s="8">
        <v>26204000</v>
      </c>
      <c r="F104" s="7">
        <v>97202000</v>
      </c>
      <c r="G104" s="7">
        <v>63762000</v>
      </c>
      <c r="H104" s="8">
        <v>3763400000</v>
      </c>
      <c r="I104" s="7">
        <v>3519500000</v>
      </c>
      <c r="J104" s="7">
        <v>2541400000</v>
      </c>
      <c r="K104" s="19">
        <f t="shared" si="42"/>
        <v>6.9628527395440296E-3</v>
      </c>
      <c r="L104" s="19">
        <f t="shared" si="42"/>
        <v>2.7618127574939623E-2</v>
      </c>
      <c r="M104" s="19">
        <f t="shared" si="42"/>
        <v>2.5089320846777365E-2</v>
      </c>
      <c r="N104" s="25">
        <f>D104/E104</f>
        <v>0</v>
      </c>
      <c r="O104" s="26">
        <f>L104/K104</f>
        <v>3.9664960050193776</v>
      </c>
      <c r="P104" s="27">
        <f>L104/M104</f>
        <v>1.1007921554993816</v>
      </c>
      <c r="Q104" s="7">
        <v>0</v>
      </c>
      <c r="R104" s="8">
        <v>45407000</v>
      </c>
      <c r="S104" s="7">
        <v>126760000</v>
      </c>
      <c r="T104" s="7">
        <v>235140000</v>
      </c>
      <c r="U104" s="8">
        <v>1650500000</v>
      </c>
      <c r="V104" s="7">
        <v>1849700000</v>
      </c>
      <c r="W104" s="7">
        <v>3454200000</v>
      </c>
      <c r="X104" s="19">
        <f t="shared" si="43"/>
        <v>2.7511057255377159E-2</v>
      </c>
      <c r="Y104" s="19">
        <f t="shared" si="43"/>
        <v>6.8530031897064386E-2</v>
      </c>
      <c r="Z104" s="19">
        <f t="shared" si="43"/>
        <v>6.8073649470210176E-2</v>
      </c>
      <c r="AA104" s="28">
        <f>Q104/R104</f>
        <v>0</v>
      </c>
      <c r="AB104" s="29">
        <f>Y104/X104</f>
        <v>2.4909995737684669</v>
      </c>
      <c r="AC104" s="30">
        <f>Y104/Z104</f>
        <v>1.0067042450405708</v>
      </c>
      <c r="AD104" s="7">
        <v>4421800</v>
      </c>
      <c r="AE104" s="8">
        <v>55249000</v>
      </c>
      <c r="AF104" s="7">
        <v>76465000</v>
      </c>
      <c r="AG104" s="7">
        <v>116380000</v>
      </c>
      <c r="AH104" s="8">
        <v>2634800000</v>
      </c>
      <c r="AI104" s="7">
        <v>1335600000</v>
      </c>
      <c r="AJ104" s="7">
        <v>1781200000</v>
      </c>
      <c r="AK104" s="19">
        <f t="shared" si="44"/>
        <v>2.0968954000303627E-2</v>
      </c>
      <c r="AL104" s="19">
        <f t="shared" si="44"/>
        <v>5.7251422581611262E-2</v>
      </c>
      <c r="AM104" s="19">
        <f t="shared" si="44"/>
        <v>6.5337974399281379E-2</v>
      </c>
      <c r="AN104" s="28">
        <f t="shared" si="59"/>
        <v>8.0034027765208418E-2</v>
      </c>
      <c r="AO104" s="29">
        <f t="shared" si="60"/>
        <v>2.7302946337133589</v>
      </c>
      <c r="AP104" s="30">
        <f t="shared" si="61"/>
        <v>0.87623503954602155</v>
      </c>
      <c r="AQ104" s="7">
        <v>3975000</v>
      </c>
      <c r="AR104" s="8">
        <v>55890000</v>
      </c>
      <c r="AS104" s="7">
        <v>230160000</v>
      </c>
      <c r="AT104" s="7">
        <v>198150000</v>
      </c>
      <c r="AU104" s="8">
        <v>1584900000</v>
      </c>
      <c r="AV104" s="7">
        <v>2579400000</v>
      </c>
      <c r="AW104" s="7">
        <v>2056500000</v>
      </c>
      <c r="AX104" s="19">
        <f t="shared" si="45"/>
        <v>3.5264054514480406E-2</v>
      </c>
      <c r="AY104" s="19">
        <f t="shared" si="45"/>
        <v>8.9230053500814144E-2</v>
      </c>
      <c r="AZ104" s="19">
        <f t="shared" si="45"/>
        <v>9.6353026987600288E-2</v>
      </c>
      <c r="BA104" s="28">
        <f t="shared" si="56"/>
        <v>7.1121846484165321E-2</v>
      </c>
      <c r="BB104" s="29">
        <f t="shared" si="57"/>
        <v>2.5303401644916863</v>
      </c>
      <c r="BC104" s="30">
        <f t="shared" si="58"/>
        <v>0.92607421157922931</v>
      </c>
      <c r="BD104" s="7">
        <v>0</v>
      </c>
      <c r="BE104" s="8">
        <v>109700000</v>
      </c>
      <c r="BF104" s="7">
        <v>241290000</v>
      </c>
      <c r="BG104" s="7">
        <v>252340000</v>
      </c>
      <c r="BH104" s="8">
        <v>2216600000</v>
      </c>
      <c r="BI104" s="7">
        <v>2843600000</v>
      </c>
      <c r="BJ104" s="7">
        <v>2441100000</v>
      </c>
      <c r="BK104" s="19">
        <f t="shared" si="46"/>
        <v>4.9490210231886676E-2</v>
      </c>
      <c r="BL104" s="19">
        <f t="shared" si="46"/>
        <v>8.485370656913771E-2</v>
      </c>
      <c r="BM104" s="19">
        <f t="shared" si="46"/>
        <v>0.10337143091229364</v>
      </c>
      <c r="BN104" s="28">
        <f t="shared" si="50"/>
        <v>0</v>
      </c>
      <c r="BO104" s="29">
        <f t="shared" si="51"/>
        <v>1.7145553872484105</v>
      </c>
      <c r="BP104" s="30">
        <f t="shared" si="52"/>
        <v>0.82086226165460119</v>
      </c>
      <c r="BQ104" s="50">
        <v>1</v>
      </c>
    </row>
    <row r="105" spans="1:69" x14ac:dyDescent="0.2">
      <c r="A105" s="1" t="s">
        <v>302</v>
      </c>
      <c r="B105" s="1" t="s">
        <v>303</v>
      </c>
      <c r="C105" s="1"/>
      <c r="D105" s="7">
        <v>872160</v>
      </c>
      <c r="E105" s="8">
        <v>2336700</v>
      </c>
      <c r="F105" s="7">
        <v>845900</v>
      </c>
      <c r="G105" s="7">
        <v>43819</v>
      </c>
      <c r="H105" s="8">
        <v>3763400000</v>
      </c>
      <c r="I105" s="7">
        <v>3519500000</v>
      </c>
      <c r="J105" s="7">
        <v>2541400000</v>
      </c>
      <c r="K105" s="19">
        <f t="shared" si="42"/>
        <v>6.2090131264282296E-4</v>
      </c>
      <c r="L105" s="19">
        <f t="shared" si="42"/>
        <v>2.4034664014774827E-4</v>
      </c>
      <c r="M105" s="19">
        <f t="shared" si="42"/>
        <v>1.7242071299283858E-5</v>
      </c>
      <c r="N105" s="25">
        <f>D105/E105</f>
        <v>0.37324431891128512</v>
      </c>
      <c r="O105" s="26">
        <f>L105/K105</f>
        <v>0.38709314226560354</v>
      </c>
      <c r="P105" s="27">
        <f>L105/M105</f>
        <v>13.939545659907516</v>
      </c>
      <c r="Q105" s="7">
        <v>6135400</v>
      </c>
      <c r="R105" s="8">
        <v>5686200</v>
      </c>
      <c r="S105" s="7">
        <v>3392500</v>
      </c>
      <c r="T105" s="7">
        <v>3468000</v>
      </c>
      <c r="U105" s="8">
        <v>1650500000</v>
      </c>
      <c r="V105" s="7">
        <v>1849700000</v>
      </c>
      <c r="W105" s="7">
        <v>3454200000</v>
      </c>
      <c r="X105" s="19">
        <f t="shared" si="43"/>
        <v>3.4451378370190851E-3</v>
      </c>
      <c r="Y105" s="19">
        <f t="shared" si="43"/>
        <v>1.8340812023571391E-3</v>
      </c>
      <c r="Z105" s="19">
        <f t="shared" si="43"/>
        <v>1.0039951363557409E-3</v>
      </c>
      <c r="AA105" s="28">
        <f>Q105/R105</f>
        <v>1.0789982765291408</v>
      </c>
      <c r="AB105" s="29">
        <f>Y105/X105</f>
        <v>0.53236801809476597</v>
      </c>
      <c r="AC105" s="30">
        <f>Y105/Z105</f>
        <v>1.8267829553581401</v>
      </c>
      <c r="AD105" s="7">
        <v>27979000</v>
      </c>
      <c r="AE105" s="8">
        <v>33781000</v>
      </c>
      <c r="AF105" s="7">
        <v>47594000</v>
      </c>
      <c r="AG105" s="7">
        <v>26612000</v>
      </c>
      <c r="AH105" s="8">
        <v>2634800000</v>
      </c>
      <c r="AI105" s="7">
        <v>1335600000</v>
      </c>
      <c r="AJ105" s="7">
        <v>1781200000</v>
      </c>
      <c r="AK105" s="19">
        <f t="shared" si="44"/>
        <v>1.2821086989524822E-2</v>
      </c>
      <c r="AL105" s="19">
        <f t="shared" si="44"/>
        <v>3.5634920634920637E-2</v>
      </c>
      <c r="AM105" s="19">
        <f t="shared" si="44"/>
        <v>1.4940489557601617E-2</v>
      </c>
      <c r="AN105" s="28">
        <f t="shared" si="59"/>
        <v>0.82824664752375599</v>
      </c>
      <c r="AO105" s="29">
        <f t="shared" si="60"/>
        <v>2.7793993336162011</v>
      </c>
      <c r="AP105" s="30">
        <f t="shared" si="61"/>
        <v>2.3851240280670614</v>
      </c>
      <c r="AQ105" s="7">
        <v>28283000</v>
      </c>
      <c r="AR105" s="8">
        <v>28335000</v>
      </c>
      <c r="AS105" s="7">
        <v>30281000</v>
      </c>
      <c r="AT105" s="7">
        <v>26286000</v>
      </c>
      <c r="AU105" s="8">
        <v>1584900000</v>
      </c>
      <c r="AV105" s="7">
        <v>2579400000</v>
      </c>
      <c r="AW105" s="7">
        <v>2056500000</v>
      </c>
      <c r="AX105" s="19">
        <f t="shared" si="45"/>
        <v>1.7878099564641304E-2</v>
      </c>
      <c r="AY105" s="19">
        <f t="shared" si="45"/>
        <v>1.1739551833759789E-2</v>
      </c>
      <c r="AZ105" s="19">
        <f t="shared" si="45"/>
        <v>1.2781911013858498E-2</v>
      </c>
      <c r="BA105" s="28">
        <f t="shared" si="56"/>
        <v>0.9981648138344803</v>
      </c>
      <c r="BB105" s="29">
        <f t="shared" si="57"/>
        <v>0.65664428097144478</v>
      </c>
      <c r="BC105" s="30">
        <f t="shared" si="58"/>
        <v>0.91845044305436374</v>
      </c>
      <c r="BD105" s="7">
        <v>42080000</v>
      </c>
      <c r="BE105" s="8">
        <v>26736000</v>
      </c>
      <c r="BF105" s="7">
        <v>38747000</v>
      </c>
      <c r="BG105" s="7">
        <v>36769000</v>
      </c>
      <c r="BH105" s="8">
        <v>2216600000</v>
      </c>
      <c r="BI105" s="7">
        <v>2843600000</v>
      </c>
      <c r="BJ105" s="7">
        <v>2441100000</v>
      </c>
      <c r="BK105" s="19">
        <f t="shared" si="46"/>
        <v>1.2061716141838852E-2</v>
      </c>
      <c r="BL105" s="19">
        <f t="shared" si="46"/>
        <v>1.3626037417358279E-2</v>
      </c>
      <c r="BM105" s="19">
        <f t="shared" si="46"/>
        <v>1.5062471836467167E-2</v>
      </c>
      <c r="BN105" s="28">
        <f t="shared" si="50"/>
        <v>1.5739078396169959</v>
      </c>
      <c r="BO105" s="29">
        <f t="shared" si="51"/>
        <v>1.1296930931820901</v>
      </c>
      <c r="BP105" s="30">
        <f t="shared" si="52"/>
        <v>0.9046348810006607</v>
      </c>
      <c r="BQ105" s="50">
        <v>1</v>
      </c>
    </row>
    <row r="106" spans="1:69" x14ac:dyDescent="0.2">
      <c r="A106" s="1" t="s">
        <v>82</v>
      </c>
      <c r="B106" s="1" t="s">
        <v>83</v>
      </c>
      <c r="C106" s="1"/>
      <c r="D106" s="7">
        <v>0</v>
      </c>
      <c r="E106" s="8">
        <v>0</v>
      </c>
      <c r="F106" s="7">
        <v>52161</v>
      </c>
      <c r="G106" s="7">
        <v>0</v>
      </c>
      <c r="H106" s="8">
        <v>3763400000</v>
      </c>
      <c r="I106" s="7">
        <v>3519500000</v>
      </c>
      <c r="J106" s="7">
        <v>2541400000</v>
      </c>
      <c r="K106" s="19">
        <f t="shared" si="42"/>
        <v>0</v>
      </c>
      <c r="L106" s="19">
        <f t="shared" si="42"/>
        <v>1.4820571103849979E-5</v>
      </c>
      <c r="M106" s="19">
        <f t="shared" si="42"/>
        <v>0</v>
      </c>
      <c r="N106" s="25">
        <v>0</v>
      </c>
      <c r="O106" s="26" t="s">
        <v>766</v>
      </c>
      <c r="P106" s="27" t="s">
        <v>766</v>
      </c>
      <c r="Q106" s="7">
        <v>0</v>
      </c>
      <c r="R106" s="8">
        <v>0</v>
      </c>
      <c r="S106" s="7">
        <v>0</v>
      </c>
      <c r="T106" s="7">
        <v>0</v>
      </c>
      <c r="U106" s="8">
        <v>1650500000</v>
      </c>
      <c r="V106" s="7">
        <v>1849700000</v>
      </c>
      <c r="W106" s="7">
        <v>3454200000</v>
      </c>
      <c r="X106" s="19">
        <f t="shared" si="43"/>
        <v>0</v>
      </c>
      <c r="Y106" s="19">
        <f t="shared" si="43"/>
        <v>0</v>
      </c>
      <c r="Z106" s="19">
        <f t="shared" si="43"/>
        <v>0</v>
      </c>
      <c r="AA106" s="28">
        <v>0</v>
      </c>
      <c r="AB106" s="29">
        <v>0</v>
      </c>
      <c r="AC106" s="30">
        <v>0</v>
      </c>
      <c r="AD106" s="7">
        <v>0</v>
      </c>
      <c r="AE106" s="8">
        <v>4671600</v>
      </c>
      <c r="AF106" s="7">
        <v>3354900</v>
      </c>
      <c r="AG106" s="7">
        <v>3898200</v>
      </c>
      <c r="AH106" s="8">
        <v>2634800000</v>
      </c>
      <c r="AI106" s="7">
        <v>1335600000</v>
      </c>
      <c r="AJ106" s="7">
        <v>1781200000</v>
      </c>
      <c r="AK106" s="19">
        <f t="shared" si="44"/>
        <v>1.7730378017306817E-3</v>
      </c>
      <c r="AL106" s="19">
        <f t="shared" si="44"/>
        <v>2.5119047619047621E-3</v>
      </c>
      <c r="AM106" s="19">
        <f t="shared" si="44"/>
        <v>2.1885245901639345E-3</v>
      </c>
      <c r="AN106" s="28">
        <f t="shared" si="59"/>
        <v>0</v>
      </c>
      <c r="AO106" s="29">
        <f t="shared" si="60"/>
        <v>1.4167237491794389</v>
      </c>
      <c r="AP106" s="30">
        <f t="shared" si="61"/>
        <v>1.1477617264134119</v>
      </c>
      <c r="AQ106" s="7">
        <v>2679700</v>
      </c>
      <c r="AR106" s="8">
        <v>2380700</v>
      </c>
      <c r="AS106" s="7">
        <v>2939700</v>
      </c>
      <c r="AT106" s="7">
        <v>2221300</v>
      </c>
      <c r="AU106" s="8">
        <v>1584900000</v>
      </c>
      <c r="AV106" s="7">
        <v>2579400000</v>
      </c>
      <c r="AW106" s="7">
        <v>2056500000</v>
      </c>
      <c r="AX106" s="19">
        <f t="shared" si="45"/>
        <v>1.5021136980251119E-3</v>
      </c>
      <c r="AY106" s="19">
        <f t="shared" si="45"/>
        <v>1.1396836473598511E-3</v>
      </c>
      <c r="AZ106" s="19">
        <f t="shared" si="45"/>
        <v>1.0801361536591297E-3</v>
      </c>
      <c r="BA106" s="28">
        <f t="shared" si="56"/>
        <v>1.1255933128911664</v>
      </c>
      <c r="BB106" s="29">
        <f t="shared" si="57"/>
        <v>0.75871996165019873</v>
      </c>
      <c r="BC106" s="30">
        <f t="shared" si="58"/>
        <v>1.0551296181495222</v>
      </c>
      <c r="BD106" s="7">
        <v>2730500</v>
      </c>
      <c r="BE106" s="8">
        <v>1556900</v>
      </c>
      <c r="BF106" s="7">
        <v>4233900</v>
      </c>
      <c r="BG106" s="7">
        <v>4067900</v>
      </c>
      <c r="BH106" s="8">
        <v>2216600000</v>
      </c>
      <c r="BI106" s="7">
        <v>2843600000</v>
      </c>
      <c r="BJ106" s="7">
        <v>2441100000</v>
      </c>
      <c r="BK106" s="19">
        <f t="shared" si="46"/>
        <v>7.0238202652711361E-4</v>
      </c>
      <c r="BL106" s="19">
        <f t="shared" si="46"/>
        <v>1.4889224926149952E-3</v>
      </c>
      <c r="BM106" s="19">
        <f t="shared" si="46"/>
        <v>1.6664208758346646E-3</v>
      </c>
      <c r="BN106" s="28">
        <f t="shared" si="50"/>
        <v>1.7538056394116515</v>
      </c>
      <c r="BO106" s="29">
        <f t="shared" si="51"/>
        <v>2.1198186120691105</v>
      </c>
      <c r="BP106" s="30">
        <f t="shared" si="52"/>
        <v>0.89348526186053367</v>
      </c>
      <c r="BQ106" s="50">
        <v>1</v>
      </c>
    </row>
    <row r="107" spans="1:69" x14ac:dyDescent="0.2">
      <c r="A107" s="1" t="s">
        <v>258</v>
      </c>
      <c r="B107" s="1" t="s">
        <v>259</v>
      </c>
      <c r="C107" s="1"/>
      <c r="D107" s="7">
        <v>0</v>
      </c>
      <c r="E107" s="8">
        <v>0</v>
      </c>
      <c r="F107" s="7">
        <v>0</v>
      </c>
      <c r="G107" s="7">
        <v>0</v>
      </c>
      <c r="H107" s="8">
        <v>3763400000</v>
      </c>
      <c r="I107" s="7">
        <v>3519500000</v>
      </c>
      <c r="J107" s="7">
        <v>2541400000</v>
      </c>
      <c r="K107" s="19">
        <f t="shared" si="42"/>
        <v>0</v>
      </c>
      <c r="L107" s="19">
        <f t="shared" si="42"/>
        <v>0</v>
      </c>
      <c r="M107" s="19">
        <f t="shared" si="42"/>
        <v>0</v>
      </c>
      <c r="N107" s="25">
        <v>0</v>
      </c>
      <c r="O107" s="26">
        <v>0</v>
      </c>
      <c r="P107" s="27">
        <v>0</v>
      </c>
      <c r="Q107" s="7">
        <v>0</v>
      </c>
      <c r="R107" s="8">
        <v>692650</v>
      </c>
      <c r="S107" s="7">
        <v>555970</v>
      </c>
      <c r="T107" s="7">
        <v>2904400</v>
      </c>
      <c r="U107" s="8">
        <v>1650500000</v>
      </c>
      <c r="V107" s="7">
        <v>1849700000</v>
      </c>
      <c r="W107" s="7">
        <v>3454200000</v>
      </c>
      <c r="X107" s="19">
        <f t="shared" si="43"/>
        <v>4.1966070887609815E-4</v>
      </c>
      <c r="Y107" s="19">
        <f t="shared" si="43"/>
        <v>3.005730659025788E-4</v>
      </c>
      <c r="Z107" s="19">
        <f t="shared" si="43"/>
        <v>8.4083145156620923E-4</v>
      </c>
      <c r="AA107" s="28">
        <f>Q107/R107</f>
        <v>0</v>
      </c>
      <c r="AB107" s="29">
        <f>Y107/X107</f>
        <v>0.71622875228788896</v>
      </c>
      <c r="AC107" s="30">
        <f>Y107/Z107</f>
        <v>0.35747124509044476</v>
      </c>
      <c r="AD107" s="7">
        <v>0</v>
      </c>
      <c r="AE107" s="8">
        <v>20689000</v>
      </c>
      <c r="AF107" s="7">
        <v>14659000</v>
      </c>
      <c r="AG107" s="7">
        <v>13337000</v>
      </c>
      <c r="AH107" s="8">
        <v>2634800000</v>
      </c>
      <c r="AI107" s="7">
        <v>1335600000</v>
      </c>
      <c r="AJ107" s="7">
        <v>1781200000</v>
      </c>
      <c r="AK107" s="19">
        <f t="shared" si="44"/>
        <v>7.8522088963109155E-3</v>
      </c>
      <c r="AL107" s="19">
        <f t="shared" si="44"/>
        <v>1.0975591494459419E-2</v>
      </c>
      <c r="AM107" s="19">
        <f t="shared" si="44"/>
        <v>7.4876487761059958E-3</v>
      </c>
      <c r="AN107" s="28">
        <f t="shared" si="59"/>
        <v>0</v>
      </c>
      <c r="AO107" s="29">
        <f t="shared" si="60"/>
        <v>1.3977712054522538</v>
      </c>
      <c r="AP107" s="30">
        <f t="shared" si="61"/>
        <v>1.4658261655493079</v>
      </c>
      <c r="AQ107" s="7">
        <v>9361000</v>
      </c>
      <c r="AR107" s="8">
        <v>9503000</v>
      </c>
      <c r="AS107" s="7">
        <v>16579000</v>
      </c>
      <c r="AT107" s="7">
        <v>34719000</v>
      </c>
      <c r="AU107" s="8">
        <v>1584900000</v>
      </c>
      <c r="AV107" s="7">
        <v>2579400000</v>
      </c>
      <c r="AW107" s="7">
        <v>2056500000</v>
      </c>
      <c r="AX107" s="19">
        <f t="shared" si="45"/>
        <v>5.9959618903400848E-3</v>
      </c>
      <c r="AY107" s="19">
        <f t="shared" si="45"/>
        <v>6.4274637512599826E-3</v>
      </c>
      <c r="AZ107" s="19">
        <f t="shared" si="45"/>
        <v>1.6882567469000728E-2</v>
      </c>
      <c r="BA107" s="28">
        <f t="shared" si="56"/>
        <v>0.98505735031042829</v>
      </c>
      <c r="BB107" s="29">
        <f t="shared" si="57"/>
        <v>1.0719654108567764</v>
      </c>
      <c r="BC107" s="30">
        <f t="shared" si="58"/>
        <v>0.38071601153449569</v>
      </c>
      <c r="BD107" s="7">
        <v>21281000</v>
      </c>
      <c r="BE107" s="8">
        <v>15803000</v>
      </c>
      <c r="BF107" s="7">
        <v>37639000</v>
      </c>
      <c r="BG107" s="7">
        <v>30902000</v>
      </c>
      <c r="BH107" s="8">
        <v>2216600000</v>
      </c>
      <c r="BI107" s="7">
        <v>2843600000</v>
      </c>
      <c r="BJ107" s="7">
        <v>2441100000</v>
      </c>
      <c r="BK107" s="19">
        <f t="shared" si="46"/>
        <v>7.1293873499954884E-3</v>
      </c>
      <c r="BL107" s="19">
        <f t="shared" si="46"/>
        <v>1.3236390490926994E-2</v>
      </c>
      <c r="BM107" s="19">
        <f t="shared" si="46"/>
        <v>1.2659047150874606E-2</v>
      </c>
      <c r="BN107" s="28">
        <f t="shared" si="50"/>
        <v>1.3466430424602924</v>
      </c>
      <c r="BO107" s="29">
        <f t="shared" si="51"/>
        <v>1.8565957832176661</v>
      </c>
      <c r="BP107" s="30">
        <f t="shared" si="52"/>
        <v>1.0456071719436246</v>
      </c>
      <c r="BQ107" s="50">
        <v>1</v>
      </c>
    </row>
    <row r="108" spans="1:69" x14ac:dyDescent="0.2">
      <c r="A108" s="1" t="s">
        <v>448</v>
      </c>
      <c r="B108" s="1" t="s">
        <v>449</v>
      </c>
      <c r="C108" s="1"/>
      <c r="D108" s="7">
        <v>0</v>
      </c>
      <c r="E108" s="8">
        <v>1269000</v>
      </c>
      <c r="F108" s="7">
        <v>0</v>
      </c>
      <c r="G108" s="7">
        <v>0</v>
      </c>
      <c r="H108" s="8">
        <v>3763400000</v>
      </c>
      <c r="I108" s="7">
        <v>3519500000</v>
      </c>
      <c r="J108" s="7">
        <v>2541400000</v>
      </c>
      <c r="K108" s="19">
        <f t="shared" si="42"/>
        <v>3.3719508954668651E-4</v>
      </c>
      <c r="L108" s="19">
        <f t="shared" si="42"/>
        <v>0</v>
      </c>
      <c r="M108" s="19">
        <f t="shared" si="42"/>
        <v>0</v>
      </c>
      <c r="N108" s="25">
        <f>D108/E108</f>
        <v>0</v>
      </c>
      <c r="O108" s="26">
        <f>L108/K108</f>
        <v>0</v>
      </c>
      <c r="P108" s="27">
        <v>0</v>
      </c>
      <c r="Q108" s="7">
        <v>0</v>
      </c>
      <c r="R108" s="8">
        <v>0</v>
      </c>
      <c r="S108" s="7">
        <v>0</v>
      </c>
      <c r="T108" s="7">
        <v>866980</v>
      </c>
      <c r="U108" s="8">
        <v>1650500000</v>
      </c>
      <c r="V108" s="7">
        <v>1849700000</v>
      </c>
      <c r="W108" s="7">
        <v>3454200000</v>
      </c>
      <c r="X108" s="19">
        <f t="shared" si="43"/>
        <v>0</v>
      </c>
      <c r="Y108" s="19">
        <f t="shared" si="43"/>
        <v>0</v>
      </c>
      <c r="Z108" s="19">
        <f t="shared" si="43"/>
        <v>2.5099299403624574E-4</v>
      </c>
      <c r="AA108" s="28">
        <v>0</v>
      </c>
      <c r="AB108" s="29">
        <v>0</v>
      </c>
      <c r="AC108" s="30">
        <f>Y108/Z108</f>
        <v>0</v>
      </c>
      <c r="AD108" s="7">
        <v>0</v>
      </c>
      <c r="AE108" s="8">
        <v>241520</v>
      </c>
      <c r="AF108" s="7">
        <v>0</v>
      </c>
      <c r="AG108" s="7">
        <v>0</v>
      </c>
      <c r="AH108" s="8">
        <v>2634800000</v>
      </c>
      <c r="AI108" s="7">
        <v>1335600000</v>
      </c>
      <c r="AJ108" s="7">
        <v>1781200000</v>
      </c>
      <c r="AK108" s="19">
        <f t="shared" si="44"/>
        <v>9.1665401548504636E-5</v>
      </c>
      <c r="AL108" s="19">
        <f t="shared" si="44"/>
        <v>0</v>
      </c>
      <c r="AM108" s="19">
        <f t="shared" si="44"/>
        <v>0</v>
      </c>
      <c r="AN108" s="28">
        <f t="shared" si="59"/>
        <v>0</v>
      </c>
      <c r="AO108" s="29">
        <f t="shared" si="60"/>
        <v>0</v>
      </c>
      <c r="AP108" s="30">
        <v>0</v>
      </c>
      <c r="AQ108" s="7">
        <v>0</v>
      </c>
      <c r="AR108" s="8">
        <v>513990</v>
      </c>
      <c r="AS108" s="7">
        <v>599970</v>
      </c>
      <c r="AT108" s="7">
        <v>545540</v>
      </c>
      <c r="AU108" s="8">
        <v>1584900000</v>
      </c>
      <c r="AV108" s="7">
        <v>2579400000</v>
      </c>
      <c r="AW108" s="7">
        <v>2056500000</v>
      </c>
      <c r="AX108" s="19">
        <f t="shared" si="45"/>
        <v>3.2430437251561615E-4</v>
      </c>
      <c r="AY108" s="19">
        <f t="shared" si="45"/>
        <v>2.3260060479181205E-4</v>
      </c>
      <c r="AZ108" s="19">
        <f t="shared" si="45"/>
        <v>2.6527595429127158E-4</v>
      </c>
      <c r="BA108" s="28">
        <f t="shared" si="56"/>
        <v>0</v>
      </c>
      <c r="BB108" s="29">
        <f t="shared" si="57"/>
        <v>0.71722932067655576</v>
      </c>
      <c r="BC108" s="30">
        <f t="shared" si="58"/>
        <v>0.87682506095677948</v>
      </c>
      <c r="BD108" s="7">
        <v>478940</v>
      </c>
      <c r="BE108" s="8">
        <v>615180</v>
      </c>
      <c r="BF108" s="7">
        <v>0</v>
      </c>
      <c r="BG108" s="7">
        <v>371730</v>
      </c>
      <c r="BH108" s="8">
        <v>2216600000</v>
      </c>
      <c r="BI108" s="7">
        <v>2843600000</v>
      </c>
      <c r="BJ108" s="7">
        <v>2441100000</v>
      </c>
      <c r="BK108" s="19">
        <f t="shared" si="46"/>
        <v>2.7753315889199673E-4</v>
      </c>
      <c r="BL108" s="19">
        <f t="shared" si="46"/>
        <v>0</v>
      </c>
      <c r="BM108" s="19">
        <f t="shared" si="46"/>
        <v>1.5227970996681823E-4</v>
      </c>
      <c r="BN108" s="28">
        <f t="shared" si="50"/>
        <v>0.77853636334081078</v>
      </c>
      <c r="BO108" s="29">
        <f t="shared" si="51"/>
        <v>0</v>
      </c>
      <c r="BP108" s="30">
        <f t="shared" si="52"/>
        <v>0</v>
      </c>
      <c r="BQ108" s="50">
        <v>1</v>
      </c>
    </row>
    <row r="109" spans="1:69" x14ac:dyDescent="0.2">
      <c r="A109" s="1" t="s">
        <v>280</v>
      </c>
      <c r="B109" s="1" t="s">
        <v>281</v>
      </c>
      <c r="C109" s="1"/>
      <c r="D109" s="7">
        <v>0</v>
      </c>
      <c r="E109" s="8">
        <v>0</v>
      </c>
      <c r="F109" s="7">
        <v>88647</v>
      </c>
      <c r="G109" s="7">
        <v>0</v>
      </c>
      <c r="H109" s="8">
        <v>3763400000</v>
      </c>
      <c r="I109" s="7">
        <v>3519500000</v>
      </c>
      <c r="J109" s="7">
        <v>2541400000</v>
      </c>
      <c r="K109" s="19">
        <f t="shared" si="42"/>
        <v>0</v>
      </c>
      <c r="L109" s="19">
        <f t="shared" si="42"/>
        <v>2.5187384571672113E-5</v>
      </c>
      <c r="M109" s="19">
        <f t="shared" si="42"/>
        <v>0</v>
      </c>
      <c r="N109" s="25">
        <v>0</v>
      </c>
      <c r="O109" s="26" t="s">
        <v>766</v>
      </c>
      <c r="P109" s="27" t="s">
        <v>766</v>
      </c>
      <c r="Q109" s="7">
        <v>0</v>
      </c>
      <c r="R109" s="8">
        <v>2684600</v>
      </c>
      <c r="S109" s="7">
        <v>1244600</v>
      </c>
      <c r="T109" s="7">
        <v>0</v>
      </c>
      <c r="U109" s="8">
        <v>1650500000</v>
      </c>
      <c r="V109" s="7">
        <v>1849700000</v>
      </c>
      <c r="W109" s="7">
        <v>3454200000</v>
      </c>
      <c r="X109" s="19">
        <f t="shared" si="43"/>
        <v>1.6265374129051803E-3</v>
      </c>
      <c r="Y109" s="19">
        <f t="shared" si="43"/>
        <v>6.7286587014110395E-4</v>
      </c>
      <c r="Z109" s="19">
        <f t="shared" si="43"/>
        <v>0</v>
      </c>
      <c r="AA109" s="28">
        <f>Q109/R109</f>
        <v>0</v>
      </c>
      <c r="AB109" s="29">
        <f>Y109/X109</f>
        <v>0.41367992202484244</v>
      </c>
      <c r="AC109" s="30" t="s">
        <v>766</v>
      </c>
      <c r="AD109" s="7">
        <v>0</v>
      </c>
      <c r="AE109" s="8">
        <v>6380600</v>
      </c>
      <c r="AF109" s="7">
        <v>2340400</v>
      </c>
      <c r="AG109" s="7">
        <v>1802000</v>
      </c>
      <c r="AH109" s="8">
        <v>2634800000</v>
      </c>
      <c r="AI109" s="7">
        <v>1335600000</v>
      </c>
      <c r="AJ109" s="7">
        <v>1781200000</v>
      </c>
      <c r="AK109" s="19">
        <f t="shared" si="44"/>
        <v>2.4216638834067103E-3</v>
      </c>
      <c r="AL109" s="19">
        <f t="shared" si="44"/>
        <v>1.7523210542078466E-3</v>
      </c>
      <c r="AM109" s="19">
        <f t="shared" si="44"/>
        <v>1.0116775207725129E-3</v>
      </c>
      <c r="AN109" s="28">
        <f t="shared" si="59"/>
        <v>0</v>
      </c>
      <c r="AO109" s="29">
        <f t="shared" si="60"/>
        <v>0.7236020928481387</v>
      </c>
      <c r="AP109" s="30">
        <f>AL109/AM109</f>
        <v>1.7320944848806972</v>
      </c>
      <c r="AQ109" s="7">
        <v>1310800</v>
      </c>
      <c r="AR109" s="8">
        <v>0</v>
      </c>
      <c r="AS109" s="7">
        <v>2167200</v>
      </c>
      <c r="AT109" s="7">
        <v>2680200</v>
      </c>
      <c r="AU109" s="8">
        <v>1584900000</v>
      </c>
      <c r="AV109" s="7">
        <v>2579400000</v>
      </c>
      <c r="AW109" s="7">
        <v>2056500000</v>
      </c>
      <c r="AX109" s="19">
        <f t="shared" si="45"/>
        <v>0</v>
      </c>
      <c r="AY109" s="19">
        <f t="shared" si="45"/>
        <v>8.40195394277739E-4</v>
      </c>
      <c r="AZ109" s="19">
        <f t="shared" si="45"/>
        <v>1.3032822757111596E-3</v>
      </c>
      <c r="BA109" s="28" t="s">
        <v>766</v>
      </c>
      <c r="BB109" s="29" t="s">
        <v>766</v>
      </c>
      <c r="BC109" s="30">
        <f t="shared" si="58"/>
        <v>0.64467645262747941</v>
      </c>
      <c r="BD109" s="7">
        <v>1838700</v>
      </c>
      <c r="BE109" s="8">
        <v>0</v>
      </c>
      <c r="BF109" s="7">
        <v>2945200</v>
      </c>
      <c r="BG109" s="7">
        <v>4009600</v>
      </c>
      <c r="BH109" s="8">
        <v>2216600000</v>
      </c>
      <c r="BI109" s="7">
        <v>2843600000</v>
      </c>
      <c r="BJ109" s="7">
        <v>2441100000</v>
      </c>
      <c r="BK109" s="19">
        <f t="shared" si="46"/>
        <v>0</v>
      </c>
      <c r="BL109" s="19">
        <f t="shared" si="46"/>
        <v>1.0357293571529047E-3</v>
      </c>
      <c r="BM109" s="19">
        <f t="shared" si="46"/>
        <v>1.642538199991807E-3</v>
      </c>
      <c r="BN109" s="28" t="s">
        <v>766</v>
      </c>
      <c r="BO109" s="29" t="s">
        <v>766</v>
      </c>
      <c r="BP109" s="30">
        <f t="shared" si="52"/>
        <v>0.63056637413855632</v>
      </c>
      <c r="BQ109" s="50">
        <v>1</v>
      </c>
    </row>
    <row r="110" spans="1:69" x14ac:dyDescent="0.2">
      <c r="A110" s="1" t="s">
        <v>342</v>
      </c>
      <c r="B110" s="1" t="s">
        <v>343</v>
      </c>
      <c r="C110" s="1"/>
      <c r="D110" s="7">
        <v>3362400</v>
      </c>
      <c r="E110" s="8">
        <v>0</v>
      </c>
      <c r="F110" s="7">
        <v>2233900</v>
      </c>
      <c r="G110" s="7">
        <v>4154500</v>
      </c>
      <c r="H110" s="8">
        <v>3763400000</v>
      </c>
      <c r="I110" s="7">
        <v>3519500000</v>
      </c>
      <c r="J110" s="7">
        <v>2541400000</v>
      </c>
      <c r="K110" s="19">
        <f t="shared" si="42"/>
        <v>0</v>
      </c>
      <c r="L110" s="19">
        <f t="shared" si="42"/>
        <v>6.3472084102855514E-4</v>
      </c>
      <c r="M110" s="19">
        <f t="shared" si="42"/>
        <v>1.6347288895884157E-3</v>
      </c>
      <c r="N110" s="25" t="s">
        <v>766</v>
      </c>
      <c r="O110" s="26" t="s">
        <v>766</v>
      </c>
      <c r="P110" s="27">
        <f>L110/M110</f>
        <v>0.38827284760860997</v>
      </c>
      <c r="Q110" s="7">
        <v>7715100</v>
      </c>
      <c r="R110" s="8">
        <v>22212000</v>
      </c>
      <c r="S110" s="7">
        <v>23195000</v>
      </c>
      <c r="T110" s="7">
        <v>26400000</v>
      </c>
      <c r="U110" s="8">
        <v>1650500000</v>
      </c>
      <c r="V110" s="7">
        <v>1849700000</v>
      </c>
      <c r="W110" s="7">
        <v>3454200000</v>
      </c>
      <c r="X110" s="19">
        <f t="shared" si="43"/>
        <v>1.345774007876401E-2</v>
      </c>
      <c r="Y110" s="19">
        <f t="shared" si="43"/>
        <v>1.2539871330486025E-2</v>
      </c>
      <c r="Z110" s="19">
        <f t="shared" si="43"/>
        <v>7.6428695501129058E-3</v>
      </c>
      <c r="AA110" s="28">
        <f>Q110/R110</f>
        <v>0.34733927606699083</v>
      </c>
      <c r="AB110" s="29">
        <f>Y110/X110</f>
        <v>0.93179621965456438</v>
      </c>
      <c r="AC110" s="30">
        <f>Y110/Z110</f>
        <v>1.6407281647638192</v>
      </c>
      <c r="AD110" s="7">
        <v>29548000</v>
      </c>
      <c r="AE110" s="8">
        <v>65435000</v>
      </c>
      <c r="AF110" s="7">
        <v>58603000</v>
      </c>
      <c r="AG110" s="7">
        <v>27218000</v>
      </c>
      <c r="AH110" s="8">
        <v>2634800000</v>
      </c>
      <c r="AI110" s="7">
        <v>1335600000</v>
      </c>
      <c r="AJ110" s="7">
        <v>1781200000</v>
      </c>
      <c r="AK110" s="19">
        <f t="shared" si="44"/>
        <v>2.4834902079854258E-2</v>
      </c>
      <c r="AL110" s="19">
        <f t="shared" si="44"/>
        <v>4.3877657981431568E-2</v>
      </c>
      <c r="AM110" s="19">
        <f t="shared" si="44"/>
        <v>1.5280709633954637E-2</v>
      </c>
      <c r="AN110" s="28">
        <f t="shared" si="59"/>
        <v>0.45156261939329106</v>
      </c>
      <c r="AO110" s="29">
        <f t="shared" si="60"/>
        <v>1.7667739474207367</v>
      </c>
      <c r="AP110" s="30">
        <f>AL110/AM110</f>
        <v>2.8714411197195204</v>
      </c>
      <c r="AQ110" s="7">
        <v>59320000</v>
      </c>
      <c r="AR110" s="8">
        <v>19387000</v>
      </c>
      <c r="AS110" s="7">
        <v>61348000</v>
      </c>
      <c r="AT110" s="7">
        <v>38366000</v>
      </c>
      <c r="AU110" s="8">
        <v>1584900000</v>
      </c>
      <c r="AV110" s="7">
        <v>2579400000</v>
      </c>
      <c r="AW110" s="7">
        <v>2056500000</v>
      </c>
      <c r="AX110" s="19">
        <f t="shared" si="45"/>
        <v>1.2232317496372011E-2</v>
      </c>
      <c r="AY110" s="19">
        <f t="shared" si="45"/>
        <v>2.3783825695898271E-2</v>
      </c>
      <c r="AZ110" s="19">
        <f t="shared" si="45"/>
        <v>1.8655968879163629E-2</v>
      </c>
      <c r="BA110" s="28">
        <f>AQ110/AR110</f>
        <v>3.0597823283643679</v>
      </c>
      <c r="BB110" s="29">
        <f>AY110/AX110</f>
        <v>1.9443433922437288</v>
      </c>
      <c r="BC110" s="30">
        <f t="shared" si="58"/>
        <v>1.2748641386544022</v>
      </c>
      <c r="BD110" s="7">
        <v>43454000</v>
      </c>
      <c r="BE110" s="8">
        <v>35398000</v>
      </c>
      <c r="BF110" s="7">
        <v>98255000</v>
      </c>
      <c r="BG110" s="7">
        <v>102530000</v>
      </c>
      <c r="BH110" s="8">
        <v>2216600000</v>
      </c>
      <c r="BI110" s="7">
        <v>2843600000</v>
      </c>
      <c r="BJ110" s="7">
        <v>2441100000</v>
      </c>
      <c r="BK110" s="19">
        <f t="shared" si="46"/>
        <v>1.5969502842190744E-2</v>
      </c>
      <c r="BL110" s="19">
        <f t="shared" si="46"/>
        <v>3.4553031368687578E-2</v>
      </c>
      <c r="BM110" s="19">
        <f t="shared" si="46"/>
        <v>4.2001556675269343E-2</v>
      </c>
      <c r="BN110" s="28">
        <f>BD110/BE110</f>
        <v>1.2275834792926155</v>
      </c>
      <c r="BO110" s="29">
        <f>BL110/BK110</f>
        <v>2.1636886076002284</v>
      </c>
      <c r="BP110" s="30">
        <f t="shared" si="52"/>
        <v>0.82266073221596858</v>
      </c>
      <c r="BQ110" s="50">
        <v>1</v>
      </c>
    </row>
    <row r="111" spans="1:69" x14ac:dyDescent="0.2">
      <c r="A111" s="1" t="s">
        <v>661</v>
      </c>
      <c r="B111" s="1" t="s">
        <v>662</v>
      </c>
      <c r="C111" s="1"/>
      <c r="D111" s="7">
        <v>266680000</v>
      </c>
      <c r="E111" s="8">
        <v>118740000</v>
      </c>
      <c r="F111" s="7">
        <v>199830000</v>
      </c>
      <c r="G111" s="7">
        <v>70579000</v>
      </c>
      <c r="H111" s="8">
        <v>3763400000</v>
      </c>
      <c r="I111" s="7">
        <v>3519500000</v>
      </c>
      <c r="J111" s="7">
        <v>2541400000</v>
      </c>
      <c r="K111" s="19">
        <f t="shared" si="42"/>
        <v>3.1551256842217143E-2</v>
      </c>
      <c r="L111" s="19">
        <f t="shared" si="42"/>
        <v>5.677795141355306E-2</v>
      </c>
      <c r="M111" s="19">
        <f t="shared" si="42"/>
        <v>2.7771700637443927E-2</v>
      </c>
      <c r="N111" s="25">
        <f>D111/E111</f>
        <v>2.2459154455112009</v>
      </c>
      <c r="O111" s="26">
        <f>L111/K111</f>
        <v>1.7995464236968637</v>
      </c>
      <c r="P111" s="27">
        <f>L111/M111</f>
        <v>2.0444535304042812</v>
      </c>
      <c r="Q111" s="7">
        <v>219530000</v>
      </c>
      <c r="R111" s="8">
        <v>1420000000</v>
      </c>
      <c r="S111" s="7">
        <v>306140000</v>
      </c>
      <c r="T111" s="7">
        <v>388540000</v>
      </c>
      <c r="U111" s="8">
        <v>1650500000</v>
      </c>
      <c r="V111" s="7">
        <v>1849700000</v>
      </c>
      <c r="W111" s="7">
        <v>3454200000</v>
      </c>
      <c r="X111" s="19">
        <f t="shared" si="43"/>
        <v>0.86034534989397149</v>
      </c>
      <c r="Y111" s="19">
        <f t="shared" si="43"/>
        <v>0.1655079202032762</v>
      </c>
      <c r="Z111" s="19">
        <f t="shared" si="43"/>
        <v>0.11248335359851774</v>
      </c>
      <c r="AA111" s="28">
        <f>Q111/R111</f>
        <v>0.15459859154929578</v>
      </c>
      <c r="AB111" s="29">
        <f>Y111/X111</f>
        <v>0.19237381851796295</v>
      </c>
      <c r="AC111" s="30">
        <f>Y111/Z111</f>
        <v>1.4713992329390968</v>
      </c>
      <c r="AD111" s="7">
        <v>844960000</v>
      </c>
      <c r="AE111" s="8">
        <v>3732400000</v>
      </c>
      <c r="AF111" s="7">
        <v>1397900000</v>
      </c>
      <c r="AG111" s="7">
        <v>1209200000</v>
      </c>
      <c r="AH111" s="8">
        <v>2634800000</v>
      </c>
      <c r="AI111" s="7">
        <v>1335600000</v>
      </c>
      <c r="AJ111" s="7">
        <v>1781200000</v>
      </c>
      <c r="AK111" s="19">
        <f t="shared" si="44"/>
        <v>1.4165781083953242</v>
      </c>
      <c r="AL111" s="19">
        <f t="shared" si="44"/>
        <v>1.0466457023060796</v>
      </c>
      <c r="AM111" s="19">
        <f t="shared" si="44"/>
        <v>0.67886817875589489</v>
      </c>
      <c r="AN111" s="28">
        <f t="shared" si="59"/>
        <v>0.22638516772050155</v>
      </c>
      <c r="AO111" s="29">
        <f t="shared" si="60"/>
        <v>0.73885491813204862</v>
      </c>
      <c r="AP111" s="30">
        <f>AL111/AM111</f>
        <v>1.5417510130231467</v>
      </c>
      <c r="AQ111" s="7">
        <v>2153800000</v>
      </c>
      <c r="AR111" s="8">
        <v>1153700000</v>
      </c>
      <c r="AS111" s="7">
        <v>1742900000</v>
      </c>
      <c r="AT111" s="7">
        <v>3832900000</v>
      </c>
      <c r="AU111" s="8">
        <v>1584900000</v>
      </c>
      <c r="AV111" s="7">
        <v>2579400000</v>
      </c>
      <c r="AW111" s="7">
        <v>2056500000</v>
      </c>
      <c r="AX111" s="19">
        <f t="shared" si="45"/>
        <v>0.72793236166319641</v>
      </c>
      <c r="AY111" s="19">
        <f t="shared" si="45"/>
        <v>0.67569977514150581</v>
      </c>
      <c r="AZ111" s="19">
        <f t="shared" si="45"/>
        <v>1.8637977145635789</v>
      </c>
      <c r="BA111" s="28">
        <f>AQ111/AR111</f>
        <v>1.8668631359972263</v>
      </c>
      <c r="BB111" s="29">
        <f>AY111/AX111</f>
        <v>0.92824527487368691</v>
      </c>
      <c r="BC111" s="30">
        <f t="shared" si="58"/>
        <v>0.36253922293263763</v>
      </c>
      <c r="BD111" s="7">
        <v>2371100000</v>
      </c>
      <c r="BE111" s="8">
        <v>1687300000</v>
      </c>
      <c r="BF111" s="7">
        <v>2734800000</v>
      </c>
      <c r="BG111" s="7">
        <v>2708400000</v>
      </c>
      <c r="BH111" s="8">
        <v>2216600000</v>
      </c>
      <c r="BI111" s="7">
        <v>2843600000</v>
      </c>
      <c r="BJ111" s="7">
        <v>2441100000</v>
      </c>
      <c r="BK111" s="19">
        <f t="shared" si="46"/>
        <v>0.76121086348461608</v>
      </c>
      <c r="BL111" s="19">
        <f t="shared" si="46"/>
        <v>0.96173864115909413</v>
      </c>
      <c r="BM111" s="19">
        <f t="shared" si="46"/>
        <v>1.1094998156568761</v>
      </c>
      <c r="BN111" s="28">
        <f>BD111/BE111</f>
        <v>1.4052628459669294</v>
      </c>
      <c r="BO111" s="29">
        <f>BL111/BK111</f>
        <v>1.263432627270342</v>
      </c>
      <c r="BP111" s="30">
        <f t="shared" si="52"/>
        <v>0.86682181248466417</v>
      </c>
      <c r="BQ111" s="50">
        <v>1</v>
      </c>
    </row>
    <row r="112" spans="1:69" x14ac:dyDescent="0.2">
      <c r="A112" s="1" t="s">
        <v>596</v>
      </c>
      <c r="B112" s="1"/>
      <c r="C112" s="1"/>
      <c r="D112" s="7">
        <v>10553000</v>
      </c>
      <c r="E112" s="8">
        <v>283650</v>
      </c>
      <c r="F112" s="7">
        <v>2100800</v>
      </c>
      <c r="G112" s="7">
        <v>221200</v>
      </c>
      <c r="H112" s="8">
        <v>3763400000</v>
      </c>
      <c r="I112" s="7">
        <v>3519500000</v>
      </c>
      <c r="J112" s="7">
        <v>2541400000</v>
      </c>
      <c r="K112" s="19">
        <f t="shared" si="42"/>
        <v>7.5370675453047774E-5</v>
      </c>
      <c r="L112" s="19">
        <f t="shared" si="42"/>
        <v>5.9690296917175735E-4</v>
      </c>
      <c r="M112" s="19">
        <f t="shared" si="42"/>
        <v>8.7038640119619111E-5</v>
      </c>
      <c r="N112" s="25">
        <f>D112/E112</f>
        <v>37.204301075268816</v>
      </c>
      <c r="O112" s="26">
        <f>L112/K112</f>
        <v>7.9195650773170865</v>
      </c>
      <c r="P112" s="27">
        <f>L112/M112</f>
        <v>6.8579078022292226</v>
      </c>
      <c r="Q112" s="7">
        <v>2759700</v>
      </c>
      <c r="R112" s="8">
        <v>22676000</v>
      </c>
      <c r="S112" s="7">
        <v>10965000</v>
      </c>
      <c r="T112" s="7">
        <v>12559000</v>
      </c>
      <c r="U112" s="8">
        <v>1650500000</v>
      </c>
      <c r="V112" s="7">
        <v>1849700000</v>
      </c>
      <c r="W112" s="7">
        <v>3454200000</v>
      </c>
      <c r="X112" s="19">
        <f t="shared" si="43"/>
        <v>1.373886700999697E-2</v>
      </c>
      <c r="Y112" s="19">
        <f t="shared" si="43"/>
        <v>5.9279883224306641E-3</v>
      </c>
      <c r="Z112" s="19">
        <f t="shared" si="43"/>
        <v>3.6358635863586357E-3</v>
      </c>
      <c r="AA112" s="28">
        <f>Q112/R112</f>
        <v>0.12170135826424414</v>
      </c>
      <c r="AB112" s="29">
        <f>Y112/X112</f>
        <v>0.43147577730516012</v>
      </c>
      <c r="AC112" s="30">
        <f>Y112/Z112</f>
        <v>1.6304209939756351</v>
      </c>
      <c r="AD112" s="7">
        <v>9009600</v>
      </c>
      <c r="AE112" s="8">
        <v>8579900</v>
      </c>
      <c r="AF112" s="7">
        <v>6014800</v>
      </c>
      <c r="AG112" s="7">
        <v>3845700</v>
      </c>
      <c r="AH112" s="8">
        <v>2634800000</v>
      </c>
      <c r="AI112" s="7">
        <v>1335600000</v>
      </c>
      <c r="AJ112" s="7">
        <v>1781200000</v>
      </c>
      <c r="AK112" s="19">
        <f t="shared" si="44"/>
        <v>3.2563761955366633E-3</v>
      </c>
      <c r="AL112" s="19">
        <f t="shared" si="44"/>
        <v>4.5034441449535792E-3</v>
      </c>
      <c r="AM112" s="19">
        <f t="shared" si="44"/>
        <v>2.1590500785986975E-3</v>
      </c>
      <c r="AN112" s="28">
        <f t="shared" si="59"/>
        <v>1.0500821687898461</v>
      </c>
      <c r="AO112" s="29">
        <f t="shared" si="60"/>
        <v>1.3829618798731558</v>
      </c>
      <c r="AP112" s="30">
        <f>AL112/AM112</f>
        <v>2.0858451545859831</v>
      </c>
      <c r="AQ112" s="7">
        <v>5840800</v>
      </c>
      <c r="AR112" s="8">
        <v>6721800</v>
      </c>
      <c r="AS112" s="7">
        <v>9280100</v>
      </c>
      <c r="AT112" s="7">
        <v>8782400</v>
      </c>
      <c r="AU112" s="8">
        <v>1584900000</v>
      </c>
      <c r="AV112" s="7">
        <v>2579400000</v>
      </c>
      <c r="AW112" s="7">
        <v>2056500000</v>
      </c>
      <c r="AX112" s="19">
        <f t="shared" si="45"/>
        <v>4.2411508612530758E-3</v>
      </c>
      <c r="AY112" s="19">
        <f t="shared" si="45"/>
        <v>3.5977746762813059E-3</v>
      </c>
      <c r="AZ112" s="19">
        <f t="shared" si="45"/>
        <v>4.2705567712132261E-3</v>
      </c>
      <c r="BA112" s="28">
        <f>AQ112/AR112</f>
        <v>0.86893391651045848</v>
      </c>
      <c r="BB112" s="29">
        <f>AY112/AX112</f>
        <v>0.8483015091847782</v>
      </c>
      <c r="BC112" s="30">
        <f t="shared" si="58"/>
        <v>0.84246033222951655</v>
      </c>
      <c r="BD112" s="7">
        <v>8507500</v>
      </c>
      <c r="BE112" s="8">
        <v>6347500</v>
      </c>
      <c r="BF112" s="7">
        <v>5207200</v>
      </c>
      <c r="BG112" s="7">
        <v>6783900</v>
      </c>
      <c r="BH112" s="8">
        <v>2216600000</v>
      </c>
      <c r="BI112" s="7">
        <v>2843600000</v>
      </c>
      <c r="BJ112" s="7">
        <v>2441100000</v>
      </c>
      <c r="BK112" s="19">
        <f t="shared" si="46"/>
        <v>2.8636199584949921E-3</v>
      </c>
      <c r="BL112" s="19">
        <f t="shared" si="46"/>
        <v>1.8311998874665917E-3</v>
      </c>
      <c r="BM112" s="19">
        <f t="shared" si="46"/>
        <v>2.7790340420302323E-3</v>
      </c>
      <c r="BN112" s="28">
        <f>BD112/BE112</f>
        <v>1.3402914533280819</v>
      </c>
      <c r="BO112" s="29">
        <f>BL112/BK112</f>
        <v>0.63947029075359552</v>
      </c>
      <c r="BP112" s="30">
        <f t="shared" si="52"/>
        <v>0.65893395322671278</v>
      </c>
      <c r="BQ112" s="50">
        <v>1</v>
      </c>
    </row>
    <row r="113" spans="1:69" x14ac:dyDescent="0.2">
      <c r="A113" s="1" t="s">
        <v>376</v>
      </c>
      <c r="B113" s="1"/>
      <c r="C113" s="1"/>
      <c r="D113" s="7">
        <v>6902200000</v>
      </c>
      <c r="E113" s="8">
        <v>3773500000</v>
      </c>
      <c r="F113" s="7">
        <v>19001000000</v>
      </c>
      <c r="G113" s="7">
        <v>11680000000</v>
      </c>
      <c r="H113" s="8">
        <v>3763400000</v>
      </c>
      <c r="I113" s="7">
        <v>3519500000</v>
      </c>
      <c r="J113" s="7">
        <v>2541400000</v>
      </c>
      <c r="K113" s="19">
        <f t="shared" si="42"/>
        <v>1.0026837434235001</v>
      </c>
      <c r="L113" s="19">
        <f t="shared" si="42"/>
        <v>5.3987782355448219</v>
      </c>
      <c r="M113" s="19">
        <f t="shared" si="42"/>
        <v>4.5958920280160545</v>
      </c>
      <c r="N113" s="25">
        <f>D113/E113</f>
        <v>1.829124155293494</v>
      </c>
      <c r="O113" s="26">
        <f>L113/K113</f>
        <v>5.3843280804688964</v>
      </c>
      <c r="P113" s="27">
        <f>L113/M113</f>
        <v>1.1746964903950008</v>
      </c>
      <c r="Q113" s="7">
        <v>24211000000</v>
      </c>
      <c r="R113" s="8">
        <v>8442500000</v>
      </c>
      <c r="S113" s="7">
        <v>5717200000</v>
      </c>
      <c r="T113" s="7">
        <v>16380000000</v>
      </c>
      <c r="U113" s="8">
        <v>1650500000</v>
      </c>
      <c r="V113" s="7">
        <v>1849700000</v>
      </c>
      <c r="W113" s="7">
        <v>3454200000</v>
      </c>
      <c r="X113" s="19">
        <f t="shared" si="43"/>
        <v>5.1151166313238416</v>
      </c>
      <c r="Y113" s="19">
        <f t="shared" si="43"/>
        <v>3.0908796020976372</v>
      </c>
      <c r="Z113" s="19">
        <f t="shared" si="43"/>
        <v>4.7420531526836891</v>
      </c>
      <c r="AA113" s="28">
        <f>Q113/R113</f>
        <v>2.8677524429967427</v>
      </c>
      <c r="AB113" s="29">
        <f>Y113/X113</f>
        <v>0.60426375875180927</v>
      </c>
      <c r="AC113" s="30">
        <f>Y113/Z113</f>
        <v>0.65180197323355671</v>
      </c>
      <c r="AD113" s="7">
        <v>41718000000</v>
      </c>
      <c r="AE113" s="8">
        <v>52123000000</v>
      </c>
      <c r="AF113" s="7">
        <v>49601000000</v>
      </c>
      <c r="AG113" s="7">
        <v>43788000000</v>
      </c>
      <c r="AH113" s="8">
        <v>2634800000</v>
      </c>
      <c r="AI113" s="7">
        <v>1335600000</v>
      </c>
      <c r="AJ113" s="7">
        <v>1781200000</v>
      </c>
      <c r="AK113" s="19">
        <f t="shared" si="44"/>
        <v>19.782526187945955</v>
      </c>
      <c r="AL113" s="19">
        <f t="shared" si="44"/>
        <v>37.137616052710392</v>
      </c>
      <c r="AM113" s="19">
        <f t="shared" si="44"/>
        <v>24.583426903211318</v>
      </c>
      <c r="AN113" s="28">
        <f t="shared" si="59"/>
        <v>0.80037603361280052</v>
      </c>
      <c r="AO113" s="29">
        <f t="shared" si="60"/>
        <v>1.8772939158467727</v>
      </c>
      <c r="AP113" s="30">
        <f>AL113/AM113</f>
        <v>1.5106769369025246</v>
      </c>
      <c r="AQ113" s="7">
        <v>37726000000</v>
      </c>
      <c r="AR113" s="8">
        <v>44752000000</v>
      </c>
      <c r="AS113" s="7">
        <v>44217000000</v>
      </c>
      <c r="AT113" s="7">
        <v>51125000000</v>
      </c>
      <c r="AU113" s="8">
        <v>1584900000</v>
      </c>
      <c r="AV113" s="7">
        <v>2579400000</v>
      </c>
      <c r="AW113" s="7">
        <v>2056500000</v>
      </c>
      <c r="AX113" s="19">
        <f t="shared" si="45"/>
        <v>28.236481796958799</v>
      </c>
      <c r="AY113" s="19">
        <f t="shared" si="45"/>
        <v>17.142358688066992</v>
      </c>
      <c r="AZ113" s="19">
        <f t="shared" si="45"/>
        <v>24.860199367858012</v>
      </c>
      <c r="BA113" s="28">
        <f>AQ113/AR113</f>
        <v>0.84300143010368256</v>
      </c>
      <c r="BB113" s="29">
        <f>AY113/AX113</f>
        <v>0.60709966671249049</v>
      </c>
      <c r="BC113" s="30">
        <f t="shared" si="58"/>
        <v>0.68955033040605895</v>
      </c>
      <c r="BD113" s="7">
        <v>49199000000</v>
      </c>
      <c r="BE113" s="8">
        <v>45147000000</v>
      </c>
      <c r="BF113" s="7">
        <v>625540000</v>
      </c>
      <c r="BG113" s="7">
        <v>47505000000</v>
      </c>
      <c r="BH113" s="8">
        <v>2216600000</v>
      </c>
      <c r="BI113" s="7">
        <v>2843600000</v>
      </c>
      <c r="BJ113" s="7">
        <v>2441100000</v>
      </c>
      <c r="BK113" s="19">
        <f t="shared" si="46"/>
        <v>20.367680230984391</v>
      </c>
      <c r="BL113" s="19">
        <f t="shared" si="46"/>
        <v>0.21998171332114222</v>
      </c>
      <c r="BM113" s="19">
        <f t="shared" si="46"/>
        <v>19.460489123755686</v>
      </c>
      <c r="BN113" s="28">
        <f>BD113/BE113</f>
        <v>1.0897512570048951</v>
      </c>
      <c r="BO113" s="29">
        <f>BL113/BK113</f>
        <v>1.0800528623112142E-2</v>
      </c>
      <c r="BP113" s="30">
        <f t="shared" si="52"/>
        <v>1.1304017690521844E-2</v>
      </c>
      <c r="BQ113" s="50">
        <v>1</v>
      </c>
    </row>
    <row r="114" spans="1:69" x14ac:dyDescent="0.2">
      <c r="A114" s="1" t="s">
        <v>399</v>
      </c>
      <c r="B114" s="1" t="s">
        <v>400</v>
      </c>
      <c r="C114" s="1"/>
      <c r="D114" s="7">
        <v>0</v>
      </c>
      <c r="E114" s="8">
        <v>0</v>
      </c>
      <c r="F114" s="7">
        <v>0</v>
      </c>
      <c r="G114" s="7">
        <v>0</v>
      </c>
      <c r="H114" s="8">
        <v>3763400000</v>
      </c>
      <c r="I114" s="7">
        <v>3519500000</v>
      </c>
      <c r="J114" s="7">
        <v>2541400000</v>
      </c>
      <c r="K114" s="19">
        <f t="shared" si="42"/>
        <v>0</v>
      </c>
      <c r="L114" s="19">
        <f t="shared" si="42"/>
        <v>0</v>
      </c>
      <c r="M114" s="19">
        <f t="shared" si="42"/>
        <v>0</v>
      </c>
      <c r="N114" s="25">
        <v>0</v>
      </c>
      <c r="O114" s="26">
        <v>0</v>
      </c>
      <c r="P114" s="27">
        <v>0</v>
      </c>
      <c r="Q114" s="7">
        <v>0</v>
      </c>
      <c r="R114" s="8">
        <v>0</v>
      </c>
      <c r="S114" s="7">
        <v>0</v>
      </c>
      <c r="T114" s="7">
        <v>0</v>
      </c>
      <c r="U114" s="8">
        <v>1650500000</v>
      </c>
      <c r="V114" s="7">
        <v>1849700000</v>
      </c>
      <c r="W114" s="7">
        <v>3454200000</v>
      </c>
      <c r="X114" s="19">
        <f t="shared" si="43"/>
        <v>0</v>
      </c>
      <c r="Y114" s="19">
        <f t="shared" si="43"/>
        <v>0</v>
      </c>
      <c r="Z114" s="19">
        <f t="shared" si="43"/>
        <v>0</v>
      </c>
      <c r="AA114" s="28">
        <v>0</v>
      </c>
      <c r="AB114" s="29">
        <v>0</v>
      </c>
      <c r="AC114" s="30">
        <v>0</v>
      </c>
      <c r="AD114" s="7">
        <v>0</v>
      </c>
      <c r="AE114" s="8">
        <v>0</v>
      </c>
      <c r="AF114" s="7">
        <v>0</v>
      </c>
      <c r="AG114" s="7">
        <v>0</v>
      </c>
      <c r="AH114" s="8">
        <v>2634800000</v>
      </c>
      <c r="AI114" s="7">
        <v>1335600000</v>
      </c>
      <c r="AJ114" s="7">
        <v>1781200000</v>
      </c>
      <c r="AK114" s="19">
        <f t="shared" si="44"/>
        <v>0</v>
      </c>
      <c r="AL114" s="19">
        <f t="shared" si="44"/>
        <v>0</v>
      </c>
      <c r="AM114" s="19">
        <f t="shared" si="44"/>
        <v>0</v>
      </c>
      <c r="AN114" s="28">
        <v>0</v>
      </c>
      <c r="AO114" s="29">
        <v>0</v>
      </c>
      <c r="AP114" s="30">
        <v>0</v>
      </c>
      <c r="AQ114" s="7">
        <v>0</v>
      </c>
      <c r="AR114" s="8">
        <v>0</v>
      </c>
      <c r="AS114" s="7">
        <v>0</v>
      </c>
      <c r="AT114" s="7">
        <v>0</v>
      </c>
      <c r="AU114" s="8">
        <v>1584900000</v>
      </c>
      <c r="AV114" s="7">
        <v>2579400000</v>
      </c>
      <c r="AW114" s="7">
        <v>2056500000</v>
      </c>
      <c r="AX114" s="19">
        <f t="shared" si="45"/>
        <v>0</v>
      </c>
      <c r="AY114" s="19">
        <f t="shared" si="45"/>
        <v>0</v>
      </c>
      <c r="AZ114" s="19">
        <f t="shared" si="45"/>
        <v>0</v>
      </c>
      <c r="BA114" s="28">
        <v>0</v>
      </c>
      <c r="BB114" s="29">
        <v>0</v>
      </c>
      <c r="BC114" s="30">
        <v>0</v>
      </c>
      <c r="BD114" s="7">
        <v>0</v>
      </c>
      <c r="BE114" s="8">
        <v>0</v>
      </c>
      <c r="BF114" s="7">
        <v>0</v>
      </c>
      <c r="BG114" s="7">
        <v>0</v>
      </c>
      <c r="BH114" s="8">
        <v>2216600000</v>
      </c>
      <c r="BI114" s="7">
        <v>2843600000</v>
      </c>
      <c r="BJ114" s="7">
        <v>2441100000</v>
      </c>
      <c r="BK114" s="19">
        <f t="shared" si="46"/>
        <v>0</v>
      </c>
      <c r="BL114" s="19">
        <f t="shared" si="46"/>
        <v>0</v>
      </c>
      <c r="BM114" s="19">
        <f t="shared" si="46"/>
        <v>0</v>
      </c>
      <c r="BN114" s="28">
        <v>0</v>
      </c>
      <c r="BO114" s="29">
        <v>0</v>
      </c>
      <c r="BP114" s="30">
        <v>0</v>
      </c>
      <c r="BQ114" s="50">
        <v>0</v>
      </c>
    </row>
    <row r="115" spans="1:69" x14ac:dyDescent="0.2">
      <c r="A115" s="1" t="s">
        <v>114</v>
      </c>
      <c r="B115" s="1" t="s">
        <v>115</v>
      </c>
      <c r="C115" s="1"/>
      <c r="D115" s="7">
        <v>21015000</v>
      </c>
      <c r="E115" s="8">
        <v>2548100</v>
      </c>
      <c r="F115" s="7">
        <v>4988200</v>
      </c>
      <c r="G115" s="7">
        <v>2060800</v>
      </c>
      <c r="H115" s="8">
        <v>3763400000</v>
      </c>
      <c r="I115" s="7">
        <v>3519500000</v>
      </c>
      <c r="J115" s="7">
        <v>2541400000</v>
      </c>
      <c r="K115" s="19">
        <f t="shared" si="42"/>
        <v>6.7707392251687305E-4</v>
      </c>
      <c r="L115" s="19">
        <f t="shared" si="42"/>
        <v>1.4173035942605483E-3</v>
      </c>
      <c r="M115" s="19">
        <f t="shared" si="42"/>
        <v>8.1089163453214764E-4</v>
      </c>
      <c r="N115" s="25">
        <f>D115/E115</f>
        <v>8.2473215336917711</v>
      </c>
      <c r="O115" s="26">
        <f>L115/K115</f>
        <v>2.0932774799419755</v>
      </c>
      <c r="P115" s="27">
        <f>L115/M115</f>
        <v>1.7478335376813652</v>
      </c>
      <c r="Q115" s="7">
        <v>0</v>
      </c>
      <c r="R115" s="8">
        <v>79494000</v>
      </c>
      <c r="S115" s="7">
        <v>20912000</v>
      </c>
      <c r="T115" s="7">
        <v>12311000</v>
      </c>
      <c r="U115" s="8">
        <v>1650500000</v>
      </c>
      <c r="V115" s="7">
        <v>1849700000</v>
      </c>
      <c r="W115" s="7">
        <v>3454200000</v>
      </c>
      <c r="X115" s="19">
        <f t="shared" si="43"/>
        <v>4.8163586791881249E-2</v>
      </c>
      <c r="Y115" s="19">
        <f t="shared" si="43"/>
        <v>1.1305617127101692E-2</v>
      </c>
      <c r="Z115" s="19">
        <f t="shared" si="43"/>
        <v>3.5640669330090904E-3</v>
      </c>
      <c r="AA115" s="28">
        <f>Q115/R115</f>
        <v>0</v>
      </c>
      <c r="AB115" s="29">
        <f>Y115/X115</f>
        <v>0.23473370403151614</v>
      </c>
      <c r="AC115" s="30">
        <f>Y115/Z115</f>
        <v>3.1721113378632659</v>
      </c>
      <c r="AD115" s="7">
        <v>5020000</v>
      </c>
      <c r="AE115" s="8">
        <v>62953000</v>
      </c>
      <c r="AF115" s="7">
        <v>96107000</v>
      </c>
      <c r="AG115" s="7">
        <v>0</v>
      </c>
      <c r="AH115" s="8">
        <v>2634800000</v>
      </c>
      <c r="AI115" s="7">
        <v>1335600000</v>
      </c>
      <c r="AJ115" s="7">
        <v>1781200000</v>
      </c>
      <c r="AK115" s="19">
        <f t="shared" si="44"/>
        <v>2.3892895096402005E-2</v>
      </c>
      <c r="AL115" s="19">
        <f t="shared" si="44"/>
        <v>7.1957921533393226E-2</v>
      </c>
      <c r="AM115" s="19">
        <f t="shared" si="44"/>
        <v>0</v>
      </c>
      <c r="AN115" s="28">
        <f>AD115/AE115</f>
        <v>7.9742029768239797E-2</v>
      </c>
      <c r="AO115" s="29">
        <f>AL115/AK115</f>
        <v>3.0116869991292625</v>
      </c>
      <c r="AP115" s="30" t="s">
        <v>766</v>
      </c>
      <c r="AQ115" s="7">
        <v>19976000</v>
      </c>
      <c r="AR115" s="8">
        <v>728780</v>
      </c>
      <c r="AS115" s="7">
        <v>25430000</v>
      </c>
      <c r="AT115" s="7">
        <v>21692000</v>
      </c>
      <c r="AU115" s="8">
        <v>1584900000</v>
      </c>
      <c r="AV115" s="7">
        <v>2579400000</v>
      </c>
      <c r="AW115" s="7">
        <v>2056500000</v>
      </c>
      <c r="AX115" s="19">
        <f t="shared" si="45"/>
        <v>4.5982711843018488E-4</v>
      </c>
      <c r="AY115" s="19">
        <f t="shared" si="45"/>
        <v>9.8588819105218262E-3</v>
      </c>
      <c r="AZ115" s="19">
        <f t="shared" si="45"/>
        <v>1.0548018477996596E-2</v>
      </c>
      <c r="BA115" s="28">
        <f>AQ115/AR115</f>
        <v>27.410192376300117</v>
      </c>
      <c r="BB115" s="29">
        <f>AY115/AX115</f>
        <v>21.440409917925905</v>
      </c>
      <c r="BC115" s="30">
        <f>AY115/AZ115</f>
        <v>0.93466672731828027</v>
      </c>
      <c r="BD115" s="7">
        <v>11849000</v>
      </c>
      <c r="BE115" s="8">
        <v>19521000</v>
      </c>
      <c r="BF115" s="7">
        <v>178620000</v>
      </c>
      <c r="BG115" s="7">
        <v>82420000</v>
      </c>
      <c r="BH115" s="8">
        <v>2216600000</v>
      </c>
      <c r="BI115" s="7">
        <v>2843600000</v>
      </c>
      <c r="BJ115" s="7">
        <v>2441100000</v>
      </c>
      <c r="BK115" s="19">
        <f t="shared" si="46"/>
        <v>8.8067310295046469E-3</v>
      </c>
      <c r="BL115" s="19">
        <f t="shared" si="46"/>
        <v>6.2814741876494579E-2</v>
      </c>
      <c r="BM115" s="19">
        <f t="shared" si="46"/>
        <v>3.3763467289336775E-2</v>
      </c>
      <c r="BN115" s="28">
        <f>BD115/BE115</f>
        <v>0.60698734695968448</v>
      </c>
      <c r="BO115" s="29">
        <f>BL115/BK115</f>
        <v>7.1325832100526547</v>
      </c>
      <c r="BP115" s="30">
        <f t="shared" ref="BP115:BP129" si="62">BL115/BM115</f>
        <v>1.8604351661576184</v>
      </c>
      <c r="BQ115" s="50">
        <v>0</v>
      </c>
    </row>
    <row r="116" spans="1:69" x14ac:dyDescent="0.2">
      <c r="A116" s="1" t="s">
        <v>548</v>
      </c>
      <c r="B116" s="1" t="s">
        <v>549</v>
      </c>
      <c r="C116" s="1"/>
      <c r="D116" s="7">
        <v>0</v>
      </c>
      <c r="E116" s="8">
        <v>0</v>
      </c>
      <c r="F116" s="7">
        <v>0</v>
      </c>
      <c r="G116" s="7">
        <v>0</v>
      </c>
      <c r="H116" s="8">
        <v>3763400000</v>
      </c>
      <c r="I116" s="7">
        <v>3519500000</v>
      </c>
      <c r="J116" s="7">
        <v>2541400000</v>
      </c>
      <c r="K116" s="19">
        <f t="shared" si="42"/>
        <v>0</v>
      </c>
      <c r="L116" s="19">
        <f t="shared" si="42"/>
        <v>0</v>
      </c>
      <c r="M116" s="19">
        <f t="shared" si="42"/>
        <v>0</v>
      </c>
      <c r="N116" s="25">
        <v>0</v>
      </c>
      <c r="O116" s="26">
        <v>0</v>
      </c>
      <c r="P116" s="27">
        <v>0</v>
      </c>
      <c r="Q116" s="7">
        <v>0</v>
      </c>
      <c r="R116" s="8">
        <v>2694200</v>
      </c>
      <c r="S116" s="7">
        <v>0</v>
      </c>
      <c r="T116" s="7">
        <v>0</v>
      </c>
      <c r="U116" s="8">
        <v>1650500000</v>
      </c>
      <c r="V116" s="7">
        <v>1849700000</v>
      </c>
      <c r="W116" s="7">
        <v>3454200000</v>
      </c>
      <c r="X116" s="19">
        <f t="shared" si="43"/>
        <v>1.6323538321720691E-3</v>
      </c>
      <c r="Y116" s="19">
        <f t="shared" si="43"/>
        <v>0</v>
      </c>
      <c r="Z116" s="19">
        <f t="shared" si="43"/>
        <v>0</v>
      </c>
      <c r="AA116" s="28">
        <f>Q116/R116</f>
        <v>0</v>
      </c>
      <c r="AB116" s="29">
        <f>Y116/X116</f>
        <v>0</v>
      </c>
      <c r="AC116" s="30">
        <v>0</v>
      </c>
      <c r="AD116" s="7">
        <v>0</v>
      </c>
      <c r="AE116" s="8">
        <v>1871500</v>
      </c>
      <c r="AF116" s="7">
        <v>0</v>
      </c>
      <c r="AG116" s="7">
        <v>0</v>
      </c>
      <c r="AH116" s="8">
        <v>2634800000</v>
      </c>
      <c r="AI116" s="7">
        <v>1335600000</v>
      </c>
      <c r="AJ116" s="7">
        <v>1781200000</v>
      </c>
      <c r="AK116" s="19">
        <f t="shared" si="44"/>
        <v>7.1030059207529978E-4</v>
      </c>
      <c r="AL116" s="19">
        <f t="shared" si="44"/>
        <v>0</v>
      </c>
      <c r="AM116" s="19">
        <f t="shared" si="44"/>
        <v>0</v>
      </c>
      <c r="AN116" s="28">
        <f>AD116/AE116</f>
        <v>0</v>
      </c>
      <c r="AO116" s="29">
        <f>AL116/AK116</f>
        <v>0</v>
      </c>
      <c r="AP116" s="30">
        <v>0</v>
      </c>
      <c r="AQ116" s="7">
        <v>0</v>
      </c>
      <c r="AR116" s="8">
        <v>0</v>
      </c>
      <c r="AS116" s="7">
        <v>0</v>
      </c>
      <c r="AT116" s="7">
        <v>0</v>
      </c>
      <c r="AU116" s="8">
        <v>1584900000</v>
      </c>
      <c r="AV116" s="7">
        <v>2579400000</v>
      </c>
      <c r="AW116" s="7">
        <v>2056500000</v>
      </c>
      <c r="AX116" s="19">
        <f t="shared" si="45"/>
        <v>0</v>
      </c>
      <c r="AY116" s="19">
        <f t="shared" si="45"/>
        <v>0</v>
      </c>
      <c r="AZ116" s="19">
        <f t="shared" si="45"/>
        <v>0</v>
      </c>
      <c r="BA116" s="28">
        <v>0</v>
      </c>
      <c r="BB116" s="29">
        <v>0</v>
      </c>
      <c r="BC116" s="30">
        <v>0</v>
      </c>
      <c r="BD116" s="7">
        <v>0</v>
      </c>
      <c r="BE116" s="8">
        <v>0</v>
      </c>
      <c r="BF116" s="7">
        <v>5721500</v>
      </c>
      <c r="BG116" s="7">
        <v>39094000</v>
      </c>
      <c r="BH116" s="8">
        <v>2216600000</v>
      </c>
      <c r="BI116" s="7">
        <v>2843600000</v>
      </c>
      <c r="BJ116" s="7">
        <v>2441100000</v>
      </c>
      <c r="BK116" s="19">
        <f t="shared" si="46"/>
        <v>0</v>
      </c>
      <c r="BL116" s="19">
        <f t="shared" si="46"/>
        <v>2.0120621747081167E-3</v>
      </c>
      <c r="BM116" s="19">
        <f t="shared" si="46"/>
        <v>1.6014911310474785E-2</v>
      </c>
      <c r="BN116" s="28">
        <v>0</v>
      </c>
      <c r="BO116" s="29" t="s">
        <v>766</v>
      </c>
      <c r="BP116" s="30">
        <f t="shared" si="62"/>
        <v>0.125636797838031</v>
      </c>
      <c r="BQ116" s="50">
        <v>0</v>
      </c>
    </row>
    <row r="117" spans="1:69" x14ac:dyDescent="0.2">
      <c r="A117" s="1" t="s">
        <v>234</v>
      </c>
      <c r="B117" s="1" t="s">
        <v>235</v>
      </c>
      <c r="C117" s="1"/>
      <c r="D117" s="7">
        <v>3311300</v>
      </c>
      <c r="E117" s="8">
        <v>0</v>
      </c>
      <c r="F117" s="7">
        <v>0</v>
      </c>
      <c r="G117" s="7">
        <v>0</v>
      </c>
      <c r="H117" s="8">
        <v>3763400000</v>
      </c>
      <c r="I117" s="7">
        <v>3519500000</v>
      </c>
      <c r="J117" s="7">
        <v>2541400000</v>
      </c>
      <c r="K117" s="19">
        <f t="shared" si="42"/>
        <v>0</v>
      </c>
      <c r="L117" s="19">
        <f t="shared" si="42"/>
        <v>0</v>
      </c>
      <c r="M117" s="19">
        <f t="shared" si="42"/>
        <v>0</v>
      </c>
      <c r="N117" s="25" t="s">
        <v>766</v>
      </c>
      <c r="O117" s="26">
        <v>0</v>
      </c>
      <c r="P117" s="27">
        <v>0</v>
      </c>
      <c r="Q117" s="7">
        <v>0</v>
      </c>
      <c r="R117" s="8">
        <v>0</v>
      </c>
      <c r="S117" s="7">
        <v>0</v>
      </c>
      <c r="T117" s="7">
        <v>0</v>
      </c>
      <c r="U117" s="8">
        <v>1650500000</v>
      </c>
      <c r="V117" s="7">
        <v>1849700000</v>
      </c>
      <c r="W117" s="7">
        <v>3454200000</v>
      </c>
      <c r="X117" s="19">
        <f t="shared" si="43"/>
        <v>0</v>
      </c>
      <c r="Y117" s="19">
        <f t="shared" si="43"/>
        <v>0</v>
      </c>
      <c r="Z117" s="19">
        <f t="shared" si="43"/>
        <v>0</v>
      </c>
      <c r="AA117" s="28">
        <v>0</v>
      </c>
      <c r="AB117" s="29">
        <v>0</v>
      </c>
      <c r="AC117" s="30">
        <v>0</v>
      </c>
      <c r="AD117" s="7">
        <v>0</v>
      </c>
      <c r="AE117" s="8">
        <v>0</v>
      </c>
      <c r="AF117" s="7">
        <v>1091000</v>
      </c>
      <c r="AG117" s="7">
        <v>0</v>
      </c>
      <c r="AH117" s="8">
        <v>2634800000</v>
      </c>
      <c r="AI117" s="7">
        <v>1335600000</v>
      </c>
      <c r="AJ117" s="7">
        <v>1781200000</v>
      </c>
      <c r="AK117" s="19">
        <f t="shared" si="44"/>
        <v>0</v>
      </c>
      <c r="AL117" s="19">
        <f t="shared" si="44"/>
        <v>8.1686133572926025E-4</v>
      </c>
      <c r="AM117" s="19">
        <f t="shared" si="44"/>
        <v>0</v>
      </c>
      <c r="AN117" s="28">
        <v>0</v>
      </c>
      <c r="AO117" s="29" t="s">
        <v>766</v>
      </c>
      <c r="AP117" s="30" t="s">
        <v>766</v>
      </c>
      <c r="AQ117" s="7">
        <v>666830</v>
      </c>
      <c r="AR117" s="8">
        <v>0</v>
      </c>
      <c r="AS117" s="7">
        <v>0</v>
      </c>
      <c r="AT117" s="7">
        <v>0</v>
      </c>
      <c r="AU117" s="8">
        <v>1584900000</v>
      </c>
      <c r="AV117" s="7">
        <v>2579400000</v>
      </c>
      <c r="AW117" s="7">
        <v>2056500000</v>
      </c>
      <c r="AX117" s="19">
        <f t="shared" si="45"/>
        <v>0</v>
      </c>
      <c r="AY117" s="19">
        <f t="shared" si="45"/>
        <v>0</v>
      </c>
      <c r="AZ117" s="19">
        <f t="shared" si="45"/>
        <v>0</v>
      </c>
      <c r="BA117" s="28" t="s">
        <v>766</v>
      </c>
      <c r="BB117" s="29">
        <v>0</v>
      </c>
      <c r="BC117" s="30">
        <v>0</v>
      </c>
      <c r="BD117" s="7">
        <v>0</v>
      </c>
      <c r="BE117" s="8">
        <v>0</v>
      </c>
      <c r="BF117" s="7">
        <v>2317000</v>
      </c>
      <c r="BG117" s="7">
        <v>8942600</v>
      </c>
      <c r="BH117" s="8">
        <v>2216600000</v>
      </c>
      <c r="BI117" s="7">
        <v>2843600000</v>
      </c>
      <c r="BJ117" s="7">
        <v>2441100000</v>
      </c>
      <c r="BK117" s="19">
        <f t="shared" si="46"/>
        <v>0</v>
      </c>
      <c r="BL117" s="19">
        <f t="shared" si="46"/>
        <v>8.148122098748066E-4</v>
      </c>
      <c r="BM117" s="19">
        <f t="shared" si="46"/>
        <v>3.6633484904346402E-3</v>
      </c>
      <c r="BN117" s="28">
        <v>0</v>
      </c>
      <c r="BO117" s="29" t="s">
        <v>766</v>
      </c>
      <c r="BP117" s="30">
        <f t="shared" si="62"/>
        <v>0.22242279488352273</v>
      </c>
      <c r="BQ117" s="50">
        <v>0</v>
      </c>
    </row>
    <row r="118" spans="1:69" x14ac:dyDescent="0.2">
      <c r="A118" s="1" t="s">
        <v>582</v>
      </c>
      <c r="B118" s="1" t="s">
        <v>583</v>
      </c>
      <c r="C118" s="1"/>
      <c r="D118" s="7">
        <v>0</v>
      </c>
      <c r="E118" s="8">
        <v>0</v>
      </c>
      <c r="F118" s="7">
        <v>0</v>
      </c>
      <c r="G118" s="7">
        <v>18451</v>
      </c>
      <c r="H118" s="8">
        <v>3763400000</v>
      </c>
      <c r="I118" s="7">
        <v>3519500000</v>
      </c>
      <c r="J118" s="7">
        <v>2541400000</v>
      </c>
      <c r="K118" s="19">
        <f t="shared" si="42"/>
        <v>0</v>
      </c>
      <c r="L118" s="19">
        <f t="shared" si="42"/>
        <v>0</v>
      </c>
      <c r="M118" s="19">
        <f t="shared" si="42"/>
        <v>7.2601715589832375E-6</v>
      </c>
      <c r="N118" s="25">
        <v>0</v>
      </c>
      <c r="O118" s="26">
        <v>0</v>
      </c>
      <c r="P118" s="27">
        <f>L118/M118</f>
        <v>0</v>
      </c>
      <c r="Q118" s="7">
        <v>0</v>
      </c>
      <c r="R118" s="8">
        <v>0</v>
      </c>
      <c r="S118" s="7">
        <v>0</v>
      </c>
      <c r="T118" s="7">
        <v>0</v>
      </c>
      <c r="U118" s="8">
        <v>1650500000</v>
      </c>
      <c r="V118" s="7">
        <v>1849700000</v>
      </c>
      <c r="W118" s="7">
        <v>3454200000</v>
      </c>
      <c r="X118" s="19">
        <f t="shared" si="43"/>
        <v>0</v>
      </c>
      <c r="Y118" s="19">
        <f t="shared" si="43"/>
        <v>0</v>
      </c>
      <c r="Z118" s="19">
        <f t="shared" si="43"/>
        <v>0</v>
      </c>
      <c r="AA118" s="28">
        <v>0</v>
      </c>
      <c r="AB118" s="29">
        <v>0</v>
      </c>
      <c r="AC118" s="30">
        <v>0</v>
      </c>
      <c r="AD118" s="7">
        <v>0</v>
      </c>
      <c r="AE118" s="8">
        <v>2297000</v>
      </c>
      <c r="AF118" s="7">
        <v>0</v>
      </c>
      <c r="AG118" s="7">
        <v>0</v>
      </c>
      <c r="AH118" s="8">
        <v>2634800000</v>
      </c>
      <c r="AI118" s="7">
        <v>1335600000</v>
      </c>
      <c r="AJ118" s="7">
        <v>1781200000</v>
      </c>
      <c r="AK118" s="19">
        <f t="shared" si="44"/>
        <v>8.7179292545923792E-4</v>
      </c>
      <c r="AL118" s="19">
        <f t="shared" si="44"/>
        <v>0</v>
      </c>
      <c r="AM118" s="19">
        <f t="shared" si="44"/>
        <v>0</v>
      </c>
      <c r="AN118" s="28">
        <f>AD118/AE118</f>
        <v>0</v>
      </c>
      <c r="AO118" s="29">
        <f>AL118/AK118</f>
        <v>0</v>
      </c>
      <c r="AP118" s="30">
        <v>0</v>
      </c>
      <c r="AQ118" s="7">
        <v>3914400</v>
      </c>
      <c r="AR118" s="8">
        <v>0</v>
      </c>
      <c r="AS118" s="7">
        <v>0</v>
      </c>
      <c r="AT118" s="7">
        <v>0</v>
      </c>
      <c r="AU118" s="8">
        <v>1584900000</v>
      </c>
      <c r="AV118" s="7">
        <v>2579400000</v>
      </c>
      <c r="AW118" s="7">
        <v>2056500000</v>
      </c>
      <c r="AX118" s="19">
        <f t="shared" si="45"/>
        <v>0</v>
      </c>
      <c r="AY118" s="19">
        <f t="shared" si="45"/>
        <v>0</v>
      </c>
      <c r="AZ118" s="19">
        <f t="shared" si="45"/>
        <v>0</v>
      </c>
      <c r="BA118" s="28" t="s">
        <v>766</v>
      </c>
      <c r="BB118" s="29">
        <v>0</v>
      </c>
      <c r="BC118" s="30">
        <v>0</v>
      </c>
      <c r="BD118" s="7">
        <v>3051100</v>
      </c>
      <c r="BE118" s="8">
        <v>3368500</v>
      </c>
      <c r="BF118" s="7">
        <v>0</v>
      </c>
      <c r="BG118" s="7">
        <v>17418000</v>
      </c>
      <c r="BH118" s="8">
        <v>2216600000</v>
      </c>
      <c r="BI118" s="7">
        <v>2843600000</v>
      </c>
      <c r="BJ118" s="7">
        <v>2441100000</v>
      </c>
      <c r="BK118" s="19">
        <f t="shared" si="46"/>
        <v>1.5196697645041956E-3</v>
      </c>
      <c r="BL118" s="19">
        <f t="shared" si="46"/>
        <v>0</v>
      </c>
      <c r="BM118" s="19">
        <f t="shared" si="46"/>
        <v>7.1353078530170828E-3</v>
      </c>
      <c r="BN118" s="28">
        <f>BD118/BE118</f>
        <v>0.90577408341991983</v>
      </c>
      <c r="BO118" s="29">
        <f>BL118/BK118</f>
        <v>0</v>
      </c>
      <c r="BP118" s="30">
        <f t="shared" si="62"/>
        <v>0</v>
      </c>
      <c r="BQ118" s="50">
        <v>0</v>
      </c>
    </row>
    <row r="119" spans="1:69" x14ac:dyDescent="0.2">
      <c r="A119" s="1" t="s">
        <v>70</v>
      </c>
      <c r="B119" s="1" t="s">
        <v>71</v>
      </c>
      <c r="C119" s="1"/>
      <c r="D119" s="7">
        <v>0</v>
      </c>
      <c r="E119" s="8">
        <v>0</v>
      </c>
      <c r="F119" s="7">
        <v>0</v>
      </c>
      <c r="G119" s="7">
        <v>0</v>
      </c>
      <c r="H119" s="8">
        <v>3763400000</v>
      </c>
      <c r="I119" s="7">
        <v>3519500000</v>
      </c>
      <c r="J119" s="7">
        <v>2541400000</v>
      </c>
      <c r="K119" s="19">
        <f t="shared" si="42"/>
        <v>0</v>
      </c>
      <c r="L119" s="19">
        <f t="shared" si="42"/>
        <v>0</v>
      </c>
      <c r="M119" s="19">
        <f t="shared" si="42"/>
        <v>0</v>
      </c>
      <c r="N119" s="25">
        <v>0</v>
      </c>
      <c r="O119" s="26">
        <v>0</v>
      </c>
      <c r="P119" s="27">
        <v>0</v>
      </c>
      <c r="Q119" s="7">
        <v>0</v>
      </c>
      <c r="R119" s="8">
        <v>0</v>
      </c>
      <c r="S119" s="7">
        <v>0</v>
      </c>
      <c r="T119" s="7">
        <v>0</v>
      </c>
      <c r="U119" s="8">
        <v>1650500000</v>
      </c>
      <c r="V119" s="7">
        <v>1849700000</v>
      </c>
      <c r="W119" s="7">
        <v>3454200000</v>
      </c>
      <c r="X119" s="19">
        <f t="shared" si="43"/>
        <v>0</v>
      </c>
      <c r="Y119" s="19">
        <f t="shared" si="43"/>
        <v>0</v>
      </c>
      <c r="Z119" s="19">
        <f t="shared" si="43"/>
        <v>0</v>
      </c>
      <c r="AA119" s="28">
        <v>0</v>
      </c>
      <c r="AB119" s="29">
        <v>0</v>
      </c>
      <c r="AC119" s="30">
        <v>0</v>
      </c>
      <c r="AD119" s="7">
        <v>0</v>
      </c>
      <c r="AE119" s="8">
        <v>0</v>
      </c>
      <c r="AF119" s="7">
        <v>0</v>
      </c>
      <c r="AG119" s="7">
        <v>0</v>
      </c>
      <c r="AH119" s="8">
        <v>2634800000</v>
      </c>
      <c r="AI119" s="7">
        <v>1335600000</v>
      </c>
      <c r="AJ119" s="7">
        <v>1781200000</v>
      </c>
      <c r="AK119" s="19">
        <f t="shared" si="44"/>
        <v>0</v>
      </c>
      <c r="AL119" s="19">
        <f t="shared" si="44"/>
        <v>0</v>
      </c>
      <c r="AM119" s="19">
        <f t="shared" si="44"/>
        <v>0</v>
      </c>
      <c r="AN119" s="28">
        <v>0</v>
      </c>
      <c r="AO119" s="29">
        <v>0</v>
      </c>
      <c r="AP119" s="30">
        <v>0</v>
      </c>
      <c r="AQ119" s="7">
        <v>0</v>
      </c>
      <c r="AR119" s="8">
        <v>0</v>
      </c>
      <c r="AS119" s="7">
        <v>1397300</v>
      </c>
      <c r="AT119" s="7">
        <v>0</v>
      </c>
      <c r="AU119" s="8">
        <v>1584900000</v>
      </c>
      <c r="AV119" s="7">
        <v>2579400000</v>
      </c>
      <c r="AW119" s="7">
        <v>2056500000</v>
      </c>
      <c r="AX119" s="19">
        <f t="shared" si="45"/>
        <v>0</v>
      </c>
      <c r="AY119" s="19">
        <f t="shared" si="45"/>
        <v>5.4171512754904241E-4</v>
      </c>
      <c r="AZ119" s="19">
        <f t="shared" si="45"/>
        <v>0</v>
      </c>
      <c r="BA119" s="28">
        <v>0</v>
      </c>
      <c r="BB119" s="29" t="s">
        <v>766</v>
      </c>
      <c r="BC119" s="30" t="s">
        <v>766</v>
      </c>
      <c r="BD119" s="7">
        <v>0</v>
      </c>
      <c r="BE119" s="8">
        <v>0</v>
      </c>
      <c r="BF119" s="7">
        <v>4725900</v>
      </c>
      <c r="BG119" s="7">
        <v>3555300</v>
      </c>
      <c r="BH119" s="8">
        <v>2216600000</v>
      </c>
      <c r="BI119" s="7">
        <v>2843600000</v>
      </c>
      <c r="BJ119" s="7">
        <v>2441100000</v>
      </c>
      <c r="BK119" s="19">
        <f t="shared" si="46"/>
        <v>0</v>
      </c>
      <c r="BL119" s="19">
        <f t="shared" si="46"/>
        <v>1.6619426079617387E-3</v>
      </c>
      <c r="BM119" s="19">
        <f t="shared" si="46"/>
        <v>1.4564335750276514E-3</v>
      </c>
      <c r="BN119" s="28">
        <v>0</v>
      </c>
      <c r="BO119" s="29" t="s">
        <v>766</v>
      </c>
      <c r="BP119" s="30">
        <f t="shared" si="62"/>
        <v>1.1411042950792902</v>
      </c>
      <c r="BQ119" s="50">
        <v>0</v>
      </c>
    </row>
    <row r="120" spans="1:69" x14ac:dyDescent="0.2">
      <c r="A120" s="1" t="s">
        <v>232</v>
      </c>
      <c r="B120" s="1" t="s">
        <v>233</v>
      </c>
      <c r="C120" s="1"/>
      <c r="D120" s="7">
        <v>0</v>
      </c>
      <c r="E120" s="8">
        <v>0</v>
      </c>
      <c r="F120" s="7">
        <v>0</v>
      </c>
      <c r="G120" s="7">
        <v>0</v>
      </c>
      <c r="H120" s="8">
        <v>3763400000</v>
      </c>
      <c r="I120" s="7">
        <v>3519500000</v>
      </c>
      <c r="J120" s="7">
        <v>2541400000</v>
      </c>
      <c r="K120" s="19">
        <f t="shared" si="42"/>
        <v>0</v>
      </c>
      <c r="L120" s="19">
        <f t="shared" si="42"/>
        <v>0</v>
      </c>
      <c r="M120" s="19">
        <f t="shared" si="42"/>
        <v>0</v>
      </c>
      <c r="N120" s="25">
        <v>0</v>
      </c>
      <c r="O120" s="26">
        <v>0</v>
      </c>
      <c r="P120" s="27">
        <v>0</v>
      </c>
      <c r="Q120" s="7">
        <v>0</v>
      </c>
      <c r="R120" s="8">
        <v>0</v>
      </c>
      <c r="S120" s="7">
        <v>0</v>
      </c>
      <c r="T120" s="7">
        <v>0</v>
      </c>
      <c r="U120" s="8">
        <v>1650500000</v>
      </c>
      <c r="V120" s="7">
        <v>1849700000</v>
      </c>
      <c r="W120" s="7">
        <v>3454200000</v>
      </c>
      <c r="X120" s="19">
        <f t="shared" si="43"/>
        <v>0</v>
      </c>
      <c r="Y120" s="19">
        <f t="shared" si="43"/>
        <v>0</v>
      </c>
      <c r="Z120" s="19">
        <f t="shared" si="43"/>
        <v>0</v>
      </c>
      <c r="AA120" s="28">
        <v>0</v>
      </c>
      <c r="AB120" s="29">
        <v>0</v>
      </c>
      <c r="AC120" s="30">
        <v>0</v>
      </c>
      <c r="AD120" s="7">
        <v>1573100</v>
      </c>
      <c r="AE120" s="8">
        <v>7351600</v>
      </c>
      <c r="AF120" s="7">
        <v>5289300</v>
      </c>
      <c r="AG120" s="7">
        <v>522140</v>
      </c>
      <c r="AH120" s="8">
        <v>2634800000</v>
      </c>
      <c r="AI120" s="7">
        <v>1335600000</v>
      </c>
      <c r="AJ120" s="7">
        <v>1781200000</v>
      </c>
      <c r="AK120" s="19">
        <f t="shared" si="44"/>
        <v>2.7901928040078945E-3</v>
      </c>
      <c r="AL120" s="19">
        <f t="shared" si="44"/>
        <v>3.9602425876010781E-3</v>
      </c>
      <c r="AM120" s="19">
        <f t="shared" si="44"/>
        <v>2.9313945654614864E-4</v>
      </c>
      <c r="AN120" s="28">
        <f>AD120/AE120</f>
        <v>0.21398063006692419</v>
      </c>
      <c r="AO120" s="29">
        <f>AL120/AK120</f>
        <v>1.4193437033858372</v>
      </c>
      <c r="AP120" s="30">
        <f>AL120/AM120</f>
        <v>13.509756189977862</v>
      </c>
      <c r="AQ120" s="7">
        <v>7088700</v>
      </c>
      <c r="AR120" s="8">
        <v>1166500</v>
      </c>
      <c r="AS120" s="7">
        <v>6707000</v>
      </c>
      <c r="AT120" s="7">
        <v>6822800</v>
      </c>
      <c r="AU120" s="8">
        <v>1584900000</v>
      </c>
      <c r="AV120" s="7">
        <v>2579400000</v>
      </c>
      <c r="AW120" s="7">
        <v>2056500000</v>
      </c>
      <c r="AX120" s="19">
        <f t="shared" si="45"/>
        <v>7.3600858098302733E-4</v>
      </c>
      <c r="AY120" s="19">
        <f t="shared" si="45"/>
        <v>2.6002171047530432E-3</v>
      </c>
      <c r="AZ120" s="19">
        <f t="shared" si="45"/>
        <v>3.3176756625334304E-3</v>
      </c>
      <c r="BA120" s="28">
        <f>AQ120/AR120</f>
        <v>6.0768966995285041</v>
      </c>
      <c r="BB120" s="29">
        <f>AY120/AX120</f>
        <v>3.5328624854891539</v>
      </c>
      <c r="BC120" s="30">
        <f>AY120/AZ120</f>
        <v>0.78374662542132756</v>
      </c>
      <c r="BD120" s="7">
        <v>988310</v>
      </c>
      <c r="BE120" s="8">
        <v>916410</v>
      </c>
      <c r="BF120" s="7">
        <v>24417000</v>
      </c>
      <c r="BG120" s="7">
        <v>8836400</v>
      </c>
      <c r="BH120" s="8">
        <v>2216600000</v>
      </c>
      <c r="BI120" s="7">
        <v>2843600000</v>
      </c>
      <c r="BJ120" s="7">
        <v>2441100000</v>
      </c>
      <c r="BK120" s="19">
        <f t="shared" si="46"/>
        <v>4.1343047911215376E-4</v>
      </c>
      <c r="BL120" s="19">
        <f t="shared" si="46"/>
        <v>8.5866507244338162E-3</v>
      </c>
      <c r="BM120" s="19">
        <f t="shared" si="46"/>
        <v>3.619843513170292E-3</v>
      </c>
      <c r="BN120" s="28">
        <f>BD120/BE120</f>
        <v>1.0784583319693151</v>
      </c>
      <c r="BO120" s="29">
        <f>BL120/BK120</f>
        <v>20.769273573815209</v>
      </c>
      <c r="BP120" s="30">
        <f t="shared" si="62"/>
        <v>2.3721055048906101</v>
      </c>
      <c r="BQ120" s="50">
        <v>0</v>
      </c>
    </row>
    <row r="121" spans="1:69" x14ac:dyDescent="0.2">
      <c r="A121" s="1" t="s">
        <v>440</v>
      </c>
      <c r="B121" s="1" t="s">
        <v>441</v>
      </c>
      <c r="C121" s="1"/>
      <c r="D121" s="7">
        <v>0</v>
      </c>
      <c r="E121" s="8">
        <v>0</v>
      </c>
      <c r="F121" s="7">
        <v>0</v>
      </c>
      <c r="G121" s="7">
        <v>0</v>
      </c>
      <c r="H121" s="8">
        <v>3763400000</v>
      </c>
      <c r="I121" s="7">
        <v>3519500000</v>
      </c>
      <c r="J121" s="7">
        <v>2541400000</v>
      </c>
      <c r="K121" s="19">
        <f t="shared" si="42"/>
        <v>0</v>
      </c>
      <c r="L121" s="19">
        <f t="shared" si="42"/>
        <v>0</v>
      </c>
      <c r="M121" s="19">
        <f t="shared" si="42"/>
        <v>0</v>
      </c>
      <c r="N121" s="25">
        <v>0</v>
      </c>
      <c r="O121" s="26">
        <v>0</v>
      </c>
      <c r="P121" s="27">
        <v>0</v>
      </c>
      <c r="Q121" s="7">
        <v>0</v>
      </c>
      <c r="R121" s="8">
        <v>0</v>
      </c>
      <c r="S121" s="7">
        <v>0</v>
      </c>
      <c r="T121" s="7">
        <v>0</v>
      </c>
      <c r="U121" s="8">
        <v>1650500000</v>
      </c>
      <c r="V121" s="7">
        <v>1849700000</v>
      </c>
      <c r="W121" s="7">
        <v>3454200000</v>
      </c>
      <c r="X121" s="19">
        <f t="shared" si="43"/>
        <v>0</v>
      </c>
      <c r="Y121" s="19">
        <f t="shared" si="43"/>
        <v>0</v>
      </c>
      <c r="Z121" s="19">
        <f t="shared" si="43"/>
        <v>0</v>
      </c>
      <c r="AA121" s="28">
        <v>0</v>
      </c>
      <c r="AB121" s="29">
        <v>0</v>
      </c>
      <c r="AC121" s="30">
        <v>0</v>
      </c>
      <c r="AD121" s="7">
        <v>0</v>
      </c>
      <c r="AE121" s="8">
        <v>0</v>
      </c>
      <c r="AF121" s="7">
        <v>0</v>
      </c>
      <c r="AG121" s="7">
        <v>0</v>
      </c>
      <c r="AH121" s="8">
        <v>2634800000</v>
      </c>
      <c r="AI121" s="7">
        <v>1335600000</v>
      </c>
      <c r="AJ121" s="7">
        <v>1781200000</v>
      </c>
      <c r="AK121" s="19">
        <f t="shared" si="44"/>
        <v>0</v>
      </c>
      <c r="AL121" s="19">
        <f t="shared" si="44"/>
        <v>0</v>
      </c>
      <c r="AM121" s="19">
        <f t="shared" si="44"/>
        <v>0</v>
      </c>
      <c r="AN121" s="28">
        <v>0</v>
      </c>
      <c r="AO121" s="29">
        <v>0</v>
      </c>
      <c r="AP121" s="30">
        <v>0</v>
      </c>
      <c r="AQ121" s="7">
        <v>137870</v>
      </c>
      <c r="AR121" s="8">
        <v>0</v>
      </c>
      <c r="AS121" s="7">
        <v>0</v>
      </c>
      <c r="AT121" s="7">
        <v>74626</v>
      </c>
      <c r="AU121" s="8">
        <v>1584900000</v>
      </c>
      <c r="AV121" s="7">
        <v>2579400000</v>
      </c>
      <c r="AW121" s="7">
        <v>2056500000</v>
      </c>
      <c r="AX121" s="19">
        <f t="shared" si="45"/>
        <v>0</v>
      </c>
      <c r="AY121" s="19">
        <f t="shared" si="45"/>
        <v>0</v>
      </c>
      <c r="AZ121" s="19">
        <f t="shared" si="45"/>
        <v>3.6287867736445415E-5</v>
      </c>
      <c r="BA121" s="28" t="s">
        <v>766</v>
      </c>
      <c r="BB121" s="29">
        <v>0</v>
      </c>
      <c r="BC121" s="30">
        <f>AY121/AZ121</f>
        <v>0</v>
      </c>
      <c r="BD121" s="7">
        <v>34050</v>
      </c>
      <c r="BE121" s="8">
        <v>0</v>
      </c>
      <c r="BF121" s="7">
        <v>0</v>
      </c>
      <c r="BG121" s="7">
        <v>119120</v>
      </c>
      <c r="BH121" s="8">
        <v>2216600000</v>
      </c>
      <c r="BI121" s="7">
        <v>2843600000</v>
      </c>
      <c r="BJ121" s="7">
        <v>2441100000</v>
      </c>
      <c r="BK121" s="19">
        <f t="shared" si="46"/>
        <v>0</v>
      </c>
      <c r="BL121" s="19">
        <f t="shared" si="46"/>
        <v>0</v>
      </c>
      <c r="BM121" s="19">
        <f t="shared" si="46"/>
        <v>4.8797673180123713E-5</v>
      </c>
      <c r="BN121" s="28" t="s">
        <v>766</v>
      </c>
      <c r="BO121" s="29">
        <v>0</v>
      </c>
      <c r="BP121" s="30">
        <f t="shared" si="62"/>
        <v>0</v>
      </c>
      <c r="BQ121" s="50">
        <v>0</v>
      </c>
    </row>
    <row r="122" spans="1:69" x14ac:dyDescent="0.2">
      <c r="A122" s="1" t="s">
        <v>512</v>
      </c>
      <c r="B122" s="1" t="s">
        <v>513</v>
      </c>
      <c r="C122" s="1"/>
      <c r="D122" s="7">
        <v>0</v>
      </c>
      <c r="E122" s="8">
        <v>0</v>
      </c>
      <c r="F122" s="7">
        <v>0</v>
      </c>
      <c r="G122" s="7">
        <v>0</v>
      </c>
      <c r="H122" s="8">
        <v>3763400000</v>
      </c>
      <c r="I122" s="7">
        <v>3519500000</v>
      </c>
      <c r="J122" s="7">
        <v>2541400000</v>
      </c>
      <c r="K122" s="19">
        <f t="shared" si="42"/>
        <v>0</v>
      </c>
      <c r="L122" s="19">
        <f t="shared" si="42"/>
        <v>0</v>
      </c>
      <c r="M122" s="19">
        <f t="shared" si="42"/>
        <v>0</v>
      </c>
      <c r="N122" s="25">
        <v>0</v>
      </c>
      <c r="O122" s="26">
        <v>0</v>
      </c>
      <c r="P122" s="27">
        <v>0</v>
      </c>
      <c r="Q122" s="7">
        <v>0</v>
      </c>
      <c r="R122" s="8">
        <v>349290</v>
      </c>
      <c r="S122" s="7">
        <v>0</v>
      </c>
      <c r="T122" s="7">
        <v>0</v>
      </c>
      <c r="U122" s="8">
        <v>1650500000</v>
      </c>
      <c r="V122" s="7">
        <v>1849700000</v>
      </c>
      <c r="W122" s="7">
        <v>3454200000</v>
      </c>
      <c r="X122" s="19">
        <f t="shared" si="43"/>
        <v>2.1162677976370797E-4</v>
      </c>
      <c r="Y122" s="19">
        <f t="shared" si="43"/>
        <v>0</v>
      </c>
      <c r="Z122" s="19">
        <f t="shared" si="43"/>
        <v>0</v>
      </c>
      <c r="AA122" s="28">
        <f>Q122/R122</f>
        <v>0</v>
      </c>
      <c r="AB122" s="29">
        <f>Y122/X122</f>
        <v>0</v>
      </c>
      <c r="AC122" s="30">
        <v>0</v>
      </c>
      <c r="AD122" s="7">
        <v>0</v>
      </c>
      <c r="AE122" s="8">
        <v>2529500</v>
      </c>
      <c r="AF122" s="7">
        <v>1266900</v>
      </c>
      <c r="AG122" s="7">
        <v>0</v>
      </c>
      <c r="AH122" s="8">
        <v>2634800000</v>
      </c>
      <c r="AI122" s="7">
        <v>1335600000</v>
      </c>
      <c r="AJ122" s="7">
        <v>1781200000</v>
      </c>
      <c r="AK122" s="19">
        <f t="shared" si="44"/>
        <v>9.6003491726127216E-4</v>
      </c>
      <c r="AL122" s="19">
        <f t="shared" si="44"/>
        <v>9.4856244384546268E-4</v>
      </c>
      <c r="AM122" s="19">
        <f t="shared" si="44"/>
        <v>0</v>
      </c>
      <c r="AN122" s="28">
        <f>AD122/AE122</f>
        <v>0</v>
      </c>
      <c r="AO122" s="29">
        <f>AL122/AK122</f>
        <v>0.98804994150781777</v>
      </c>
      <c r="AP122" s="30" t="s">
        <v>766</v>
      </c>
      <c r="AQ122" s="7">
        <v>0</v>
      </c>
      <c r="AR122" s="8">
        <v>0</v>
      </c>
      <c r="AS122" s="7">
        <v>983750</v>
      </c>
      <c r="AT122" s="7">
        <v>967220</v>
      </c>
      <c r="AU122" s="8">
        <v>1584900000</v>
      </c>
      <c r="AV122" s="7">
        <v>2579400000</v>
      </c>
      <c r="AW122" s="7">
        <v>2056500000</v>
      </c>
      <c r="AX122" s="19">
        <f t="shared" si="45"/>
        <v>0</v>
      </c>
      <c r="AY122" s="19">
        <f t="shared" si="45"/>
        <v>3.8138714429712336E-4</v>
      </c>
      <c r="AZ122" s="19">
        <f t="shared" si="45"/>
        <v>4.7032336494043278E-4</v>
      </c>
      <c r="BA122" s="28">
        <v>0</v>
      </c>
      <c r="BB122" s="29" t="s">
        <v>766</v>
      </c>
      <c r="BC122" s="30">
        <f>AY122/AZ122</f>
        <v>0.81090409859911317</v>
      </c>
      <c r="BD122" s="7">
        <v>0</v>
      </c>
      <c r="BE122" s="8">
        <v>0</v>
      </c>
      <c r="BF122" s="7">
        <v>2862900</v>
      </c>
      <c r="BG122" s="7">
        <v>3688800</v>
      </c>
      <c r="BH122" s="8">
        <v>2216600000</v>
      </c>
      <c r="BI122" s="7">
        <v>2843600000</v>
      </c>
      <c r="BJ122" s="7">
        <v>2441100000</v>
      </c>
      <c r="BK122" s="19">
        <f t="shared" si="46"/>
        <v>0</v>
      </c>
      <c r="BL122" s="19">
        <f t="shared" si="46"/>
        <v>1.0067871711914474E-3</v>
      </c>
      <c r="BM122" s="19">
        <f t="shared" si="46"/>
        <v>1.511122035148089E-3</v>
      </c>
      <c r="BN122" s="28">
        <v>0</v>
      </c>
      <c r="BO122" s="29" t="s">
        <v>766</v>
      </c>
      <c r="BP122" s="30">
        <f t="shared" si="62"/>
        <v>0.66625139980357895</v>
      </c>
      <c r="BQ122" s="50">
        <v>0</v>
      </c>
    </row>
    <row r="123" spans="1:69" x14ac:dyDescent="0.2">
      <c r="A123" s="1" t="s">
        <v>613</v>
      </c>
      <c r="B123" s="1" t="s">
        <v>614</v>
      </c>
      <c r="C123" s="1"/>
      <c r="D123" s="7">
        <v>0</v>
      </c>
      <c r="E123" s="8">
        <v>0</v>
      </c>
      <c r="F123" s="7">
        <v>69776</v>
      </c>
      <c r="G123" s="7">
        <v>1141700</v>
      </c>
      <c r="H123" s="8">
        <v>3763400000</v>
      </c>
      <c r="I123" s="7">
        <v>3519500000</v>
      </c>
      <c r="J123" s="7">
        <v>2541400000</v>
      </c>
      <c r="K123" s="19">
        <f t="shared" si="42"/>
        <v>0</v>
      </c>
      <c r="L123" s="19">
        <f t="shared" si="42"/>
        <v>1.9825543401051286E-5</v>
      </c>
      <c r="M123" s="19">
        <f t="shared" si="42"/>
        <v>4.4924057606043915E-4</v>
      </c>
      <c r="N123" s="25">
        <v>0</v>
      </c>
      <c r="O123" s="26" t="s">
        <v>766</v>
      </c>
      <c r="P123" s="27">
        <f>L123/M123</f>
        <v>4.4131239379374382E-2</v>
      </c>
      <c r="Q123" s="7">
        <v>0</v>
      </c>
      <c r="R123" s="8">
        <v>7169300</v>
      </c>
      <c r="S123" s="7">
        <v>2645300</v>
      </c>
      <c r="T123" s="7">
        <v>5533000</v>
      </c>
      <c r="U123" s="8">
        <v>1650500000</v>
      </c>
      <c r="V123" s="7">
        <v>1849700000</v>
      </c>
      <c r="W123" s="7">
        <v>3454200000</v>
      </c>
      <c r="X123" s="19">
        <f t="shared" si="43"/>
        <v>4.3437140260527115E-3</v>
      </c>
      <c r="Y123" s="19">
        <f t="shared" si="43"/>
        <v>1.4301238038600854E-3</v>
      </c>
      <c r="Z123" s="19">
        <f t="shared" si="43"/>
        <v>1.6018180765444965E-3</v>
      </c>
      <c r="AA123" s="28">
        <f>Q123/R123</f>
        <v>0</v>
      </c>
      <c r="AB123" s="29">
        <f>Y123/X123</f>
        <v>0.32923986139108014</v>
      </c>
      <c r="AC123" s="30">
        <f>Y123/Z123</f>
        <v>0.89281287606967419</v>
      </c>
      <c r="AD123" s="7">
        <v>5176000</v>
      </c>
      <c r="AE123" s="8">
        <v>48622000</v>
      </c>
      <c r="AF123" s="7">
        <v>8473900</v>
      </c>
      <c r="AG123" s="7">
        <v>1587500</v>
      </c>
      <c r="AH123" s="8">
        <v>2634800000</v>
      </c>
      <c r="AI123" s="7">
        <v>1335600000</v>
      </c>
      <c r="AJ123" s="7">
        <v>1781200000</v>
      </c>
      <c r="AK123" s="19">
        <f t="shared" si="44"/>
        <v>1.8453772582359192E-2</v>
      </c>
      <c r="AL123" s="19">
        <f t="shared" si="44"/>
        <v>6.344639113507038E-3</v>
      </c>
      <c r="AM123" s="19">
        <f t="shared" si="44"/>
        <v>8.9125308780597348E-4</v>
      </c>
      <c r="AN123" s="28">
        <f>AD123/AE123</f>
        <v>0.10645386861914359</v>
      </c>
      <c r="AO123" s="29">
        <f>AL123/AK123</f>
        <v>0.343812577357335</v>
      </c>
      <c r="AP123" s="30">
        <f>AL123/AM123</f>
        <v>7.1187850009314877</v>
      </c>
      <c r="AQ123" s="7">
        <v>2171200</v>
      </c>
      <c r="AR123" s="8">
        <v>1541000</v>
      </c>
      <c r="AS123" s="7">
        <v>21401000</v>
      </c>
      <c r="AT123" s="7">
        <v>14502000</v>
      </c>
      <c r="AU123" s="8">
        <v>1584900000</v>
      </c>
      <c r="AV123" s="7">
        <v>2579400000</v>
      </c>
      <c r="AW123" s="7">
        <v>2056500000</v>
      </c>
      <c r="AX123" s="19">
        <f t="shared" si="45"/>
        <v>9.7230109155151741E-4</v>
      </c>
      <c r="AY123" s="19">
        <f t="shared" si="45"/>
        <v>8.2968907497867721E-3</v>
      </c>
      <c r="AZ123" s="19">
        <f t="shared" si="45"/>
        <v>7.0517870167760757E-3</v>
      </c>
      <c r="BA123" s="28">
        <f>AQ123/AR123</f>
        <v>1.4089552238805969</v>
      </c>
      <c r="BB123" s="29">
        <f>AY123/AX123</f>
        <v>8.5332525303939359</v>
      </c>
      <c r="BC123" s="30">
        <f>AY123/AZ123</f>
        <v>1.176565703140015</v>
      </c>
      <c r="BD123" s="7">
        <v>4214100</v>
      </c>
      <c r="BE123" s="8">
        <v>2812900</v>
      </c>
      <c r="BF123" s="7">
        <v>29092000</v>
      </c>
      <c r="BG123" s="7">
        <v>57716000</v>
      </c>
      <c r="BH123" s="8">
        <v>2216600000</v>
      </c>
      <c r="BI123" s="7">
        <v>2843600000</v>
      </c>
      <c r="BJ123" s="7">
        <v>2441100000</v>
      </c>
      <c r="BK123" s="19">
        <f t="shared" si="46"/>
        <v>1.2690156094920149E-3</v>
      </c>
      <c r="BL123" s="19">
        <f t="shared" si="46"/>
        <v>1.0230693487128991E-2</v>
      </c>
      <c r="BM123" s="19">
        <f t="shared" si="46"/>
        <v>2.3643439433042483E-2</v>
      </c>
      <c r="BN123" s="28">
        <f>BD123/BE123</f>
        <v>1.4981335987770628</v>
      </c>
      <c r="BO123" s="29">
        <f>BL123/BK123</f>
        <v>8.0619130376373569</v>
      </c>
      <c r="BP123" s="30">
        <f t="shared" si="62"/>
        <v>0.43270749655954288</v>
      </c>
      <c r="BQ123" s="50">
        <v>0</v>
      </c>
    </row>
    <row r="124" spans="1:69" x14ac:dyDescent="0.2">
      <c r="A124" s="1" t="s">
        <v>444</v>
      </c>
      <c r="B124" s="1" t="s">
        <v>445</v>
      </c>
      <c r="C124" s="1"/>
      <c r="D124" s="7">
        <v>0</v>
      </c>
      <c r="E124" s="8">
        <v>0</v>
      </c>
      <c r="F124" s="7">
        <v>0</v>
      </c>
      <c r="G124" s="7">
        <v>0</v>
      </c>
      <c r="H124" s="8">
        <v>3763400000</v>
      </c>
      <c r="I124" s="7">
        <v>3519500000</v>
      </c>
      <c r="J124" s="7">
        <v>2541400000</v>
      </c>
      <c r="K124" s="19">
        <f t="shared" si="42"/>
        <v>0</v>
      </c>
      <c r="L124" s="19">
        <f t="shared" si="42"/>
        <v>0</v>
      </c>
      <c r="M124" s="19">
        <f t="shared" si="42"/>
        <v>0</v>
      </c>
      <c r="N124" s="25">
        <v>0</v>
      </c>
      <c r="O124" s="26">
        <v>0</v>
      </c>
      <c r="P124" s="27">
        <v>0</v>
      </c>
      <c r="Q124" s="7">
        <v>0</v>
      </c>
      <c r="R124" s="8">
        <v>0</v>
      </c>
      <c r="S124" s="7">
        <v>0</v>
      </c>
      <c r="T124" s="7">
        <v>0</v>
      </c>
      <c r="U124" s="8">
        <v>1650500000</v>
      </c>
      <c r="V124" s="7">
        <v>1849700000</v>
      </c>
      <c r="W124" s="7">
        <v>3454200000</v>
      </c>
      <c r="X124" s="19">
        <f t="shared" si="43"/>
        <v>0</v>
      </c>
      <c r="Y124" s="19">
        <f t="shared" si="43"/>
        <v>0</v>
      </c>
      <c r="Z124" s="19">
        <f t="shared" si="43"/>
        <v>0</v>
      </c>
      <c r="AA124" s="28">
        <v>0</v>
      </c>
      <c r="AB124" s="29">
        <v>0</v>
      </c>
      <c r="AC124" s="30">
        <v>0</v>
      </c>
      <c r="AD124" s="7">
        <v>0</v>
      </c>
      <c r="AE124" s="8">
        <v>196940</v>
      </c>
      <c r="AF124" s="7">
        <v>0</v>
      </c>
      <c r="AG124" s="7">
        <v>0</v>
      </c>
      <c r="AH124" s="8">
        <v>2634800000</v>
      </c>
      <c r="AI124" s="7">
        <v>1335600000</v>
      </c>
      <c r="AJ124" s="7">
        <v>1781200000</v>
      </c>
      <c r="AK124" s="19">
        <f t="shared" si="44"/>
        <v>7.4745711249430693E-5</v>
      </c>
      <c r="AL124" s="19">
        <f t="shared" si="44"/>
        <v>0</v>
      </c>
      <c r="AM124" s="19">
        <f t="shared" si="44"/>
        <v>0</v>
      </c>
      <c r="AN124" s="28">
        <f>AD124/AE124</f>
        <v>0</v>
      </c>
      <c r="AO124" s="29">
        <f>AL124/AK124</f>
        <v>0</v>
      </c>
      <c r="AP124" s="30">
        <v>0</v>
      </c>
      <c r="AQ124" s="7">
        <v>341240</v>
      </c>
      <c r="AR124" s="8">
        <v>0</v>
      </c>
      <c r="AS124" s="7">
        <v>0</v>
      </c>
      <c r="AT124" s="7">
        <v>0</v>
      </c>
      <c r="AU124" s="8">
        <v>1584900000</v>
      </c>
      <c r="AV124" s="7">
        <v>2579400000</v>
      </c>
      <c r="AW124" s="7">
        <v>2056500000</v>
      </c>
      <c r="AX124" s="19">
        <f t="shared" si="45"/>
        <v>0</v>
      </c>
      <c r="AY124" s="19">
        <f t="shared" si="45"/>
        <v>0</v>
      </c>
      <c r="AZ124" s="19">
        <f t="shared" si="45"/>
        <v>0</v>
      </c>
      <c r="BA124" s="28" t="s">
        <v>766</v>
      </c>
      <c r="BB124" s="29">
        <v>0</v>
      </c>
      <c r="BC124" s="30">
        <v>0</v>
      </c>
      <c r="BD124" s="7">
        <v>80622</v>
      </c>
      <c r="BE124" s="8">
        <v>0</v>
      </c>
      <c r="BF124" s="7">
        <v>0</v>
      </c>
      <c r="BG124" s="7">
        <v>292920</v>
      </c>
      <c r="BH124" s="8">
        <v>2216600000</v>
      </c>
      <c r="BI124" s="7">
        <v>2843600000</v>
      </c>
      <c r="BJ124" s="7">
        <v>2441100000</v>
      </c>
      <c r="BK124" s="19">
        <f t="shared" si="46"/>
        <v>0</v>
      </c>
      <c r="BL124" s="19">
        <f t="shared" si="46"/>
        <v>0</v>
      </c>
      <c r="BM124" s="19">
        <f t="shared" si="46"/>
        <v>1.1999508418335995E-4</v>
      </c>
      <c r="BN124" s="28" t="s">
        <v>766</v>
      </c>
      <c r="BO124" s="29">
        <v>0</v>
      </c>
      <c r="BP124" s="30">
        <f t="shared" si="62"/>
        <v>0</v>
      </c>
      <c r="BQ124" s="50">
        <v>0</v>
      </c>
    </row>
    <row r="125" spans="1:69" x14ac:dyDescent="0.2">
      <c r="A125" s="1" t="s">
        <v>442</v>
      </c>
      <c r="B125" s="1" t="s">
        <v>443</v>
      </c>
      <c r="C125" s="1"/>
      <c r="D125" s="7">
        <v>0</v>
      </c>
      <c r="E125" s="8">
        <v>0</v>
      </c>
      <c r="F125" s="7">
        <v>0</v>
      </c>
      <c r="G125" s="7">
        <v>0</v>
      </c>
      <c r="H125" s="8">
        <v>3763400000</v>
      </c>
      <c r="I125" s="7">
        <v>3519500000</v>
      </c>
      <c r="J125" s="7">
        <v>2541400000</v>
      </c>
      <c r="K125" s="19">
        <f t="shared" si="42"/>
        <v>0</v>
      </c>
      <c r="L125" s="19">
        <f t="shared" si="42"/>
        <v>0</v>
      </c>
      <c r="M125" s="19">
        <f t="shared" si="42"/>
        <v>0</v>
      </c>
      <c r="N125" s="25">
        <v>0</v>
      </c>
      <c r="O125" s="26">
        <v>0</v>
      </c>
      <c r="P125" s="27">
        <v>0</v>
      </c>
      <c r="Q125" s="7">
        <v>0</v>
      </c>
      <c r="R125" s="8">
        <v>0</v>
      </c>
      <c r="S125" s="7">
        <v>0</v>
      </c>
      <c r="T125" s="7">
        <v>0</v>
      </c>
      <c r="U125" s="8">
        <v>1650500000</v>
      </c>
      <c r="V125" s="7">
        <v>1849700000</v>
      </c>
      <c r="W125" s="7">
        <v>3454200000</v>
      </c>
      <c r="X125" s="19">
        <f t="shared" si="43"/>
        <v>0</v>
      </c>
      <c r="Y125" s="19">
        <f t="shared" si="43"/>
        <v>0</v>
      </c>
      <c r="Z125" s="19">
        <f t="shared" si="43"/>
        <v>0</v>
      </c>
      <c r="AA125" s="28">
        <v>0</v>
      </c>
      <c r="AB125" s="29">
        <v>0</v>
      </c>
      <c r="AC125" s="30">
        <v>0</v>
      </c>
      <c r="AD125" s="7">
        <v>0</v>
      </c>
      <c r="AE125" s="8">
        <v>0</v>
      </c>
      <c r="AF125" s="7">
        <v>0</v>
      </c>
      <c r="AG125" s="7">
        <v>0</v>
      </c>
      <c r="AH125" s="8">
        <v>2634800000</v>
      </c>
      <c r="AI125" s="7">
        <v>1335600000</v>
      </c>
      <c r="AJ125" s="7">
        <v>1781200000</v>
      </c>
      <c r="AK125" s="19">
        <f t="shared" si="44"/>
        <v>0</v>
      </c>
      <c r="AL125" s="19">
        <f t="shared" si="44"/>
        <v>0</v>
      </c>
      <c r="AM125" s="19">
        <f t="shared" si="44"/>
        <v>0</v>
      </c>
      <c r="AN125" s="28">
        <v>0</v>
      </c>
      <c r="AO125" s="29">
        <v>0</v>
      </c>
      <c r="AP125" s="30">
        <v>0</v>
      </c>
      <c r="AQ125" s="7">
        <v>0</v>
      </c>
      <c r="AR125" s="8">
        <v>0</v>
      </c>
      <c r="AS125" s="7">
        <v>0</v>
      </c>
      <c r="AT125" s="7">
        <v>0</v>
      </c>
      <c r="AU125" s="8">
        <v>1584900000</v>
      </c>
      <c r="AV125" s="7">
        <v>2579400000</v>
      </c>
      <c r="AW125" s="7">
        <v>2056500000</v>
      </c>
      <c r="AX125" s="19">
        <f t="shared" si="45"/>
        <v>0</v>
      </c>
      <c r="AY125" s="19">
        <f t="shared" si="45"/>
        <v>0</v>
      </c>
      <c r="AZ125" s="19">
        <f t="shared" si="45"/>
        <v>0</v>
      </c>
      <c r="BA125" s="28">
        <v>0</v>
      </c>
      <c r="BB125" s="29">
        <v>0</v>
      </c>
      <c r="BC125" s="30">
        <v>0</v>
      </c>
      <c r="BD125" s="7">
        <v>0</v>
      </c>
      <c r="BE125" s="8">
        <v>0</v>
      </c>
      <c r="BF125" s="7">
        <v>0</v>
      </c>
      <c r="BG125" s="7">
        <v>148650</v>
      </c>
      <c r="BH125" s="8">
        <v>2216600000</v>
      </c>
      <c r="BI125" s="7">
        <v>2843600000</v>
      </c>
      <c r="BJ125" s="7">
        <v>2441100000</v>
      </c>
      <c r="BK125" s="19">
        <f t="shared" si="46"/>
        <v>0</v>
      </c>
      <c r="BL125" s="19">
        <f t="shared" si="46"/>
        <v>0</v>
      </c>
      <c r="BM125" s="19">
        <f t="shared" si="46"/>
        <v>6.0894678628487156E-5</v>
      </c>
      <c r="BN125" s="28">
        <v>0</v>
      </c>
      <c r="BO125" s="29">
        <v>0</v>
      </c>
      <c r="BP125" s="30">
        <f t="shared" si="62"/>
        <v>0</v>
      </c>
      <c r="BQ125" s="50">
        <v>0</v>
      </c>
    </row>
    <row r="126" spans="1:69" x14ac:dyDescent="0.2">
      <c r="A126" s="1" t="s">
        <v>220</v>
      </c>
      <c r="B126" s="1" t="s">
        <v>221</v>
      </c>
      <c r="C126" s="1"/>
      <c r="D126" s="7">
        <v>0</v>
      </c>
      <c r="E126" s="8">
        <v>0</v>
      </c>
      <c r="F126" s="7">
        <v>0</v>
      </c>
      <c r="G126" s="7">
        <v>0</v>
      </c>
      <c r="H126" s="8">
        <v>3763400000</v>
      </c>
      <c r="I126" s="7">
        <v>3519500000</v>
      </c>
      <c r="J126" s="7">
        <v>2541400000</v>
      </c>
      <c r="K126" s="19">
        <f t="shared" si="42"/>
        <v>0</v>
      </c>
      <c r="L126" s="19">
        <f t="shared" si="42"/>
        <v>0</v>
      </c>
      <c r="M126" s="19">
        <f t="shared" si="42"/>
        <v>0</v>
      </c>
      <c r="N126" s="25">
        <v>0</v>
      </c>
      <c r="O126" s="26">
        <v>0</v>
      </c>
      <c r="P126" s="27">
        <v>0</v>
      </c>
      <c r="Q126" s="7">
        <v>0</v>
      </c>
      <c r="R126" s="8">
        <v>12237000</v>
      </c>
      <c r="S126" s="7">
        <v>1501600</v>
      </c>
      <c r="T126" s="7">
        <v>0</v>
      </c>
      <c r="U126" s="8">
        <v>1650500000</v>
      </c>
      <c r="V126" s="7">
        <v>1849700000</v>
      </c>
      <c r="W126" s="7">
        <v>3454200000</v>
      </c>
      <c r="X126" s="19">
        <f t="shared" si="43"/>
        <v>7.4141169342623447E-3</v>
      </c>
      <c r="Y126" s="19">
        <f t="shared" si="43"/>
        <v>8.1180732010596311E-4</v>
      </c>
      <c r="Z126" s="19">
        <f t="shared" si="43"/>
        <v>0</v>
      </c>
      <c r="AA126" s="28">
        <f>Q126/R126</f>
        <v>0</v>
      </c>
      <c r="AB126" s="29">
        <f>Y126/X126</f>
        <v>0.10949480933520406</v>
      </c>
      <c r="AC126" s="30" t="s">
        <v>766</v>
      </c>
      <c r="AD126" s="7">
        <v>0</v>
      </c>
      <c r="AE126" s="8">
        <v>7066100</v>
      </c>
      <c r="AF126" s="7">
        <v>0</v>
      </c>
      <c r="AG126" s="7">
        <v>9414200</v>
      </c>
      <c r="AH126" s="8">
        <v>2634800000</v>
      </c>
      <c r="AI126" s="7">
        <v>1335600000</v>
      </c>
      <c r="AJ126" s="7">
        <v>1781200000</v>
      </c>
      <c r="AK126" s="19">
        <f t="shared" si="44"/>
        <v>2.6818354334294824E-3</v>
      </c>
      <c r="AL126" s="19">
        <f t="shared" si="44"/>
        <v>0</v>
      </c>
      <c r="AM126" s="19">
        <f t="shared" si="44"/>
        <v>5.2853132719514933E-3</v>
      </c>
      <c r="AN126" s="28">
        <f t="shared" ref="AN126:AN132" si="63">AD126/AE126</f>
        <v>0</v>
      </c>
      <c r="AO126" s="29">
        <f t="shared" ref="AO126:AO132" si="64">AL126/AK126</f>
        <v>0</v>
      </c>
      <c r="AP126" s="30">
        <f>AL126/AM126</f>
        <v>0</v>
      </c>
      <c r="AQ126" s="7">
        <v>4211100</v>
      </c>
      <c r="AR126" s="8">
        <v>2570600</v>
      </c>
      <c r="AS126" s="7">
        <v>0</v>
      </c>
      <c r="AT126" s="7">
        <v>15002000</v>
      </c>
      <c r="AU126" s="8">
        <v>1584900000</v>
      </c>
      <c r="AV126" s="7">
        <v>2579400000</v>
      </c>
      <c r="AW126" s="7">
        <v>2056500000</v>
      </c>
      <c r="AX126" s="19">
        <f t="shared" si="45"/>
        <v>1.6219319830904158E-3</v>
      </c>
      <c r="AY126" s="19">
        <f t="shared" si="45"/>
        <v>0</v>
      </c>
      <c r="AZ126" s="19">
        <f t="shared" si="45"/>
        <v>7.2949185509360564E-3</v>
      </c>
      <c r="BA126" s="28">
        <f>AQ126/AR126</f>
        <v>1.6381778573095775</v>
      </c>
      <c r="BB126" s="29">
        <f>AY126/AX126</f>
        <v>0</v>
      </c>
      <c r="BC126" s="30">
        <f>AY126/AZ126</f>
        <v>0</v>
      </c>
      <c r="BD126" s="7">
        <v>3248000</v>
      </c>
      <c r="BE126" s="8">
        <v>16447000</v>
      </c>
      <c r="BF126" s="7">
        <v>27411000</v>
      </c>
      <c r="BG126" s="7">
        <v>6648000</v>
      </c>
      <c r="BH126" s="8">
        <v>2216600000</v>
      </c>
      <c r="BI126" s="7">
        <v>2843600000</v>
      </c>
      <c r="BJ126" s="7">
        <v>2441100000</v>
      </c>
      <c r="BK126" s="19">
        <f t="shared" si="46"/>
        <v>7.4199224036813139E-3</v>
      </c>
      <c r="BL126" s="19">
        <f t="shared" si="46"/>
        <v>9.6395414263609515E-3</v>
      </c>
      <c r="BM126" s="19">
        <f t="shared" si="46"/>
        <v>2.7233624185817869E-3</v>
      </c>
      <c r="BN126" s="28">
        <f>BD126/BE126</f>
        <v>0.19748282361524899</v>
      </c>
      <c r="BO126" s="29">
        <f>BL126/BK126</f>
        <v>1.2991431583675859</v>
      </c>
      <c r="BP126" s="30">
        <f t="shared" si="62"/>
        <v>3.5395734921615101</v>
      </c>
      <c r="BQ126" s="50">
        <v>0</v>
      </c>
    </row>
    <row r="127" spans="1:69" x14ac:dyDescent="0.2">
      <c r="A127" s="1" t="s">
        <v>312</v>
      </c>
      <c r="B127" s="1" t="s">
        <v>313</v>
      </c>
      <c r="C127" s="1"/>
      <c r="D127" s="7">
        <v>0</v>
      </c>
      <c r="E127" s="8">
        <v>0</v>
      </c>
      <c r="F127" s="7">
        <v>833890</v>
      </c>
      <c r="G127" s="7">
        <v>118890</v>
      </c>
      <c r="H127" s="8">
        <v>3763400000</v>
      </c>
      <c r="I127" s="7">
        <v>3519500000</v>
      </c>
      <c r="J127" s="7">
        <v>2541400000</v>
      </c>
      <c r="K127" s="19">
        <f t="shared" si="42"/>
        <v>0</v>
      </c>
      <c r="L127" s="19">
        <f t="shared" si="42"/>
        <v>2.3693422361130843E-4</v>
      </c>
      <c r="M127" s="19">
        <f t="shared" si="42"/>
        <v>4.6781301644762728E-5</v>
      </c>
      <c r="N127" s="25">
        <v>0</v>
      </c>
      <c r="O127" s="26" t="s">
        <v>766</v>
      </c>
      <c r="P127" s="27">
        <f>L127/M127</f>
        <v>5.0647206315567272</v>
      </c>
      <c r="Q127" s="7">
        <v>0</v>
      </c>
      <c r="R127" s="8">
        <v>8203100</v>
      </c>
      <c r="S127" s="7">
        <v>0</v>
      </c>
      <c r="T127" s="7">
        <v>0</v>
      </c>
      <c r="U127" s="8">
        <v>1650500000</v>
      </c>
      <c r="V127" s="7">
        <v>1849700000</v>
      </c>
      <c r="W127" s="7">
        <v>3454200000</v>
      </c>
      <c r="X127" s="19">
        <f t="shared" si="43"/>
        <v>4.9700696758558016E-3</v>
      </c>
      <c r="Y127" s="19">
        <f t="shared" si="43"/>
        <v>0</v>
      </c>
      <c r="Z127" s="19">
        <f t="shared" si="43"/>
        <v>0</v>
      </c>
      <c r="AA127" s="28">
        <f>Q127/R127</f>
        <v>0</v>
      </c>
      <c r="AB127" s="29">
        <f>Y127/X127</f>
        <v>0</v>
      </c>
      <c r="AC127" s="30">
        <v>0</v>
      </c>
      <c r="AD127" s="7">
        <v>3892100</v>
      </c>
      <c r="AE127" s="8">
        <v>3791500</v>
      </c>
      <c r="AF127" s="7">
        <v>4171900</v>
      </c>
      <c r="AG127" s="7">
        <v>3404500</v>
      </c>
      <c r="AH127" s="8">
        <v>2634800000</v>
      </c>
      <c r="AI127" s="7">
        <v>1335600000</v>
      </c>
      <c r="AJ127" s="7">
        <v>1781200000</v>
      </c>
      <c r="AK127" s="19">
        <f t="shared" si="44"/>
        <v>1.4390086534082284E-3</v>
      </c>
      <c r="AL127" s="19">
        <f t="shared" si="44"/>
        <v>3.1236148547469302E-3</v>
      </c>
      <c r="AM127" s="19">
        <f t="shared" si="44"/>
        <v>1.9113518975971255E-3</v>
      </c>
      <c r="AN127" s="28">
        <f t="shared" si="63"/>
        <v>1.0265330344190953</v>
      </c>
      <c r="AO127" s="29">
        <f t="shared" si="64"/>
        <v>2.1706713488822924</v>
      </c>
      <c r="AP127" s="30">
        <f>AL127/AM127</f>
        <v>1.6342437301439954</v>
      </c>
      <c r="AQ127" s="7">
        <v>4114500</v>
      </c>
      <c r="AR127" s="8">
        <v>2183700</v>
      </c>
      <c r="AS127" s="7">
        <v>4143400</v>
      </c>
      <c r="AT127" s="7">
        <v>5113700</v>
      </c>
      <c r="AU127" s="8">
        <v>1584900000</v>
      </c>
      <c r="AV127" s="7">
        <v>2579400000</v>
      </c>
      <c r="AW127" s="7">
        <v>2056500000</v>
      </c>
      <c r="AX127" s="19">
        <f t="shared" si="45"/>
        <v>1.3778156350558394E-3</v>
      </c>
      <c r="AY127" s="19">
        <f t="shared" si="45"/>
        <v>1.6063425602853376E-3</v>
      </c>
      <c r="AZ127" s="19">
        <f t="shared" si="45"/>
        <v>2.486603452467785E-3</v>
      </c>
      <c r="BA127" s="28">
        <f>AQ127/AR127</f>
        <v>1.8841873883775244</v>
      </c>
      <c r="BB127" s="29">
        <f>AY127/AX127</f>
        <v>1.1658617593058715</v>
      </c>
      <c r="BC127" s="30">
        <f>AY127/AZ127</f>
        <v>0.64599868494960533</v>
      </c>
      <c r="BD127" s="7">
        <v>3276200</v>
      </c>
      <c r="BE127" s="8">
        <v>2502100</v>
      </c>
      <c r="BF127" s="7">
        <v>4978800</v>
      </c>
      <c r="BG127" s="7">
        <v>6007100</v>
      </c>
      <c r="BH127" s="8">
        <v>2216600000</v>
      </c>
      <c r="BI127" s="7">
        <v>2843600000</v>
      </c>
      <c r="BJ127" s="7">
        <v>2441100000</v>
      </c>
      <c r="BK127" s="19">
        <f t="shared" si="46"/>
        <v>1.1288008661914644E-3</v>
      </c>
      <c r="BL127" s="19">
        <f t="shared" si="46"/>
        <v>1.7508791672527781E-3</v>
      </c>
      <c r="BM127" s="19">
        <f t="shared" si="46"/>
        <v>2.4608168448650197E-3</v>
      </c>
      <c r="BN127" s="28">
        <f>BD127/BE127</f>
        <v>1.3093801206986131</v>
      </c>
      <c r="BO127" s="29">
        <f>BL127/BK127</f>
        <v>1.5510965837226762</v>
      </c>
      <c r="BP127" s="30">
        <f t="shared" si="62"/>
        <v>0.71150324369175755</v>
      </c>
      <c r="BQ127" s="50">
        <v>0</v>
      </c>
    </row>
    <row r="128" spans="1:69" x14ac:dyDescent="0.2">
      <c r="A128" s="1" t="s">
        <v>74</v>
      </c>
      <c r="B128" s="1" t="s">
        <v>75</v>
      </c>
      <c r="C128" s="1"/>
      <c r="D128" s="7">
        <v>0</v>
      </c>
      <c r="E128" s="8">
        <v>0</v>
      </c>
      <c r="F128" s="7">
        <v>0</v>
      </c>
      <c r="G128" s="7">
        <v>0</v>
      </c>
      <c r="H128" s="8">
        <v>3763400000</v>
      </c>
      <c r="I128" s="7">
        <v>3519500000</v>
      </c>
      <c r="J128" s="7">
        <v>2541400000</v>
      </c>
      <c r="K128" s="19">
        <f t="shared" si="42"/>
        <v>0</v>
      </c>
      <c r="L128" s="19">
        <f t="shared" si="42"/>
        <v>0</v>
      </c>
      <c r="M128" s="19">
        <f t="shared" si="42"/>
        <v>0</v>
      </c>
      <c r="N128" s="25">
        <v>0</v>
      </c>
      <c r="O128" s="26">
        <v>0</v>
      </c>
      <c r="P128" s="27">
        <v>0</v>
      </c>
      <c r="Q128" s="7">
        <v>0</v>
      </c>
      <c r="R128" s="8">
        <v>79457</v>
      </c>
      <c r="S128" s="7">
        <v>843080</v>
      </c>
      <c r="T128" s="7">
        <v>0</v>
      </c>
      <c r="U128" s="8">
        <v>1650500000</v>
      </c>
      <c r="V128" s="7">
        <v>1849700000</v>
      </c>
      <c r="W128" s="7">
        <v>3454200000</v>
      </c>
      <c r="X128" s="19">
        <f t="shared" si="43"/>
        <v>4.8141169342623446E-5</v>
      </c>
      <c r="Y128" s="19">
        <f t="shared" si="43"/>
        <v>4.5579283126993565E-4</v>
      </c>
      <c r="Z128" s="19">
        <f t="shared" si="43"/>
        <v>0</v>
      </c>
      <c r="AA128" s="28">
        <f>Q128/R128</f>
        <v>0</v>
      </c>
      <c r="AB128" s="29">
        <f>Y128/X128</f>
        <v>9.4678388060338143</v>
      </c>
      <c r="AC128" s="30" t="s">
        <v>766</v>
      </c>
      <c r="AD128" s="7">
        <v>0</v>
      </c>
      <c r="AE128" s="8">
        <v>3715100</v>
      </c>
      <c r="AF128" s="7">
        <v>0</v>
      </c>
      <c r="AG128" s="7">
        <v>4800600</v>
      </c>
      <c r="AH128" s="8">
        <v>2634800000</v>
      </c>
      <c r="AI128" s="7">
        <v>1335600000</v>
      </c>
      <c r="AJ128" s="7">
        <v>1781200000</v>
      </c>
      <c r="AK128" s="19">
        <f t="shared" si="44"/>
        <v>1.4100121451343555E-3</v>
      </c>
      <c r="AL128" s="19">
        <f t="shared" si="44"/>
        <v>0</v>
      </c>
      <c r="AM128" s="19">
        <f t="shared" si="44"/>
        <v>2.6951493375252638E-3</v>
      </c>
      <c r="AN128" s="28">
        <f t="shared" si="63"/>
        <v>0</v>
      </c>
      <c r="AO128" s="29">
        <f t="shared" si="64"/>
        <v>0</v>
      </c>
      <c r="AP128" s="30">
        <f>AL128/AM128</f>
        <v>0</v>
      </c>
      <c r="AQ128" s="7">
        <v>3220800</v>
      </c>
      <c r="AR128" s="8">
        <v>0</v>
      </c>
      <c r="AS128" s="7">
        <v>7928700</v>
      </c>
      <c r="AT128" s="7">
        <v>4875700</v>
      </c>
      <c r="AU128" s="8">
        <v>1584900000</v>
      </c>
      <c r="AV128" s="7">
        <v>2579400000</v>
      </c>
      <c r="AW128" s="7">
        <v>2056500000</v>
      </c>
      <c r="AX128" s="19">
        <f t="shared" si="45"/>
        <v>0</v>
      </c>
      <c r="AY128" s="19">
        <f t="shared" si="45"/>
        <v>3.0738543847406373E-3</v>
      </c>
      <c r="AZ128" s="19">
        <f t="shared" si="45"/>
        <v>2.3708728422076344E-3</v>
      </c>
      <c r="BA128" s="28" t="s">
        <v>766</v>
      </c>
      <c r="BB128" s="29" t="s">
        <v>766</v>
      </c>
      <c r="BC128" s="30">
        <f>AY128/AZ128</f>
        <v>1.2965074845087108</v>
      </c>
      <c r="BD128" s="7">
        <v>0</v>
      </c>
      <c r="BE128" s="8">
        <v>0</v>
      </c>
      <c r="BF128" s="7">
        <v>11713000</v>
      </c>
      <c r="BG128" s="7">
        <v>6944100</v>
      </c>
      <c r="BH128" s="8">
        <v>2216600000</v>
      </c>
      <c r="BI128" s="7">
        <v>2843600000</v>
      </c>
      <c r="BJ128" s="7">
        <v>2441100000</v>
      </c>
      <c r="BK128" s="19">
        <f t="shared" si="46"/>
        <v>0</v>
      </c>
      <c r="BL128" s="19">
        <f t="shared" si="46"/>
        <v>4.1190744127162756E-3</v>
      </c>
      <c r="BM128" s="19">
        <f t="shared" si="46"/>
        <v>2.8446601941747572E-3</v>
      </c>
      <c r="BN128" s="28">
        <v>0</v>
      </c>
      <c r="BO128" s="29" t="s">
        <v>766</v>
      </c>
      <c r="BP128" s="30">
        <f t="shared" si="62"/>
        <v>1.4480022679514553</v>
      </c>
      <c r="BQ128" s="50">
        <v>0</v>
      </c>
    </row>
    <row r="129" spans="1:69" x14ac:dyDescent="0.2">
      <c r="A129" s="1" t="s">
        <v>366</v>
      </c>
      <c r="B129" s="1" t="s">
        <v>367</v>
      </c>
      <c r="C129" s="1"/>
      <c r="D129" s="7">
        <v>24664000</v>
      </c>
      <c r="E129" s="8">
        <v>16060000</v>
      </c>
      <c r="F129" s="7">
        <v>83226000</v>
      </c>
      <c r="G129" s="7">
        <v>19080000</v>
      </c>
      <c r="H129" s="8">
        <v>3763400000</v>
      </c>
      <c r="I129" s="7">
        <v>3519500000</v>
      </c>
      <c r="J129" s="7">
        <v>2541400000</v>
      </c>
      <c r="K129" s="19">
        <f t="shared" si="42"/>
        <v>4.2674177605356856E-3</v>
      </c>
      <c r="L129" s="19">
        <f t="shared" si="42"/>
        <v>2.3647108964341527E-2</v>
      </c>
      <c r="M129" s="19">
        <f t="shared" si="42"/>
        <v>7.5076729361769103E-3</v>
      </c>
      <c r="N129" s="25">
        <f>D129/E129</f>
        <v>1.5357409713574097</v>
      </c>
      <c r="O129" s="26">
        <f>L129/K129</f>
        <v>5.5413156834621988</v>
      </c>
      <c r="P129" s="27">
        <f>L129/M129</f>
        <v>3.1497255095376078</v>
      </c>
      <c r="Q129" s="7">
        <v>81417000</v>
      </c>
      <c r="R129" s="8">
        <v>186380000</v>
      </c>
      <c r="S129" s="7">
        <v>265310000</v>
      </c>
      <c r="T129" s="7">
        <v>267010000</v>
      </c>
      <c r="U129" s="8">
        <v>1650500000</v>
      </c>
      <c r="V129" s="7">
        <v>1849700000</v>
      </c>
      <c r="W129" s="7">
        <v>3454200000</v>
      </c>
      <c r="X129" s="19">
        <f t="shared" si="43"/>
        <v>0.1129233565586186</v>
      </c>
      <c r="Y129" s="19">
        <f t="shared" si="43"/>
        <v>0.14343407038979294</v>
      </c>
      <c r="Z129" s="19">
        <f t="shared" si="43"/>
        <v>7.730009843089572E-2</v>
      </c>
      <c r="AA129" s="28">
        <f>Q129/R129</f>
        <v>0.43683335121794181</v>
      </c>
      <c r="AB129" s="29">
        <f>Y129/X129</f>
        <v>1.2701895760186355</v>
      </c>
      <c r="AC129" s="30">
        <f>Y129/Z129</f>
        <v>1.8555483537711053</v>
      </c>
      <c r="AD129" s="7">
        <v>385910000</v>
      </c>
      <c r="AE129" s="8">
        <v>353490000</v>
      </c>
      <c r="AF129" s="7">
        <v>341870000</v>
      </c>
      <c r="AG129" s="7">
        <v>355250000</v>
      </c>
      <c r="AH129" s="8">
        <v>2634800000</v>
      </c>
      <c r="AI129" s="7">
        <v>1335600000</v>
      </c>
      <c r="AJ129" s="7">
        <v>1781200000</v>
      </c>
      <c r="AK129" s="19">
        <f t="shared" si="44"/>
        <v>0.13416198572946714</v>
      </c>
      <c r="AL129" s="19">
        <f t="shared" si="44"/>
        <v>0.25596735549565736</v>
      </c>
      <c r="AM129" s="19">
        <f t="shared" si="44"/>
        <v>0.19944419492476981</v>
      </c>
      <c r="AN129" s="28">
        <f t="shared" si="63"/>
        <v>1.0917140513168688</v>
      </c>
      <c r="AO129" s="29">
        <f t="shared" si="64"/>
        <v>1.9078977856798154</v>
      </c>
      <c r="AP129" s="30">
        <f>AL129/AM129</f>
        <v>1.2834033880615479</v>
      </c>
      <c r="AQ129" s="7">
        <v>457780000</v>
      </c>
      <c r="AR129" s="8">
        <v>293230000</v>
      </c>
      <c r="AS129" s="7">
        <v>632820000</v>
      </c>
      <c r="AT129" s="7">
        <v>513690000</v>
      </c>
      <c r="AU129" s="8">
        <v>1584900000</v>
      </c>
      <c r="AV129" s="7">
        <v>2579400000</v>
      </c>
      <c r="AW129" s="7">
        <v>2056500000</v>
      </c>
      <c r="AX129" s="19">
        <f t="shared" si="45"/>
        <v>0.18501482743390751</v>
      </c>
      <c r="AY129" s="19">
        <f t="shared" si="45"/>
        <v>0.24533612468015817</v>
      </c>
      <c r="AZ129" s="19">
        <f t="shared" si="45"/>
        <v>0.2497884755652808</v>
      </c>
      <c r="BA129" s="28">
        <f>AQ129/AR129</f>
        <v>1.5611635917198103</v>
      </c>
      <c r="BB129" s="29">
        <f>AY129/AX129</f>
        <v>1.326034935052971</v>
      </c>
      <c r="BC129" s="30">
        <f>AY129/AZ129</f>
        <v>0.98217551520322621</v>
      </c>
      <c r="BD129" s="7">
        <v>453830000</v>
      </c>
      <c r="BE129" s="8">
        <v>323220000</v>
      </c>
      <c r="BF129" s="7">
        <v>676880000</v>
      </c>
      <c r="BG129" s="7">
        <v>775050000</v>
      </c>
      <c r="BH129" s="8">
        <v>2216600000</v>
      </c>
      <c r="BI129" s="7">
        <v>2843600000</v>
      </c>
      <c r="BJ129" s="7">
        <v>2441100000</v>
      </c>
      <c r="BK129" s="19">
        <f t="shared" si="46"/>
        <v>0.14581791933591987</v>
      </c>
      <c r="BL129" s="19">
        <f t="shared" si="46"/>
        <v>0.23803629202419468</v>
      </c>
      <c r="BM129" s="19">
        <f t="shared" si="46"/>
        <v>0.31750030723854</v>
      </c>
      <c r="BN129" s="28">
        <f t="shared" ref="BN129:BN136" si="65">BD129/BE129</f>
        <v>1.4040900934348122</v>
      </c>
      <c r="BO129" s="29">
        <f t="shared" ref="BO129:BO136" si="66">BL129/BK129</f>
        <v>1.632421399977817</v>
      </c>
      <c r="BP129" s="30">
        <f t="shared" si="62"/>
        <v>0.74971987931134976</v>
      </c>
      <c r="BQ129" s="50">
        <v>0</v>
      </c>
    </row>
    <row r="130" spans="1:69" x14ac:dyDescent="0.2">
      <c r="A130" s="1" t="s">
        <v>166</v>
      </c>
      <c r="B130" s="1" t="s">
        <v>167</v>
      </c>
      <c r="C130" s="1"/>
      <c r="D130" s="7">
        <v>0</v>
      </c>
      <c r="E130" s="8">
        <v>0</v>
      </c>
      <c r="F130" s="7">
        <v>0</v>
      </c>
      <c r="G130" s="7">
        <v>0</v>
      </c>
      <c r="H130" s="8">
        <v>3763400000</v>
      </c>
      <c r="I130" s="7">
        <v>3519500000</v>
      </c>
      <c r="J130" s="7">
        <v>2541400000</v>
      </c>
      <c r="K130" s="19">
        <f t="shared" si="42"/>
        <v>0</v>
      </c>
      <c r="L130" s="19">
        <f t="shared" si="42"/>
        <v>0</v>
      </c>
      <c r="M130" s="19">
        <f t="shared" si="42"/>
        <v>0</v>
      </c>
      <c r="N130" s="25">
        <v>0</v>
      </c>
      <c r="O130" s="26">
        <v>0</v>
      </c>
      <c r="P130" s="27">
        <v>0</v>
      </c>
      <c r="Q130" s="7">
        <v>0</v>
      </c>
      <c r="R130" s="8">
        <v>0</v>
      </c>
      <c r="S130" s="7">
        <v>0</v>
      </c>
      <c r="T130" s="7">
        <v>0</v>
      </c>
      <c r="U130" s="8">
        <v>1650500000</v>
      </c>
      <c r="V130" s="7">
        <v>1849700000</v>
      </c>
      <c r="W130" s="7">
        <v>3454200000</v>
      </c>
      <c r="X130" s="19">
        <f t="shared" si="43"/>
        <v>0</v>
      </c>
      <c r="Y130" s="19">
        <f t="shared" si="43"/>
        <v>0</v>
      </c>
      <c r="Z130" s="19">
        <f t="shared" si="43"/>
        <v>0</v>
      </c>
      <c r="AA130" s="28">
        <v>0</v>
      </c>
      <c r="AB130" s="29">
        <v>0</v>
      </c>
      <c r="AC130" s="30">
        <v>0</v>
      </c>
      <c r="AD130" s="7">
        <v>0</v>
      </c>
      <c r="AE130" s="8">
        <v>1843500</v>
      </c>
      <c r="AF130" s="7">
        <v>0</v>
      </c>
      <c r="AG130" s="7">
        <v>0</v>
      </c>
      <c r="AH130" s="8">
        <v>2634800000</v>
      </c>
      <c r="AI130" s="7">
        <v>1335600000</v>
      </c>
      <c r="AJ130" s="7">
        <v>1781200000</v>
      </c>
      <c r="AK130" s="19">
        <f t="shared" si="44"/>
        <v>6.9967359951419463E-4</v>
      </c>
      <c r="AL130" s="19">
        <f t="shared" si="44"/>
        <v>0</v>
      </c>
      <c r="AM130" s="19">
        <f t="shared" si="44"/>
        <v>0</v>
      </c>
      <c r="AN130" s="28">
        <f t="shared" si="63"/>
        <v>0</v>
      </c>
      <c r="AO130" s="29">
        <f t="shared" si="64"/>
        <v>0</v>
      </c>
      <c r="AP130" s="30">
        <v>0</v>
      </c>
      <c r="AQ130" s="7">
        <v>0</v>
      </c>
      <c r="AR130" s="8">
        <v>0</v>
      </c>
      <c r="AS130" s="7">
        <v>1879800</v>
      </c>
      <c r="AT130" s="7">
        <v>0</v>
      </c>
      <c r="AU130" s="8">
        <v>1584900000</v>
      </c>
      <c r="AV130" s="7">
        <v>2579400000</v>
      </c>
      <c r="AW130" s="7">
        <v>2056500000</v>
      </c>
      <c r="AX130" s="19">
        <f t="shared" si="45"/>
        <v>0</v>
      </c>
      <c r="AY130" s="19">
        <f t="shared" si="45"/>
        <v>7.2877413351942312E-4</v>
      </c>
      <c r="AZ130" s="19">
        <f t="shared" si="45"/>
        <v>0</v>
      </c>
      <c r="BA130" s="28">
        <v>0</v>
      </c>
      <c r="BB130" s="29" t="s">
        <v>766</v>
      </c>
      <c r="BC130" s="30" t="s">
        <v>766</v>
      </c>
      <c r="BD130" s="7">
        <v>0</v>
      </c>
      <c r="BE130" s="8">
        <v>2201000</v>
      </c>
      <c r="BF130" s="7">
        <v>0</v>
      </c>
      <c r="BG130" s="7">
        <v>0</v>
      </c>
      <c r="BH130" s="8">
        <v>2216600000</v>
      </c>
      <c r="BI130" s="7">
        <v>2843600000</v>
      </c>
      <c r="BJ130" s="7">
        <v>2441100000</v>
      </c>
      <c r="BK130" s="19">
        <f t="shared" si="46"/>
        <v>9.9296219435170987E-4</v>
      </c>
      <c r="BL130" s="19">
        <f t="shared" si="46"/>
        <v>0</v>
      </c>
      <c r="BM130" s="19">
        <f t="shared" si="46"/>
        <v>0</v>
      </c>
      <c r="BN130" s="28">
        <f t="shared" si="65"/>
        <v>0</v>
      </c>
      <c r="BO130" s="29">
        <f t="shared" si="66"/>
        <v>0</v>
      </c>
      <c r="BP130" s="30">
        <v>0</v>
      </c>
      <c r="BQ130" s="50">
        <v>0</v>
      </c>
    </row>
    <row r="131" spans="1:69" x14ac:dyDescent="0.2">
      <c r="A131" s="1" t="s">
        <v>460</v>
      </c>
      <c r="B131" s="1" t="s">
        <v>461</v>
      </c>
      <c r="C131" s="1"/>
      <c r="D131" s="7">
        <v>0</v>
      </c>
      <c r="E131" s="8">
        <v>0</v>
      </c>
      <c r="F131" s="7">
        <v>0</v>
      </c>
      <c r="G131" s="7">
        <v>0</v>
      </c>
      <c r="H131" s="8">
        <v>3763400000</v>
      </c>
      <c r="I131" s="7">
        <v>3519500000</v>
      </c>
      <c r="J131" s="7">
        <v>2541400000</v>
      </c>
      <c r="K131" s="19">
        <f t="shared" si="42"/>
        <v>0</v>
      </c>
      <c r="L131" s="19">
        <f t="shared" si="42"/>
        <v>0</v>
      </c>
      <c r="M131" s="19">
        <f t="shared" si="42"/>
        <v>0</v>
      </c>
      <c r="N131" s="25">
        <v>0</v>
      </c>
      <c r="O131" s="26">
        <v>0</v>
      </c>
      <c r="P131" s="27">
        <v>0</v>
      </c>
      <c r="Q131" s="7">
        <v>0</v>
      </c>
      <c r="R131" s="8">
        <v>0</v>
      </c>
      <c r="S131" s="7">
        <v>0</v>
      </c>
      <c r="T131" s="7">
        <v>725270</v>
      </c>
      <c r="U131" s="8">
        <v>1650500000</v>
      </c>
      <c r="V131" s="7">
        <v>1849700000</v>
      </c>
      <c r="W131" s="7">
        <v>3454200000</v>
      </c>
      <c r="X131" s="19">
        <f t="shared" si="43"/>
        <v>0</v>
      </c>
      <c r="Y131" s="19">
        <f t="shared" si="43"/>
        <v>0</v>
      </c>
      <c r="Z131" s="19">
        <f t="shared" si="43"/>
        <v>2.0996757570493891E-4</v>
      </c>
      <c r="AA131" s="28">
        <v>0</v>
      </c>
      <c r="AB131" s="29">
        <v>0</v>
      </c>
      <c r="AC131" s="30">
        <f>Y131/Z131</f>
        <v>0</v>
      </c>
      <c r="AD131" s="7">
        <v>2260600</v>
      </c>
      <c r="AE131" s="8">
        <v>3275100</v>
      </c>
      <c r="AF131" s="7">
        <v>1292700</v>
      </c>
      <c r="AG131" s="7">
        <v>0</v>
      </c>
      <c r="AH131" s="8">
        <v>2634800000</v>
      </c>
      <c r="AI131" s="7">
        <v>1335600000</v>
      </c>
      <c r="AJ131" s="7">
        <v>1781200000</v>
      </c>
      <c r="AK131" s="19">
        <f t="shared" si="44"/>
        <v>1.2430165477455594E-3</v>
      </c>
      <c r="AL131" s="19">
        <f t="shared" si="44"/>
        <v>9.6787960467205748E-4</v>
      </c>
      <c r="AM131" s="19">
        <f t="shared" si="44"/>
        <v>0</v>
      </c>
      <c r="AN131" s="28">
        <f t="shared" si="63"/>
        <v>0.69023846600103811</v>
      </c>
      <c r="AO131" s="29">
        <f t="shared" si="64"/>
        <v>0.7786538372538051</v>
      </c>
      <c r="AP131" s="30" t="s">
        <v>766</v>
      </c>
      <c r="AQ131" s="7">
        <v>0</v>
      </c>
      <c r="AR131" s="8">
        <v>785320</v>
      </c>
      <c r="AS131" s="7">
        <v>1534000</v>
      </c>
      <c r="AT131" s="7">
        <v>3574300</v>
      </c>
      <c r="AU131" s="8">
        <v>1584900000</v>
      </c>
      <c r="AV131" s="7">
        <v>2579400000</v>
      </c>
      <c r="AW131" s="7">
        <v>2056500000</v>
      </c>
      <c r="AX131" s="19">
        <f t="shared" si="45"/>
        <v>4.9550129345700042E-4</v>
      </c>
      <c r="AY131" s="19">
        <f t="shared" si="45"/>
        <v>5.9471194851515861E-4</v>
      </c>
      <c r="AZ131" s="19">
        <f t="shared" si="45"/>
        <v>1.7380500850960369E-3</v>
      </c>
      <c r="BA131" s="28">
        <f t="shared" ref="BA131:BA136" si="67">AQ131/AR131</f>
        <v>0</v>
      </c>
      <c r="BB131" s="29">
        <f t="shared" ref="BB131:BB136" si="68">AY131/AX131</f>
        <v>1.2002227973331572</v>
      </c>
      <c r="BC131" s="30">
        <f t="shared" ref="BC131:BC136" si="69">AY131/AZ131</f>
        <v>0.34217192796391566</v>
      </c>
      <c r="BD131" s="7">
        <v>1284000</v>
      </c>
      <c r="BE131" s="8">
        <v>1021300</v>
      </c>
      <c r="BF131" s="7">
        <v>1695500</v>
      </c>
      <c r="BG131" s="7">
        <v>734430</v>
      </c>
      <c r="BH131" s="8">
        <v>2216600000</v>
      </c>
      <c r="BI131" s="7">
        <v>2843600000</v>
      </c>
      <c r="BJ131" s="7">
        <v>2441100000</v>
      </c>
      <c r="BK131" s="19">
        <f t="shared" si="46"/>
        <v>4.6075069926915094E-4</v>
      </c>
      <c r="BL131" s="19">
        <f t="shared" si="46"/>
        <v>5.9625123083415388E-4</v>
      </c>
      <c r="BM131" s="19">
        <f t="shared" si="46"/>
        <v>3.0086026791200689E-4</v>
      </c>
      <c r="BN131" s="28">
        <f t="shared" si="65"/>
        <v>1.2572211886810927</v>
      </c>
      <c r="BO131" s="29">
        <f t="shared" si="66"/>
        <v>1.2940864371555718</v>
      </c>
      <c r="BP131" s="30">
        <f t="shared" ref="BP131:BP136" si="70">BL131/BM131</f>
        <v>1.9818211124126914</v>
      </c>
      <c r="BQ131" s="50">
        <v>0</v>
      </c>
    </row>
    <row r="132" spans="1:69" x14ac:dyDescent="0.2">
      <c r="A132" s="1" t="s">
        <v>256</v>
      </c>
      <c r="B132" s="1" t="s">
        <v>257</v>
      </c>
      <c r="C132" s="1"/>
      <c r="D132" s="7">
        <v>10636000</v>
      </c>
      <c r="E132" s="8">
        <v>0</v>
      </c>
      <c r="F132" s="7">
        <v>0</v>
      </c>
      <c r="G132" s="7">
        <v>0</v>
      </c>
      <c r="H132" s="8">
        <v>3763400000</v>
      </c>
      <c r="I132" s="7">
        <v>3519500000</v>
      </c>
      <c r="J132" s="7">
        <v>2541400000</v>
      </c>
      <c r="K132" s="19">
        <f t="shared" si="42"/>
        <v>0</v>
      </c>
      <c r="L132" s="19">
        <f t="shared" si="42"/>
        <v>0</v>
      </c>
      <c r="M132" s="19">
        <f t="shared" si="42"/>
        <v>0</v>
      </c>
      <c r="N132" s="25" t="s">
        <v>766</v>
      </c>
      <c r="O132" s="26">
        <v>0</v>
      </c>
      <c r="P132" s="27">
        <v>0</v>
      </c>
      <c r="Q132" s="7">
        <v>3855100</v>
      </c>
      <c r="R132" s="8">
        <v>8823000</v>
      </c>
      <c r="S132" s="7">
        <v>1664300</v>
      </c>
      <c r="T132" s="7">
        <v>622470</v>
      </c>
      <c r="U132" s="8">
        <v>1650500000</v>
      </c>
      <c r="V132" s="7">
        <v>1849700000</v>
      </c>
      <c r="W132" s="7">
        <v>3454200000</v>
      </c>
      <c r="X132" s="19">
        <f t="shared" si="43"/>
        <v>5.3456528324750075E-3</v>
      </c>
      <c r="Y132" s="19">
        <f t="shared" si="43"/>
        <v>8.9976752986970865E-4</v>
      </c>
      <c r="Z132" s="19">
        <f t="shared" si="43"/>
        <v>1.8020670488101443E-4</v>
      </c>
      <c r="AA132" s="28">
        <f>Q132/R132</f>
        <v>0.43693754958630854</v>
      </c>
      <c r="AB132" s="29">
        <f>Y132/X132</f>
        <v>0.16831761396916628</v>
      </c>
      <c r="AC132" s="30">
        <f>Y132/Z132</f>
        <v>4.9929747645283262</v>
      </c>
      <c r="AD132" s="7">
        <v>476880</v>
      </c>
      <c r="AE132" s="8">
        <v>26055000</v>
      </c>
      <c r="AF132" s="7">
        <v>17600000</v>
      </c>
      <c r="AG132" s="7">
        <v>5528300</v>
      </c>
      <c r="AH132" s="8">
        <v>2634800000</v>
      </c>
      <c r="AI132" s="7">
        <v>1335600000</v>
      </c>
      <c r="AJ132" s="7">
        <v>1781200000</v>
      </c>
      <c r="AK132" s="19">
        <f t="shared" si="44"/>
        <v>9.8887961135570059E-3</v>
      </c>
      <c r="AL132" s="19">
        <f t="shared" si="44"/>
        <v>1.3177598083258461E-2</v>
      </c>
      <c r="AM132" s="19">
        <f t="shared" si="44"/>
        <v>3.103694138782843E-3</v>
      </c>
      <c r="AN132" s="28">
        <f t="shared" si="63"/>
        <v>1.8302820955670696E-2</v>
      </c>
      <c r="AO132" s="29">
        <f t="shared" si="64"/>
        <v>1.3325786002598117</v>
      </c>
      <c r="AP132" s="30">
        <f>AL132/AM132</f>
        <v>4.2457785767595775</v>
      </c>
      <c r="AQ132" s="7">
        <v>16619000</v>
      </c>
      <c r="AR132" s="8">
        <v>1253700</v>
      </c>
      <c r="AS132" s="7">
        <v>8227100</v>
      </c>
      <c r="AT132" s="7">
        <v>4613800</v>
      </c>
      <c r="AU132" s="8">
        <v>1584900000</v>
      </c>
      <c r="AV132" s="7">
        <v>2579400000</v>
      </c>
      <c r="AW132" s="7">
        <v>2056500000</v>
      </c>
      <c r="AX132" s="19">
        <f t="shared" si="45"/>
        <v>7.9102782509937535E-4</v>
      </c>
      <c r="AY132" s="19">
        <f t="shared" si="45"/>
        <v>3.1895402031480191E-3</v>
      </c>
      <c r="AZ132" s="19">
        <f t="shared" si="45"/>
        <v>2.2435205446146365E-3</v>
      </c>
      <c r="BA132" s="28">
        <f t="shared" si="67"/>
        <v>13.255962351439738</v>
      </c>
      <c r="BB132" s="29">
        <f t="shared" si="68"/>
        <v>4.0321466602610636</v>
      </c>
      <c r="BC132" s="30">
        <f t="shared" si="69"/>
        <v>1.4216674818531148</v>
      </c>
      <c r="BD132" s="7">
        <v>2844300</v>
      </c>
      <c r="BE132" s="8">
        <v>6166300</v>
      </c>
      <c r="BF132" s="7">
        <v>11669000</v>
      </c>
      <c r="BG132" s="7">
        <v>28291000</v>
      </c>
      <c r="BH132" s="8">
        <v>2216600000</v>
      </c>
      <c r="BI132" s="7">
        <v>2843600000</v>
      </c>
      <c r="BJ132" s="7">
        <v>2441100000</v>
      </c>
      <c r="BK132" s="19">
        <f t="shared" si="46"/>
        <v>2.7818731390417757E-3</v>
      </c>
      <c r="BL132" s="19">
        <f t="shared" si="46"/>
        <v>4.1036010690673795E-3</v>
      </c>
      <c r="BM132" s="19">
        <f t="shared" si="46"/>
        <v>1.1589447380279382E-2</v>
      </c>
      <c r="BN132" s="28">
        <f t="shared" si="65"/>
        <v>0.46126526442112775</v>
      </c>
      <c r="BO132" s="29">
        <f t="shared" si="66"/>
        <v>1.4751215688005372</v>
      </c>
      <c r="BP132" s="30">
        <f t="shared" si="70"/>
        <v>0.35408082321941187</v>
      </c>
      <c r="BQ132" s="50">
        <v>0</v>
      </c>
    </row>
    <row r="133" spans="1:69" x14ac:dyDescent="0.2">
      <c r="A133" s="1" t="s">
        <v>6</v>
      </c>
      <c r="B133" s="1" t="s">
        <v>7</v>
      </c>
      <c r="C133" s="1"/>
      <c r="D133" s="7">
        <v>0</v>
      </c>
      <c r="E133" s="8">
        <v>0</v>
      </c>
      <c r="F133" s="7">
        <v>1711200</v>
      </c>
      <c r="G133" s="7">
        <v>0</v>
      </c>
      <c r="H133" s="8">
        <v>3763400000</v>
      </c>
      <c r="I133" s="7">
        <v>3519500000</v>
      </c>
      <c r="J133" s="7">
        <v>2541400000</v>
      </c>
      <c r="K133" s="19">
        <f t="shared" si="42"/>
        <v>0</v>
      </c>
      <c r="L133" s="19">
        <f t="shared" si="42"/>
        <v>4.8620542690723116E-4</v>
      </c>
      <c r="M133" s="19">
        <f t="shared" si="42"/>
        <v>0</v>
      </c>
      <c r="N133" s="25">
        <v>0</v>
      </c>
      <c r="O133" s="26" t="s">
        <v>766</v>
      </c>
      <c r="P133" s="27" t="s">
        <v>766</v>
      </c>
      <c r="Q133" s="7">
        <v>0</v>
      </c>
      <c r="R133" s="8">
        <v>0</v>
      </c>
      <c r="S133" s="7">
        <v>1322600</v>
      </c>
      <c r="T133" s="7">
        <v>1142000</v>
      </c>
      <c r="U133" s="8">
        <v>1650500000</v>
      </c>
      <c r="V133" s="7">
        <v>1849700000</v>
      </c>
      <c r="W133" s="7">
        <v>3454200000</v>
      </c>
      <c r="X133" s="19">
        <f t="shared" si="43"/>
        <v>0</v>
      </c>
      <c r="Y133" s="19">
        <f t="shared" si="43"/>
        <v>7.1503487051954374E-4</v>
      </c>
      <c r="Z133" s="19">
        <f t="shared" si="43"/>
        <v>3.3061200856927798E-4</v>
      </c>
      <c r="AA133" s="28">
        <v>0</v>
      </c>
      <c r="AB133" s="29" t="s">
        <v>766</v>
      </c>
      <c r="AC133" s="30">
        <f>Y133/Z133</f>
        <v>2.1627613395346832</v>
      </c>
      <c r="AD133" s="7">
        <v>0</v>
      </c>
      <c r="AE133" s="8">
        <v>0</v>
      </c>
      <c r="AF133" s="7">
        <v>0</v>
      </c>
      <c r="AG133" s="7">
        <v>87587</v>
      </c>
      <c r="AH133" s="8">
        <v>2634800000</v>
      </c>
      <c r="AI133" s="7">
        <v>1335600000</v>
      </c>
      <c r="AJ133" s="7">
        <v>1781200000</v>
      </c>
      <c r="AK133" s="19">
        <f t="shared" si="44"/>
        <v>0</v>
      </c>
      <c r="AL133" s="19">
        <f t="shared" si="44"/>
        <v>0</v>
      </c>
      <c r="AM133" s="19">
        <f t="shared" si="44"/>
        <v>4.9173029418369642E-5</v>
      </c>
      <c r="AN133" s="28">
        <v>0</v>
      </c>
      <c r="AO133" s="29">
        <v>0</v>
      </c>
      <c r="AP133" s="30">
        <f>AL133/AM133</f>
        <v>0</v>
      </c>
      <c r="AQ133" s="7">
        <v>0</v>
      </c>
      <c r="AR133" s="8">
        <v>96490</v>
      </c>
      <c r="AS133" s="7">
        <v>461360</v>
      </c>
      <c r="AT133" s="7">
        <v>220710</v>
      </c>
      <c r="AU133" s="8">
        <v>1584900000</v>
      </c>
      <c r="AV133" s="7">
        <v>2579400000</v>
      </c>
      <c r="AW133" s="7">
        <v>2056500000</v>
      </c>
      <c r="AX133" s="19">
        <f t="shared" si="45"/>
        <v>6.0880812669569056E-5</v>
      </c>
      <c r="AY133" s="19">
        <f t="shared" si="45"/>
        <v>1.7886330154299448E-4</v>
      </c>
      <c r="AZ133" s="19">
        <f t="shared" si="45"/>
        <v>1.0732312180889861E-4</v>
      </c>
      <c r="BA133" s="28">
        <f t="shared" si="67"/>
        <v>0</v>
      </c>
      <c r="BB133" s="29">
        <f t="shared" si="68"/>
        <v>2.9379256567052749</v>
      </c>
      <c r="BC133" s="30">
        <f t="shared" si="69"/>
        <v>1.6665868316939341</v>
      </c>
      <c r="BD133" s="7">
        <v>0</v>
      </c>
      <c r="BE133" s="8">
        <v>151030</v>
      </c>
      <c r="BF133" s="7">
        <v>384440</v>
      </c>
      <c r="BG133" s="7">
        <v>219390</v>
      </c>
      <c r="BH133" s="8">
        <v>2216600000</v>
      </c>
      <c r="BI133" s="7">
        <v>2843600000</v>
      </c>
      <c r="BJ133" s="7">
        <v>2441100000</v>
      </c>
      <c r="BK133" s="19">
        <f t="shared" si="46"/>
        <v>6.8135883785978521E-5</v>
      </c>
      <c r="BL133" s="19">
        <f t="shared" si="46"/>
        <v>1.3519482346321563E-4</v>
      </c>
      <c r="BM133" s="19">
        <f t="shared" si="46"/>
        <v>8.9873417721518981E-5</v>
      </c>
      <c r="BN133" s="28">
        <f t="shared" si="65"/>
        <v>0</v>
      </c>
      <c r="BO133" s="29">
        <f t="shared" si="66"/>
        <v>1.9841941712809628</v>
      </c>
      <c r="BP133" s="30">
        <f t="shared" si="70"/>
        <v>1.504280430083667</v>
      </c>
      <c r="BQ133" s="50">
        <v>0</v>
      </c>
    </row>
    <row r="134" spans="1:69" x14ac:dyDescent="0.2">
      <c r="A134" s="1" t="s">
        <v>480</v>
      </c>
      <c r="B134" s="1" t="s">
        <v>481</v>
      </c>
      <c r="C134" s="1"/>
      <c r="D134" s="7">
        <v>0</v>
      </c>
      <c r="E134" s="8">
        <v>0</v>
      </c>
      <c r="F134" s="7">
        <v>0</v>
      </c>
      <c r="G134" s="7">
        <v>0</v>
      </c>
      <c r="H134" s="8">
        <v>3763400000</v>
      </c>
      <c r="I134" s="7">
        <v>3519500000</v>
      </c>
      <c r="J134" s="7">
        <v>2541400000</v>
      </c>
      <c r="K134" s="19">
        <f t="shared" si="42"/>
        <v>0</v>
      </c>
      <c r="L134" s="19">
        <f t="shared" si="42"/>
        <v>0</v>
      </c>
      <c r="M134" s="19">
        <f t="shared" si="42"/>
        <v>0</v>
      </c>
      <c r="N134" s="25">
        <v>0</v>
      </c>
      <c r="O134" s="26">
        <v>0</v>
      </c>
      <c r="P134" s="27">
        <v>0</v>
      </c>
      <c r="Q134" s="7">
        <v>0</v>
      </c>
      <c r="R134" s="8">
        <v>590370</v>
      </c>
      <c r="S134" s="7">
        <v>0</v>
      </c>
      <c r="T134" s="7">
        <v>0</v>
      </c>
      <c r="U134" s="8">
        <v>1650500000</v>
      </c>
      <c r="V134" s="7">
        <v>1849700000</v>
      </c>
      <c r="W134" s="7">
        <v>3454200000</v>
      </c>
      <c r="X134" s="19">
        <f t="shared" si="43"/>
        <v>3.5769160860345348E-4</v>
      </c>
      <c r="Y134" s="19">
        <f t="shared" si="43"/>
        <v>0</v>
      </c>
      <c r="Z134" s="19">
        <f t="shared" si="43"/>
        <v>0</v>
      </c>
      <c r="AA134" s="28">
        <f>Q134/R134</f>
        <v>0</v>
      </c>
      <c r="AB134" s="29">
        <f>Y134/X134</f>
        <v>0</v>
      </c>
      <c r="AC134" s="30">
        <v>0</v>
      </c>
      <c r="AD134" s="7">
        <v>0</v>
      </c>
      <c r="AE134" s="8">
        <v>0</v>
      </c>
      <c r="AF134" s="7">
        <v>0</v>
      </c>
      <c r="AG134" s="7">
        <v>0</v>
      </c>
      <c r="AH134" s="8">
        <v>2634800000</v>
      </c>
      <c r="AI134" s="7">
        <v>1335600000</v>
      </c>
      <c r="AJ134" s="7">
        <v>1781200000</v>
      </c>
      <c r="AK134" s="19">
        <f t="shared" si="44"/>
        <v>0</v>
      </c>
      <c r="AL134" s="19">
        <f t="shared" si="44"/>
        <v>0</v>
      </c>
      <c r="AM134" s="19">
        <f t="shared" si="44"/>
        <v>0</v>
      </c>
      <c r="AN134" s="28">
        <v>0</v>
      </c>
      <c r="AO134" s="29">
        <v>0</v>
      </c>
      <c r="AP134" s="30">
        <v>0</v>
      </c>
      <c r="AQ134" s="7">
        <v>1439100</v>
      </c>
      <c r="AR134" s="8">
        <v>1730200</v>
      </c>
      <c r="AS134" s="7">
        <v>0</v>
      </c>
      <c r="AT134" s="7">
        <v>6886100</v>
      </c>
      <c r="AU134" s="8">
        <v>1584900000</v>
      </c>
      <c r="AV134" s="7">
        <v>2579400000</v>
      </c>
      <c r="AW134" s="7">
        <v>2056500000</v>
      </c>
      <c r="AX134" s="19">
        <f t="shared" si="45"/>
        <v>1.0916777083727681E-3</v>
      </c>
      <c r="AY134" s="19">
        <f t="shared" si="45"/>
        <v>0</v>
      </c>
      <c r="AZ134" s="19">
        <f t="shared" si="45"/>
        <v>3.3484561147580842E-3</v>
      </c>
      <c r="BA134" s="28">
        <f t="shared" si="67"/>
        <v>0.83175355450236965</v>
      </c>
      <c r="BB134" s="29">
        <f t="shared" si="68"/>
        <v>0</v>
      </c>
      <c r="BC134" s="30">
        <f t="shared" si="69"/>
        <v>0</v>
      </c>
      <c r="BD134" s="7">
        <v>2408500</v>
      </c>
      <c r="BE134" s="8">
        <v>1963800</v>
      </c>
      <c r="BF134" s="7">
        <v>0</v>
      </c>
      <c r="BG134" s="7">
        <v>1797900</v>
      </c>
      <c r="BH134" s="8">
        <v>2216600000</v>
      </c>
      <c r="BI134" s="7">
        <v>2843600000</v>
      </c>
      <c r="BJ134" s="7">
        <v>2441100000</v>
      </c>
      <c r="BK134" s="19">
        <f t="shared" si="46"/>
        <v>8.8595145718668234E-4</v>
      </c>
      <c r="BL134" s="19">
        <f t="shared" si="46"/>
        <v>0</v>
      </c>
      <c r="BM134" s="19">
        <f t="shared" si="46"/>
        <v>7.3651222809389212E-4</v>
      </c>
      <c r="BN134" s="28">
        <f t="shared" si="65"/>
        <v>1.2264487218657705</v>
      </c>
      <c r="BO134" s="29">
        <f t="shared" si="66"/>
        <v>0</v>
      </c>
      <c r="BP134" s="30">
        <f t="shared" si="70"/>
        <v>0</v>
      </c>
      <c r="BQ134" s="50">
        <v>0</v>
      </c>
    </row>
    <row r="135" spans="1:69" x14ac:dyDescent="0.2">
      <c r="A135" s="1" t="s">
        <v>550</v>
      </c>
      <c r="B135" s="1" t="s">
        <v>551</v>
      </c>
      <c r="C135" s="1"/>
      <c r="D135" s="7">
        <v>3549400</v>
      </c>
      <c r="E135" s="8">
        <v>0</v>
      </c>
      <c r="F135" s="7">
        <v>0</v>
      </c>
      <c r="G135" s="7">
        <v>0</v>
      </c>
      <c r="H135" s="8">
        <v>3763400000</v>
      </c>
      <c r="I135" s="7">
        <v>3519500000</v>
      </c>
      <c r="J135" s="7">
        <v>2541400000</v>
      </c>
      <c r="K135" s="19">
        <f t="shared" si="42"/>
        <v>0</v>
      </c>
      <c r="L135" s="19">
        <f t="shared" si="42"/>
        <v>0</v>
      </c>
      <c r="M135" s="19">
        <f t="shared" si="42"/>
        <v>0</v>
      </c>
      <c r="N135" s="25" t="s">
        <v>766</v>
      </c>
      <c r="O135" s="26">
        <v>0</v>
      </c>
      <c r="P135" s="27">
        <v>0</v>
      </c>
      <c r="Q135" s="7">
        <v>0</v>
      </c>
      <c r="R135" s="8">
        <v>0</v>
      </c>
      <c r="S135" s="7">
        <v>0</v>
      </c>
      <c r="T135" s="7">
        <v>0</v>
      </c>
      <c r="U135" s="8">
        <v>1650500000</v>
      </c>
      <c r="V135" s="7">
        <v>1849700000</v>
      </c>
      <c r="W135" s="7">
        <v>3454200000</v>
      </c>
      <c r="X135" s="19">
        <f t="shared" si="43"/>
        <v>0</v>
      </c>
      <c r="Y135" s="19">
        <f t="shared" si="43"/>
        <v>0</v>
      </c>
      <c r="Z135" s="19">
        <f t="shared" si="43"/>
        <v>0</v>
      </c>
      <c r="AA135" s="28">
        <v>0</v>
      </c>
      <c r="AB135" s="29">
        <v>0</v>
      </c>
      <c r="AC135" s="30">
        <v>0</v>
      </c>
      <c r="AD135" s="7">
        <v>3197800</v>
      </c>
      <c r="AE135" s="8">
        <v>27027000</v>
      </c>
      <c r="AF135" s="7">
        <v>10070000</v>
      </c>
      <c r="AG135" s="7">
        <v>2563600</v>
      </c>
      <c r="AH135" s="8">
        <v>2634800000</v>
      </c>
      <c r="AI135" s="7">
        <v>1335600000</v>
      </c>
      <c r="AJ135" s="7">
        <v>1781200000</v>
      </c>
      <c r="AK135" s="19">
        <f t="shared" si="44"/>
        <v>1.0257704569606802E-2</v>
      </c>
      <c r="AL135" s="19">
        <f t="shared" si="44"/>
        <v>7.5396825396825398E-3</v>
      </c>
      <c r="AM135" s="19">
        <f t="shared" si="44"/>
        <v>1.4392544352122166E-3</v>
      </c>
      <c r="AN135" s="28">
        <f>AD135/AE135</f>
        <v>0.11831871831871832</v>
      </c>
      <c r="AO135" s="29">
        <f>AL135/AK135</f>
        <v>0.7350262905818461</v>
      </c>
      <c r="AP135" s="30">
        <f>AL135/AM135</f>
        <v>5.2386029566556944</v>
      </c>
      <c r="AQ135" s="7">
        <v>33376000</v>
      </c>
      <c r="AR135" s="8">
        <v>792490</v>
      </c>
      <c r="AS135" s="7">
        <v>8180200</v>
      </c>
      <c r="AT135" s="7">
        <v>4542600</v>
      </c>
      <c r="AU135" s="8">
        <v>1584900000</v>
      </c>
      <c r="AV135" s="7">
        <v>2579400000</v>
      </c>
      <c r="AW135" s="7">
        <v>2056500000</v>
      </c>
      <c r="AX135" s="19">
        <f t="shared" si="45"/>
        <v>5.000252381853745E-4</v>
      </c>
      <c r="AY135" s="19">
        <f t="shared" si="45"/>
        <v>3.171357680080639E-3</v>
      </c>
      <c r="AZ135" s="19">
        <f t="shared" si="45"/>
        <v>2.2088986141502553E-3</v>
      </c>
      <c r="BA135" s="28">
        <f t="shared" si="67"/>
        <v>42.115357922497445</v>
      </c>
      <c r="BB135" s="29">
        <f t="shared" si="68"/>
        <v>6.3423952190687638</v>
      </c>
      <c r="BC135" s="30">
        <f t="shared" si="69"/>
        <v>1.4357189867225453</v>
      </c>
      <c r="BD135" s="7">
        <v>8352800</v>
      </c>
      <c r="BE135" s="8">
        <v>5708400</v>
      </c>
      <c r="BF135" s="7">
        <v>24617000</v>
      </c>
      <c r="BG135" s="7">
        <v>49103000</v>
      </c>
      <c r="BH135" s="8">
        <v>2216600000</v>
      </c>
      <c r="BI135" s="7">
        <v>2843600000</v>
      </c>
      <c r="BJ135" s="7">
        <v>2441100000</v>
      </c>
      <c r="BK135" s="19">
        <f t="shared" si="46"/>
        <v>2.5752954976089506E-3</v>
      </c>
      <c r="BL135" s="19">
        <f t="shared" si="46"/>
        <v>8.6569841046560698E-3</v>
      </c>
      <c r="BM135" s="19">
        <f t="shared" si="46"/>
        <v>2.0115112039654253E-2</v>
      </c>
      <c r="BN135" s="28">
        <f t="shared" si="65"/>
        <v>1.4632471445588957</v>
      </c>
      <c r="BO135" s="29">
        <f t="shared" si="66"/>
        <v>3.361549815426502</v>
      </c>
      <c r="BP135" s="30">
        <f t="shared" si="70"/>
        <v>0.43037215440759086</v>
      </c>
      <c r="BQ135" s="50">
        <v>0</v>
      </c>
    </row>
    <row r="136" spans="1:69" x14ac:dyDescent="0.2">
      <c r="A136" s="1" t="s">
        <v>379</v>
      </c>
      <c r="B136" s="1" t="s">
        <v>380</v>
      </c>
      <c r="C136" s="1"/>
      <c r="D136" s="7">
        <v>0</v>
      </c>
      <c r="E136" s="8">
        <v>0</v>
      </c>
      <c r="F136" s="7">
        <v>0</v>
      </c>
      <c r="G136" s="7">
        <v>0</v>
      </c>
      <c r="H136" s="8">
        <v>3763400000</v>
      </c>
      <c r="I136" s="7">
        <v>3519500000</v>
      </c>
      <c r="J136" s="7">
        <v>2541400000</v>
      </c>
      <c r="K136" s="19">
        <f t="shared" si="42"/>
        <v>0</v>
      </c>
      <c r="L136" s="19">
        <f t="shared" si="42"/>
        <v>0</v>
      </c>
      <c r="M136" s="19">
        <f t="shared" si="42"/>
        <v>0</v>
      </c>
      <c r="N136" s="25">
        <v>0</v>
      </c>
      <c r="O136" s="26">
        <v>0</v>
      </c>
      <c r="P136" s="27">
        <v>0</v>
      </c>
      <c r="Q136" s="7">
        <v>0</v>
      </c>
      <c r="R136" s="8">
        <v>0</v>
      </c>
      <c r="S136" s="7">
        <v>0</v>
      </c>
      <c r="T136" s="7">
        <v>2096800</v>
      </c>
      <c r="U136" s="8">
        <v>1650500000</v>
      </c>
      <c r="V136" s="7">
        <v>1849700000</v>
      </c>
      <c r="W136" s="7">
        <v>3454200000</v>
      </c>
      <c r="X136" s="19">
        <f t="shared" si="43"/>
        <v>0</v>
      </c>
      <c r="Y136" s="19">
        <f t="shared" si="43"/>
        <v>0</v>
      </c>
      <c r="Z136" s="19">
        <f t="shared" si="43"/>
        <v>6.0702912396502805E-4</v>
      </c>
      <c r="AA136" s="28">
        <v>0</v>
      </c>
      <c r="AB136" s="29">
        <v>0</v>
      </c>
      <c r="AC136" s="30">
        <f>Y136/Z136</f>
        <v>0</v>
      </c>
      <c r="AD136" s="7">
        <v>709450</v>
      </c>
      <c r="AE136" s="8">
        <v>0</v>
      </c>
      <c r="AF136" s="7">
        <v>648160</v>
      </c>
      <c r="AG136" s="7">
        <v>0</v>
      </c>
      <c r="AH136" s="8">
        <v>2634800000</v>
      </c>
      <c r="AI136" s="7">
        <v>1335600000</v>
      </c>
      <c r="AJ136" s="7">
        <v>1781200000</v>
      </c>
      <c r="AK136" s="19">
        <f t="shared" si="44"/>
        <v>0</v>
      </c>
      <c r="AL136" s="19">
        <f t="shared" si="44"/>
        <v>4.8529499850254567E-4</v>
      </c>
      <c r="AM136" s="19">
        <f t="shared" si="44"/>
        <v>0</v>
      </c>
      <c r="AN136" s="28" t="s">
        <v>766</v>
      </c>
      <c r="AO136" s="29" t="s">
        <v>766</v>
      </c>
      <c r="AP136" s="30" t="s">
        <v>766</v>
      </c>
      <c r="AQ136" s="7">
        <v>485190</v>
      </c>
      <c r="AR136" s="8">
        <v>377670</v>
      </c>
      <c r="AS136" s="7">
        <v>664940</v>
      </c>
      <c r="AT136" s="7">
        <v>483920</v>
      </c>
      <c r="AU136" s="8">
        <v>1584900000</v>
      </c>
      <c r="AV136" s="7">
        <v>2579400000</v>
      </c>
      <c r="AW136" s="7">
        <v>2056500000</v>
      </c>
      <c r="AX136" s="19">
        <f t="shared" si="45"/>
        <v>2.3829263675941701E-4</v>
      </c>
      <c r="AY136" s="19">
        <f t="shared" si="45"/>
        <v>2.5778863301542996E-4</v>
      </c>
      <c r="AZ136" s="19">
        <f t="shared" si="45"/>
        <v>2.3531242402139558E-4</v>
      </c>
      <c r="BA136" s="28">
        <f t="shared" si="67"/>
        <v>1.2846929859401064</v>
      </c>
      <c r="BB136" s="29">
        <f t="shared" si="68"/>
        <v>1.0818153532611934</v>
      </c>
      <c r="BC136" s="30">
        <f t="shared" si="69"/>
        <v>1.0955164568445852</v>
      </c>
      <c r="BD136" s="7">
        <v>458590</v>
      </c>
      <c r="BE136" s="8">
        <v>313630</v>
      </c>
      <c r="BF136" s="7">
        <v>1108100</v>
      </c>
      <c r="BG136" s="7">
        <v>725550</v>
      </c>
      <c r="BH136" s="8">
        <v>2216600000</v>
      </c>
      <c r="BI136" s="7">
        <v>2843600000</v>
      </c>
      <c r="BJ136" s="7">
        <v>2441100000</v>
      </c>
      <c r="BK136" s="19">
        <f t="shared" si="46"/>
        <v>1.4149147342777226E-4</v>
      </c>
      <c r="BL136" s="19">
        <f t="shared" si="46"/>
        <v>3.8968209312139539E-4</v>
      </c>
      <c r="BM136" s="19">
        <f t="shared" si="46"/>
        <v>2.972225635983778E-4</v>
      </c>
      <c r="BN136" s="28">
        <f t="shared" si="65"/>
        <v>1.462200682332685</v>
      </c>
      <c r="BO136" s="29">
        <f t="shared" si="66"/>
        <v>2.7541030118703089</v>
      </c>
      <c r="BP136" s="30">
        <f t="shared" si="70"/>
        <v>1.3110784336277834</v>
      </c>
      <c r="BQ136" s="50">
        <v>0</v>
      </c>
    </row>
    <row r="137" spans="1:69" x14ac:dyDescent="0.2">
      <c r="A137" s="1" t="s">
        <v>272</v>
      </c>
      <c r="B137" s="1" t="s">
        <v>273</v>
      </c>
      <c r="C137" s="1"/>
      <c r="D137" s="7">
        <v>0</v>
      </c>
      <c r="E137" s="8">
        <v>0</v>
      </c>
      <c r="F137" s="7">
        <v>65401</v>
      </c>
      <c r="G137" s="7">
        <v>0</v>
      </c>
      <c r="H137" s="8">
        <v>3763400000</v>
      </c>
      <c r="I137" s="7">
        <v>3519500000</v>
      </c>
      <c r="J137" s="7">
        <v>2541400000</v>
      </c>
      <c r="K137" s="19">
        <f t="shared" si="42"/>
        <v>0</v>
      </c>
      <c r="L137" s="19">
        <f t="shared" si="42"/>
        <v>1.8582469100724536E-5</v>
      </c>
      <c r="M137" s="19">
        <f t="shared" si="42"/>
        <v>0</v>
      </c>
      <c r="N137" s="25">
        <v>0</v>
      </c>
      <c r="O137" s="26" t="s">
        <v>766</v>
      </c>
      <c r="P137" s="27" t="s">
        <v>766</v>
      </c>
      <c r="Q137" s="7">
        <v>0</v>
      </c>
      <c r="R137" s="8">
        <v>0</v>
      </c>
      <c r="S137" s="7">
        <v>0</v>
      </c>
      <c r="T137" s="7">
        <v>0</v>
      </c>
      <c r="U137" s="8">
        <v>1650500000</v>
      </c>
      <c r="V137" s="7">
        <v>1849700000</v>
      </c>
      <c r="W137" s="7">
        <v>3454200000</v>
      </c>
      <c r="X137" s="19">
        <f t="shared" si="43"/>
        <v>0</v>
      </c>
      <c r="Y137" s="19">
        <f t="shared" si="43"/>
        <v>0</v>
      </c>
      <c r="Z137" s="19">
        <f t="shared" si="43"/>
        <v>0</v>
      </c>
      <c r="AA137" s="28">
        <v>0</v>
      </c>
      <c r="AB137" s="29">
        <v>0</v>
      </c>
      <c r="AC137" s="30">
        <v>0</v>
      </c>
      <c r="AD137" s="7">
        <v>0</v>
      </c>
      <c r="AE137" s="8">
        <v>1992700</v>
      </c>
      <c r="AF137" s="7">
        <v>0</v>
      </c>
      <c r="AG137" s="7">
        <v>0</v>
      </c>
      <c r="AH137" s="8">
        <v>2634800000</v>
      </c>
      <c r="AI137" s="7">
        <v>1335600000</v>
      </c>
      <c r="AJ137" s="7">
        <v>1781200000</v>
      </c>
      <c r="AK137" s="19">
        <f t="shared" si="44"/>
        <v>7.5630028844694093E-4</v>
      </c>
      <c r="AL137" s="19">
        <f t="shared" si="44"/>
        <v>0</v>
      </c>
      <c r="AM137" s="19">
        <f t="shared" si="44"/>
        <v>0</v>
      </c>
      <c r="AN137" s="28">
        <f>AD137/AE137</f>
        <v>0</v>
      </c>
      <c r="AO137" s="29">
        <f>AL137/AK137</f>
        <v>0</v>
      </c>
      <c r="AP137" s="30">
        <v>0</v>
      </c>
      <c r="AQ137" s="7">
        <v>0</v>
      </c>
      <c r="AR137" s="8">
        <v>0</v>
      </c>
      <c r="AS137" s="7">
        <v>0</v>
      </c>
      <c r="AT137" s="7">
        <v>0</v>
      </c>
      <c r="AU137" s="8">
        <v>1584900000</v>
      </c>
      <c r="AV137" s="7">
        <v>2579400000</v>
      </c>
      <c r="AW137" s="7">
        <v>2056500000</v>
      </c>
      <c r="AX137" s="19">
        <f t="shared" si="45"/>
        <v>0</v>
      </c>
      <c r="AY137" s="19">
        <f t="shared" si="45"/>
        <v>0</v>
      </c>
      <c r="AZ137" s="19">
        <f t="shared" si="45"/>
        <v>0</v>
      </c>
      <c r="BA137" s="28">
        <v>0</v>
      </c>
      <c r="BB137" s="29">
        <v>0</v>
      </c>
      <c r="BC137" s="30">
        <v>0</v>
      </c>
      <c r="BD137" s="7">
        <v>0</v>
      </c>
      <c r="BE137" s="8">
        <v>0</v>
      </c>
      <c r="BF137" s="7">
        <v>0</v>
      </c>
      <c r="BG137" s="7">
        <v>0</v>
      </c>
      <c r="BH137" s="8">
        <v>2216600000</v>
      </c>
      <c r="BI137" s="7">
        <v>2843600000</v>
      </c>
      <c r="BJ137" s="7">
        <v>2441100000</v>
      </c>
      <c r="BK137" s="19">
        <f t="shared" si="46"/>
        <v>0</v>
      </c>
      <c r="BL137" s="19">
        <f t="shared" si="46"/>
        <v>0</v>
      </c>
      <c r="BM137" s="19">
        <f t="shared" si="46"/>
        <v>0</v>
      </c>
      <c r="BN137" s="28">
        <v>0</v>
      </c>
      <c r="BO137" s="29">
        <v>0</v>
      </c>
      <c r="BP137" s="30">
        <v>0</v>
      </c>
      <c r="BQ137" s="50">
        <v>0</v>
      </c>
    </row>
    <row r="138" spans="1:69" x14ac:dyDescent="0.2">
      <c r="A138" s="1" t="s">
        <v>552</v>
      </c>
      <c r="B138" s="1" t="s">
        <v>553</v>
      </c>
      <c r="C138" s="1"/>
      <c r="D138" s="7">
        <v>0</v>
      </c>
      <c r="E138" s="8">
        <v>0</v>
      </c>
      <c r="F138" s="7">
        <v>0</v>
      </c>
      <c r="G138" s="7">
        <v>0</v>
      </c>
      <c r="H138" s="8">
        <v>3763400000</v>
      </c>
      <c r="I138" s="7">
        <v>3519500000</v>
      </c>
      <c r="J138" s="7">
        <v>2541400000</v>
      </c>
      <c r="K138" s="19">
        <f t="shared" si="42"/>
        <v>0</v>
      </c>
      <c r="L138" s="19">
        <f t="shared" si="42"/>
        <v>0</v>
      </c>
      <c r="M138" s="19">
        <f t="shared" si="42"/>
        <v>0</v>
      </c>
      <c r="N138" s="25">
        <v>0</v>
      </c>
      <c r="O138" s="26">
        <v>0</v>
      </c>
      <c r="P138" s="27">
        <v>0</v>
      </c>
      <c r="Q138" s="7">
        <v>0</v>
      </c>
      <c r="R138" s="8">
        <v>904860</v>
      </c>
      <c r="S138" s="7">
        <v>0</v>
      </c>
      <c r="T138" s="7">
        <v>2419800</v>
      </c>
      <c r="U138" s="8">
        <v>1650500000</v>
      </c>
      <c r="V138" s="7">
        <v>1849700000</v>
      </c>
      <c r="W138" s="7">
        <v>3454200000</v>
      </c>
      <c r="X138" s="19">
        <f t="shared" si="43"/>
        <v>5.4823386852468953E-4</v>
      </c>
      <c r="Y138" s="19">
        <f t="shared" si="43"/>
        <v>0</v>
      </c>
      <c r="Z138" s="19">
        <f t="shared" si="43"/>
        <v>7.0053847490012162E-4</v>
      </c>
      <c r="AA138" s="28">
        <f>Q138/R138</f>
        <v>0</v>
      </c>
      <c r="AB138" s="29">
        <f>Y138/X138</f>
        <v>0</v>
      </c>
      <c r="AC138" s="30">
        <f>Y138/Z138</f>
        <v>0</v>
      </c>
      <c r="AD138" s="7">
        <v>5895600</v>
      </c>
      <c r="AE138" s="8">
        <v>42453000</v>
      </c>
      <c r="AF138" s="7">
        <v>4905800</v>
      </c>
      <c r="AG138" s="7">
        <v>6560400</v>
      </c>
      <c r="AH138" s="8">
        <v>2634800000</v>
      </c>
      <c r="AI138" s="7">
        <v>1335600000</v>
      </c>
      <c r="AJ138" s="7">
        <v>1781200000</v>
      </c>
      <c r="AK138" s="19">
        <f t="shared" si="44"/>
        <v>1.611241839987855E-2</v>
      </c>
      <c r="AL138" s="19">
        <f t="shared" si="44"/>
        <v>3.6731057202755318E-3</v>
      </c>
      <c r="AM138" s="19">
        <f t="shared" si="44"/>
        <v>3.6831349651920055E-3</v>
      </c>
      <c r="AN138" s="28">
        <f>AD138/AE138</f>
        <v>0.13887357783902199</v>
      </c>
      <c r="AO138" s="29">
        <f>AL138/AK138</f>
        <v>0.22796737455025487</v>
      </c>
      <c r="AP138" s="30">
        <f>AL138/AM138</f>
        <v>0.99727698142716559</v>
      </c>
      <c r="AQ138" s="7">
        <v>29140000</v>
      </c>
      <c r="AR138" s="8">
        <v>3609600</v>
      </c>
      <c r="AS138" s="7">
        <v>16351000</v>
      </c>
      <c r="AT138" s="7">
        <v>15983000</v>
      </c>
      <c r="AU138" s="8">
        <v>1584900000</v>
      </c>
      <c r="AV138" s="7">
        <v>2579400000</v>
      </c>
      <c r="AW138" s="7">
        <v>2056500000</v>
      </c>
      <c r="AX138" s="19">
        <f t="shared" si="45"/>
        <v>2.2774938481923148E-3</v>
      </c>
      <c r="AY138" s="19">
        <f t="shared" si="45"/>
        <v>6.3390711018066221E-3</v>
      </c>
      <c r="AZ138" s="19">
        <f t="shared" si="45"/>
        <v>7.7719426209579383E-3</v>
      </c>
      <c r="BA138" s="28">
        <f>AQ138/AR138</f>
        <v>8.0729166666666661</v>
      </c>
      <c r="BB138" s="29">
        <f>AY138/AX138</f>
        <v>2.7833537758348061</v>
      </c>
      <c r="BC138" s="30">
        <f>AY138/AZ138</f>
        <v>0.81563534510825997</v>
      </c>
      <c r="BD138" s="7">
        <v>1753200</v>
      </c>
      <c r="BE138" s="8">
        <v>7860000</v>
      </c>
      <c r="BF138" s="7">
        <v>55010000</v>
      </c>
      <c r="BG138" s="7">
        <v>52514000</v>
      </c>
      <c r="BH138" s="8">
        <v>2216600000</v>
      </c>
      <c r="BI138" s="7">
        <v>2843600000</v>
      </c>
      <c r="BJ138" s="7">
        <v>2441100000</v>
      </c>
      <c r="BK138" s="19">
        <f t="shared" si="46"/>
        <v>3.5459713074077414E-3</v>
      </c>
      <c r="BL138" s="19">
        <f t="shared" si="46"/>
        <v>1.9345196230130819E-2</v>
      </c>
      <c r="BM138" s="19">
        <f t="shared" si="46"/>
        <v>2.1512432919585434E-2</v>
      </c>
      <c r="BN138" s="28">
        <f>BD138/BE138</f>
        <v>0.22305343511450382</v>
      </c>
      <c r="BO138" s="29">
        <f>BL138/BK138</f>
        <v>5.455542234568445</v>
      </c>
      <c r="BP138" s="30">
        <f>BL138/BM138</f>
        <v>0.89925655096493018</v>
      </c>
      <c r="BQ138" s="50">
        <v>0</v>
      </c>
    </row>
    <row r="139" spans="1:69" x14ac:dyDescent="0.2">
      <c r="A139" s="1" t="s">
        <v>162</v>
      </c>
      <c r="B139" s="1" t="s">
        <v>163</v>
      </c>
      <c r="C139" s="1"/>
      <c r="D139" s="7">
        <v>39102</v>
      </c>
      <c r="E139" s="8">
        <v>0</v>
      </c>
      <c r="F139" s="7">
        <v>0</v>
      </c>
      <c r="G139" s="7">
        <v>0</v>
      </c>
      <c r="H139" s="8">
        <v>3763400000</v>
      </c>
      <c r="I139" s="7">
        <v>3519500000</v>
      </c>
      <c r="J139" s="7">
        <v>2541400000</v>
      </c>
      <c r="K139" s="19">
        <f t="shared" ref="K139:M202" si="71">E139/H139</f>
        <v>0</v>
      </c>
      <c r="L139" s="19">
        <f t="shared" si="71"/>
        <v>0</v>
      </c>
      <c r="M139" s="19">
        <f t="shared" si="71"/>
        <v>0</v>
      </c>
      <c r="N139" s="25" t="s">
        <v>766</v>
      </c>
      <c r="O139" s="26">
        <v>0</v>
      </c>
      <c r="P139" s="27">
        <v>0</v>
      </c>
      <c r="Q139" s="7">
        <v>0</v>
      </c>
      <c r="R139" s="8">
        <v>0</v>
      </c>
      <c r="S139" s="7">
        <v>121250</v>
      </c>
      <c r="T139" s="7">
        <v>0</v>
      </c>
      <c r="U139" s="8">
        <v>1650500000</v>
      </c>
      <c r="V139" s="7">
        <v>1849700000</v>
      </c>
      <c r="W139" s="7">
        <v>3454200000</v>
      </c>
      <c r="X139" s="19">
        <f t="shared" ref="X139:Z202" si="72">R139/U139</f>
        <v>0</v>
      </c>
      <c r="Y139" s="19">
        <f t="shared" si="72"/>
        <v>6.55511704600746E-5</v>
      </c>
      <c r="Z139" s="19">
        <f t="shared" si="72"/>
        <v>0</v>
      </c>
      <c r="AA139" s="28">
        <v>0</v>
      </c>
      <c r="AB139" s="29" t="s">
        <v>766</v>
      </c>
      <c r="AC139" s="30" t="s">
        <v>766</v>
      </c>
      <c r="AD139" s="7">
        <v>0</v>
      </c>
      <c r="AE139" s="8">
        <v>0</v>
      </c>
      <c r="AF139" s="7">
        <v>0</v>
      </c>
      <c r="AG139" s="7">
        <v>0</v>
      </c>
      <c r="AH139" s="8">
        <v>2634800000</v>
      </c>
      <c r="AI139" s="7">
        <v>1335600000</v>
      </c>
      <c r="AJ139" s="7">
        <v>1781200000</v>
      </c>
      <c r="AK139" s="19">
        <f t="shared" ref="AK139:AM202" si="73">AE139/AH139</f>
        <v>0</v>
      </c>
      <c r="AL139" s="19">
        <f t="shared" si="73"/>
        <v>0</v>
      </c>
      <c r="AM139" s="19">
        <f t="shared" si="73"/>
        <v>0</v>
      </c>
      <c r="AN139" s="28">
        <v>0</v>
      </c>
      <c r="AO139" s="29">
        <v>0</v>
      </c>
      <c r="AP139" s="30">
        <v>0</v>
      </c>
      <c r="AQ139" s="7">
        <v>0</v>
      </c>
      <c r="AR139" s="8">
        <v>0</v>
      </c>
      <c r="AS139" s="7">
        <v>0</v>
      </c>
      <c r="AT139" s="7">
        <v>0</v>
      </c>
      <c r="AU139" s="8">
        <v>1584900000</v>
      </c>
      <c r="AV139" s="7">
        <v>2579400000</v>
      </c>
      <c r="AW139" s="7">
        <v>2056500000</v>
      </c>
      <c r="AX139" s="19">
        <f t="shared" ref="AX139:AZ202" si="74">AR139/AU139</f>
        <v>0</v>
      </c>
      <c r="AY139" s="19">
        <f t="shared" si="74"/>
        <v>0</v>
      </c>
      <c r="AZ139" s="19">
        <f t="shared" si="74"/>
        <v>0</v>
      </c>
      <c r="BA139" s="28">
        <v>0</v>
      </c>
      <c r="BB139" s="29">
        <v>0</v>
      </c>
      <c r="BC139" s="30">
        <v>0</v>
      </c>
      <c r="BD139" s="7">
        <v>0</v>
      </c>
      <c r="BE139" s="8">
        <v>0</v>
      </c>
      <c r="BF139" s="7">
        <v>0</v>
      </c>
      <c r="BG139" s="7">
        <v>0</v>
      </c>
      <c r="BH139" s="8">
        <v>2216600000</v>
      </c>
      <c r="BI139" s="7">
        <v>2843600000</v>
      </c>
      <c r="BJ139" s="7">
        <v>2441100000</v>
      </c>
      <c r="BK139" s="19">
        <f t="shared" ref="BK139:BM202" si="75">BE139/BH139</f>
        <v>0</v>
      </c>
      <c r="BL139" s="19">
        <f t="shared" si="75"/>
        <v>0</v>
      </c>
      <c r="BM139" s="19">
        <f t="shared" si="75"/>
        <v>0</v>
      </c>
      <c r="BN139" s="28">
        <v>0</v>
      </c>
      <c r="BO139" s="29">
        <v>0</v>
      </c>
      <c r="BP139" s="30">
        <v>0</v>
      </c>
      <c r="BQ139" s="50">
        <v>0</v>
      </c>
    </row>
    <row r="140" spans="1:69" x14ac:dyDescent="0.2">
      <c r="A140" s="1" t="s">
        <v>108</v>
      </c>
      <c r="B140" s="1" t="s">
        <v>109</v>
      </c>
      <c r="C140" s="1"/>
      <c r="D140" s="7">
        <v>0</v>
      </c>
      <c r="E140" s="8">
        <v>0</v>
      </c>
      <c r="F140" s="7">
        <v>2685800</v>
      </c>
      <c r="G140" s="7">
        <v>1500300</v>
      </c>
      <c r="H140" s="8">
        <v>3763400000</v>
      </c>
      <c r="I140" s="7">
        <v>3519500000</v>
      </c>
      <c r="J140" s="7">
        <v>2541400000</v>
      </c>
      <c r="K140" s="19">
        <f t="shared" si="71"/>
        <v>0</v>
      </c>
      <c r="L140" s="19">
        <f t="shared" si="71"/>
        <v>7.6311976132973432E-4</v>
      </c>
      <c r="M140" s="19">
        <f t="shared" si="71"/>
        <v>5.9034390493428821E-4</v>
      </c>
      <c r="N140" s="25">
        <v>0</v>
      </c>
      <c r="O140" s="26" t="s">
        <v>766</v>
      </c>
      <c r="P140" s="27">
        <f>L140/M140</f>
        <v>1.2926698403275256</v>
      </c>
      <c r="Q140" s="7">
        <v>0</v>
      </c>
      <c r="R140" s="8">
        <v>0</v>
      </c>
      <c r="S140" s="7">
        <v>4763600</v>
      </c>
      <c r="T140" s="7">
        <v>1946500</v>
      </c>
      <c r="U140" s="8">
        <v>1650500000</v>
      </c>
      <c r="V140" s="7">
        <v>1849700000</v>
      </c>
      <c r="W140" s="7">
        <v>3454200000</v>
      </c>
      <c r="X140" s="19">
        <f t="shared" si="72"/>
        <v>0</v>
      </c>
      <c r="Y140" s="19">
        <f t="shared" si="72"/>
        <v>2.5753365410607124E-3</v>
      </c>
      <c r="Z140" s="19">
        <f t="shared" si="72"/>
        <v>5.6351687800358988E-4</v>
      </c>
      <c r="AA140" s="28">
        <v>0</v>
      </c>
      <c r="AB140" s="29" t="s">
        <v>766</v>
      </c>
      <c r="AC140" s="30">
        <f>Y140/Z140</f>
        <v>4.5701142975247429</v>
      </c>
      <c r="AD140" s="7">
        <v>0</v>
      </c>
      <c r="AE140" s="8">
        <v>0</v>
      </c>
      <c r="AF140" s="7">
        <v>0</v>
      </c>
      <c r="AG140" s="7">
        <v>1151900</v>
      </c>
      <c r="AH140" s="8">
        <v>2634800000</v>
      </c>
      <c r="AI140" s="7">
        <v>1335600000</v>
      </c>
      <c r="AJ140" s="7">
        <v>1781200000</v>
      </c>
      <c r="AK140" s="19">
        <f t="shared" si="73"/>
        <v>0</v>
      </c>
      <c r="AL140" s="19">
        <f t="shared" si="73"/>
        <v>0</v>
      </c>
      <c r="AM140" s="19">
        <f t="shared" si="73"/>
        <v>6.4669885470469343E-4</v>
      </c>
      <c r="AN140" s="28">
        <v>0</v>
      </c>
      <c r="AO140" s="29">
        <v>0</v>
      </c>
      <c r="AP140" s="30">
        <f>AL140/AM140</f>
        <v>0</v>
      </c>
      <c r="AQ140" s="7">
        <v>0</v>
      </c>
      <c r="AR140" s="8">
        <v>1510000</v>
      </c>
      <c r="AS140" s="7">
        <v>5998100</v>
      </c>
      <c r="AT140" s="7">
        <v>5662700</v>
      </c>
      <c r="AU140" s="8">
        <v>1584900000</v>
      </c>
      <c r="AV140" s="7">
        <v>2579400000</v>
      </c>
      <c r="AW140" s="7">
        <v>2056500000</v>
      </c>
      <c r="AX140" s="19">
        <f t="shared" si="74"/>
        <v>9.5274149788630196E-4</v>
      </c>
      <c r="AY140" s="19">
        <f t="shared" si="74"/>
        <v>2.3253857486237109E-3</v>
      </c>
      <c r="AZ140" s="19">
        <f t="shared" si="74"/>
        <v>2.7535618769754435E-3</v>
      </c>
      <c r="BA140" s="28">
        <f>AQ140/AR140</f>
        <v>0</v>
      </c>
      <c r="BB140" s="29">
        <f>AY140/AX140</f>
        <v>2.4407310417176951</v>
      </c>
      <c r="BC140" s="30">
        <f t="shared" ref="BC140:BC150" si="76">AY140/AZ140</f>
        <v>0.84450099635238696</v>
      </c>
      <c r="BD140" s="7">
        <v>0</v>
      </c>
      <c r="BE140" s="8">
        <v>1804700</v>
      </c>
      <c r="BF140" s="7">
        <v>4396300</v>
      </c>
      <c r="BG140" s="7">
        <v>3775600</v>
      </c>
      <c r="BH140" s="8">
        <v>2216600000</v>
      </c>
      <c r="BI140" s="7">
        <v>2843600000</v>
      </c>
      <c r="BJ140" s="7">
        <v>2441100000</v>
      </c>
      <c r="BK140" s="19">
        <f t="shared" si="75"/>
        <v>8.1417486240187677E-4</v>
      </c>
      <c r="BL140" s="19">
        <f t="shared" si="75"/>
        <v>1.5460331973554649E-3</v>
      </c>
      <c r="BM140" s="19">
        <f t="shared" si="75"/>
        <v>1.5466797755110402E-3</v>
      </c>
      <c r="BN140" s="28">
        <f>BD140/BE140</f>
        <v>0</v>
      </c>
      <c r="BO140" s="29">
        <f>BL140/BK140</f>
        <v>1.8988957639818935</v>
      </c>
      <c r="BP140" s="30">
        <f t="shared" ref="BP140:BP156" si="77">BL140/BM140</f>
        <v>0.99958195732186284</v>
      </c>
      <c r="BQ140" s="50">
        <v>0</v>
      </c>
    </row>
    <row r="141" spans="1:69" x14ac:dyDescent="0.2">
      <c r="A141" s="1" t="s">
        <v>330</v>
      </c>
      <c r="B141" s="1" t="s">
        <v>331</v>
      </c>
      <c r="C141" s="1"/>
      <c r="D141" s="7">
        <v>4816000</v>
      </c>
      <c r="E141" s="8">
        <v>2260600</v>
      </c>
      <c r="F141" s="7">
        <v>95880</v>
      </c>
      <c r="G141" s="7">
        <v>1551200</v>
      </c>
      <c r="H141" s="8">
        <v>3763400000</v>
      </c>
      <c r="I141" s="7">
        <v>3519500000</v>
      </c>
      <c r="J141" s="7">
        <v>2541400000</v>
      </c>
      <c r="K141" s="19">
        <f t="shared" si="71"/>
        <v>6.0068023595684751E-4</v>
      </c>
      <c r="L141" s="19">
        <f t="shared" si="71"/>
        <v>2.7242506037789459E-5</v>
      </c>
      <c r="M141" s="19">
        <f t="shared" si="71"/>
        <v>6.1037223577555682E-4</v>
      </c>
      <c r="N141" s="25">
        <f>D141/E141</f>
        <v>2.1304078563213307</v>
      </c>
      <c r="O141" s="26">
        <f>L141/K141</f>
        <v>4.5352759100511744E-2</v>
      </c>
      <c r="P141" s="27">
        <f>L141/M141</f>
        <v>4.4632610136950829E-2</v>
      </c>
      <c r="Q141" s="7">
        <v>9470100</v>
      </c>
      <c r="R141" s="8">
        <v>6422000</v>
      </c>
      <c r="S141" s="7">
        <v>8249400</v>
      </c>
      <c r="T141" s="7">
        <v>12203000</v>
      </c>
      <c r="U141" s="8">
        <v>1650500000</v>
      </c>
      <c r="V141" s="7">
        <v>1849700000</v>
      </c>
      <c r="W141" s="7">
        <v>3454200000</v>
      </c>
      <c r="X141" s="19">
        <f t="shared" si="72"/>
        <v>3.8909421387458348E-3</v>
      </c>
      <c r="Y141" s="19">
        <f t="shared" si="72"/>
        <v>4.4598583554089849E-3</v>
      </c>
      <c r="Z141" s="19">
        <f t="shared" si="72"/>
        <v>3.5328006484859013E-3</v>
      </c>
      <c r="AA141" s="28">
        <f>Q141/R141</f>
        <v>1.4746340703830583</v>
      </c>
      <c r="AB141" s="29">
        <f>Y141/X141</f>
        <v>1.146215542759659</v>
      </c>
      <c r="AC141" s="30">
        <f>Y141/Z141</f>
        <v>1.262414384270566</v>
      </c>
      <c r="AD141" s="7">
        <v>45265000</v>
      </c>
      <c r="AE141" s="8">
        <v>61622000</v>
      </c>
      <c r="AF141" s="7">
        <v>53064000</v>
      </c>
      <c r="AG141" s="7">
        <v>24543000</v>
      </c>
      <c r="AH141" s="8">
        <v>2634800000</v>
      </c>
      <c r="AI141" s="7">
        <v>1335600000</v>
      </c>
      <c r="AJ141" s="7">
        <v>1781200000</v>
      </c>
      <c r="AK141" s="19">
        <f t="shared" si="73"/>
        <v>2.3387733414300897E-2</v>
      </c>
      <c r="AL141" s="19">
        <f t="shared" si="73"/>
        <v>3.9730458221024258E-2</v>
      </c>
      <c r="AM141" s="19">
        <f t="shared" si="73"/>
        <v>1.3778913092297328E-2</v>
      </c>
      <c r="AN141" s="28">
        <f>AD141/AE141</f>
        <v>0.73455908604069975</v>
      </c>
      <c r="AO141" s="29">
        <f>AL141/AK141</f>
        <v>1.6987733491408055</v>
      </c>
      <c r="AP141" s="30">
        <f>AL141/AM141</f>
        <v>2.8834246906771139</v>
      </c>
      <c r="AQ141" s="7">
        <v>38289000</v>
      </c>
      <c r="AR141" s="8">
        <v>42534000</v>
      </c>
      <c r="AS141" s="7">
        <v>34000000</v>
      </c>
      <c r="AT141" s="7">
        <v>42362000</v>
      </c>
      <c r="AU141" s="8">
        <v>1584900000</v>
      </c>
      <c r="AV141" s="7">
        <v>2579400000</v>
      </c>
      <c r="AW141" s="7">
        <v>2056500000</v>
      </c>
      <c r="AX141" s="19">
        <f t="shared" si="74"/>
        <v>2.683702441794435E-2</v>
      </c>
      <c r="AY141" s="19">
        <f t="shared" si="74"/>
        <v>1.3181360006202993E-2</v>
      </c>
      <c r="AZ141" s="19">
        <f t="shared" si="74"/>
        <v>2.0599076100170192E-2</v>
      </c>
      <c r="BA141" s="28">
        <f>AQ141/AR141</f>
        <v>0.90019748906756947</v>
      </c>
      <c r="BB141" s="29">
        <f>AY141/AX141</f>
        <v>0.49116324525864302</v>
      </c>
      <c r="BC141" s="30">
        <f t="shared" si="76"/>
        <v>0.63990054418479891</v>
      </c>
      <c r="BD141" s="7">
        <v>60479000</v>
      </c>
      <c r="BE141" s="8">
        <v>48722000</v>
      </c>
      <c r="BF141" s="7">
        <v>83467000</v>
      </c>
      <c r="BG141" s="7">
        <v>60737000</v>
      </c>
      <c r="BH141" s="8">
        <v>2216600000</v>
      </c>
      <c r="BI141" s="7">
        <v>2843600000</v>
      </c>
      <c r="BJ141" s="7">
        <v>2441100000</v>
      </c>
      <c r="BK141" s="19">
        <f t="shared" si="75"/>
        <v>2.1980510692050887E-2</v>
      </c>
      <c r="BL141" s="19">
        <f t="shared" si="75"/>
        <v>2.9352581235054156E-2</v>
      </c>
      <c r="BM141" s="19">
        <f t="shared" si="75"/>
        <v>2.4880996272172381E-2</v>
      </c>
      <c r="BN141" s="28">
        <f>BD141/BE141</f>
        <v>1.2413078280858749</v>
      </c>
      <c r="BO141" s="29">
        <f>BL141/BK141</f>
        <v>1.335391231181418</v>
      </c>
      <c r="BP141" s="30">
        <f t="shared" si="77"/>
        <v>1.1797188872168645</v>
      </c>
      <c r="BQ141" s="50">
        <v>0</v>
      </c>
    </row>
    <row r="142" spans="1:69" x14ac:dyDescent="0.2">
      <c r="A142" s="1" t="s">
        <v>458</v>
      </c>
      <c r="B142" s="1" t="s">
        <v>459</v>
      </c>
      <c r="C142" s="1"/>
      <c r="D142" s="7">
        <v>0</v>
      </c>
      <c r="E142" s="8">
        <v>0</v>
      </c>
      <c r="F142" s="7">
        <v>0</v>
      </c>
      <c r="G142" s="7">
        <v>0</v>
      </c>
      <c r="H142" s="8">
        <v>3763400000</v>
      </c>
      <c r="I142" s="7">
        <v>3519500000</v>
      </c>
      <c r="J142" s="7">
        <v>2541400000</v>
      </c>
      <c r="K142" s="19">
        <f t="shared" si="71"/>
        <v>0</v>
      </c>
      <c r="L142" s="19">
        <f t="shared" si="71"/>
        <v>0</v>
      </c>
      <c r="M142" s="19">
        <f t="shared" si="71"/>
        <v>0</v>
      </c>
      <c r="N142" s="25">
        <v>0</v>
      </c>
      <c r="O142" s="26">
        <v>0</v>
      </c>
      <c r="P142" s="27">
        <v>0</v>
      </c>
      <c r="Q142" s="7">
        <v>0</v>
      </c>
      <c r="R142" s="8">
        <v>0</v>
      </c>
      <c r="S142" s="7">
        <v>0</v>
      </c>
      <c r="T142" s="7">
        <v>1220300</v>
      </c>
      <c r="U142" s="8">
        <v>1650500000</v>
      </c>
      <c r="V142" s="7">
        <v>1849700000</v>
      </c>
      <c r="W142" s="7">
        <v>3454200000</v>
      </c>
      <c r="X142" s="19">
        <f t="shared" si="72"/>
        <v>0</v>
      </c>
      <c r="Y142" s="19">
        <f t="shared" si="72"/>
        <v>0</v>
      </c>
      <c r="Z142" s="19">
        <f t="shared" si="72"/>
        <v>3.5328006484859013E-4</v>
      </c>
      <c r="AA142" s="28">
        <v>0</v>
      </c>
      <c r="AB142" s="29">
        <v>0</v>
      </c>
      <c r="AC142" s="30">
        <f>Y142/Z142</f>
        <v>0</v>
      </c>
      <c r="AD142" s="7">
        <v>0</v>
      </c>
      <c r="AE142" s="8">
        <v>1077700</v>
      </c>
      <c r="AF142" s="7">
        <v>0</v>
      </c>
      <c r="AG142" s="7">
        <v>0</v>
      </c>
      <c r="AH142" s="8">
        <v>2634800000</v>
      </c>
      <c r="AI142" s="7">
        <v>1335600000</v>
      </c>
      <c r="AJ142" s="7">
        <v>1781200000</v>
      </c>
      <c r="AK142" s="19">
        <f t="shared" si="73"/>
        <v>4.0902535296796723E-4</v>
      </c>
      <c r="AL142" s="19">
        <f t="shared" si="73"/>
        <v>0</v>
      </c>
      <c r="AM142" s="19">
        <f t="shared" si="73"/>
        <v>0</v>
      </c>
      <c r="AN142" s="28">
        <f>AD142/AE142</f>
        <v>0</v>
      </c>
      <c r="AO142" s="29">
        <f>AL142/AK142</f>
        <v>0</v>
      </c>
      <c r="AP142" s="30">
        <v>0</v>
      </c>
      <c r="AQ142" s="7">
        <v>829560</v>
      </c>
      <c r="AR142" s="8">
        <v>0</v>
      </c>
      <c r="AS142" s="7">
        <v>185140</v>
      </c>
      <c r="AT142" s="7">
        <v>102050</v>
      </c>
      <c r="AU142" s="8">
        <v>1584900000</v>
      </c>
      <c r="AV142" s="7">
        <v>2579400000</v>
      </c>
      <c r="AW142" s="7">
        <v>2056500000</v>
      </c>
      <c r="AX142" s="19">
        <f t="shared" si="74"/>
        <v>0</v>
      </c>
      <c r="AY142" s="19">
        <f t="shared" si="74"/>
        <v>7.1776382104365359E-5</v>
      </c>
      <c r="AZ142" s="19">
        <f t="shared" si="74"/>
        <v>4.9623146122052029E-5</v>
      </c>
      <c r="BA142" s="28" t="s">
        <v>766</v>
      </c>
      <c r="BB142" s="29" t="s">
        <v>766</v>
      </c>
      <c r="BC142" s="30">
        <f t="shared" si="76"/>
        <v>1.4464294933623456</v>
      </c>
      <c r="BD142" s="7">
        <v>0</v>
      </c>
      <c r="BE142" s="8">
        <v>0</v>
      </c>
      <c r="BF142" s="7">
        <v>0</v>
      </c>
      <c r="BG142" s="7">
        <v>654260</v>
      </c>
      <c r="BH142" s="8">
        <v>2216600000</v>
      </c>
      <c r="BI142" s="7">
        <v>2843600000</v>
      </c>
      <c r="BJ142" s="7">
        <v>2441100000</v>
      </c>
      <c r="BK142" s="19">
        <f t="shared" si="75"/>
        <v>0</v>
      </c>
      <c r="BL142" s="19">
        <f t="shared" si="75"/>
        <v>0</v>
      </c>
      <c r="BM142" s="19">
        <f t="shared" si="75"/>
        <v>2.6801851624267748E-4</v>
      </c>
      <c r="BN142" s="28">
        <v>0</v>
      </c>
      <c r="BO142" s="29">
        <v>0</v>
      </c>
      <c r="BP142" s="30">
        <f t="shared" si="77"/>
        <v>0</v>
      </c>
      <c r="BQ142" s="50">
        <v>0</v>
      </c>
    </row>
    <row r="143" spans="1:69" x14ac:dyDescent="0.2">
      <c r="A143" s="1" t="s">
        <v>2</v>
      </c>
      <c r="B143" s="1" t="s">
        <v>3</v>
      </c>
      <c r="C143" s="1"/>
      <c r="D143" s="7">
        <v>0</v>
      </c>
      <c r="E143" s="8">
        <v>0</v>
      </c>
      <c r="F143" s="7">
        <v>88950</v>
      </c>
      <c r="G143" s="7">
        <v>0</v>
      </c>
      <c r="H143" s="8">
        <v>3763400000</v>
      </c>
      <c r="I143" s="7">
        <v>3519500000</v>
      </c>
      <c r="J143" s="7">
        <v>2541400000</v>
      </c>
      <c r="K143" s="19">
        <f t="shared" si="71"/>
        <v>0</v>
      </c>
      <c r="L143" s="19">
        <f t="shared" si="71"/>
        <v>2.5273476346071884E-5</v>
      </c>
      <c r="M143" s="19">
        <f t="shared" si="71"/>
        <v>0</v>
      </c>
      <c r="N143" s="25">
        <v>0</v>
      </c>
      <c r="O143" s="26" t="s">
        <v>766</v>
      </c>
      <c r="P143" s="27" t="s">
        <v>766</v>
      </c>
      <c r="Q143" s="7">
        <v>0</v>
      </c>
      <c r="R143" s="8">
        <v>1064700</v>
      </c>
      <c r="S143" s="7">
        <v>1525800</v>
      </c>
      <c r="T143" s="7">
        <v>0</v>
      </c>
      <c r="U143" s="8">
        <v>1650500000</v>
      </c>
      <c r="V143" s="7">
        <v>1849700000</v>
      </c>
      <c r="W143" s="7">
        <v>3454200000</v>
      </c>
      <c r="X143" s="19">
        <f t="shared" si="72"/>
        <v>6.4507724931838839E-4</v>
      </c>
      <c r="Y143" s="19">
        <f t="shared" si="72"/>
        <v>8.248905227874791E-4</v>
      </c>
      <c r="Z143" s="19">
        <f t="shared" si="72"/>
        <v>0</v>
      </c>
      <c r="AA143" s="28">
        <f>Q143/R143</f>
        <v>0</v>
      </c>
      <c r="AB143" s="29">
        <f>Y143/X143</f>
        <v>1.2787468844376202</v>
      </c>
      <c r="AC143" s="30" t="s">
        <v>766</v>
      </c>
      <c r="AD143" s="7">
        <v>0</v>
      </c>
      <c r="AE143" s="8">
        <v>49504000</v>
      </c>
      <c r="AF143" s="7">
        <v>31900000</v>
      </c>
      <c r="AG143" s="7">
        <v>9622100</v>
      </c>
      <c r="AH143" s="8">
        <v>2634800000</v>
      </c>
      <c r="AI143" s="7">
        <v>1335600000</v>
      </c>
      <c r="AJ143" s="7">
        <v>1781200000</v>
      </c>
      <c r="AK143" s="19">
        <f t="shared" si="73"/>
        <v>1.8788522848034006E-2</v>
      </c>
      <c r="AL143" s="19">
        <f t="shared" si="73"/>
        <v>2.388439652590596E-2</v>
      </c>
      <c r="AM143" s="19">
        <f t="shared" si="73"/>
        <v>5.4020323377498318E-3</v>
      </c>
      <c r="AN143" s="28">
        <f>AD143/AE143</f>
        <v>0</v>
      </c>
      <c r="AO143" s="29">
        <f>AL143/AK143</f>
        <v>1.2712226883980491</v>
      </c>
      <c r="AP143" s="30">
        <f>AL143/AM143</f>
        <v>4.4213723710981689</v>
      </c>
      <c r="AQ143" s="7">
        <v>5322200</v>
      </c>
      <c r="AR143" s="8">
        <v>0</v>
      </c>
      <c r="AS143" s="7">
        <v>21502000</v>
      </c>
      <c r="AT143" s="7">
        <v>19554000</v>
      </c>
      <c r="AU143" s="8">
        <v>1584900000</v>
      </c>
      <c r="AV143" s="7">
        <v>2579400000</v>
      </c>
      <c r="AW143" s="7">
        <v>2056500000</v>
      </c>
      <c r="AX143" s="19">
        <f t="shared" si="74"/>
        <v>0</v>
      </c>
      <c r="AY143" s="19">
        <f t="shared" si="74"/>
        <v>8.3360471427463747E-3</v>
      </c>
      <c r="AZ143" s="19">
        <f t="shared" si="74"/>
        <v>9.5083880379285193E-3</v>
      </c>
      <c r="BA143" s="28" t="s">
        <v>766</v>
      </c>
      <c r="BB143" s="29" t="s">
        <v>766</v>
      </c>
      <c r="BC143" s="30">
        <f t="shared" si="76"/>
        <v>0.87670455912130096</v>
      </c>
      <c r="BD143" s="7">
        <v>0</v>
      </c>
      <c r="BE143" s="8">
        <v>9592400</v>
      </c>
      <c r="BF143" s="7">
        <v>71373000</v>
      </c>
      <c r="BG143" s="7">
        <v>60204000</v>
      </c>
      <c r="BH143" s="8">
        <v>2216600000</v>
      </c>
      <c r="BI143" s="7">
        <v>2843600000</v>
      </c>
      <c r="BJ143" s="7">
        <v>2441100000</v>
      </c>
      <c r="BK143" s="19">
        <f t="shared" si="75"/>
        <v>4.3275286474781195E-3</v>
      </c>
      <c r="BL143" s="19">
        <f t="shared" si="75"/>
        <v>2.5099521733014489E-2</v>
      </c>
      <c r="BM143" s="19">
        <f t="shared" si="75"/>
        <v>2.4662652083077302E-2</v>
      </c>
      <c r="BN143" s="28">
        <f>BD143/BE143</f>
        <v>0</v>
      </c>
      <c r="BO143" s="29">
        <f>BL143/BK143</f>
        <v>5.7999666270589127</v>
      </c>
      <c r="BP143" s="30">
        <f t="shared" si="77"/>
        <v>1.0177138147375866</v>
      </c>
      <c r="BQ143" s="50">
        <v>0</v>
      </c>
    </row>
    <row r="144" spans="1:69" x14ac:dyDescent="0.2">
      <c r="A144" s="1" t="s">
        <v>62</v>
      </c>
      <c r="B144" s="1" t="s">
        <v>63</v>
      </c>
      <c r="C144" s="1"/>
      <c r="D144" s="7">
        <v>0</v>
      </c>
      <c r="E144" s="8">
        <v>0</v>
      </c>
      <c r="F144" s="7">
        <v>0</v>
      </c>
      <c r="G144" s="7">
        <v>0</v>
      </c>
      <c r="H144" s="8">
        <v>3763400000</v>
      </c>
      <c r="I144" s="7">
        <v>3519500000</v>
      </c>
      <c r="J144" s="7">
        <v>2541400000</v>
      </c>
      <c r="K144" s="19">
        <f t="shared" si="71"/>
        <v>0</v>
      </c>
      <c r="L144" s="19">
        <f t="shared" si="71"/>
        <v>0</v>
      </c>
      <c r="M144" s="19">
        <f t="shared" si="71"/>
        <v>0</v>
      </c>
      <c r="N144" s="25">
        <v>0</v>
      </c>
      <c r="O144" s="26">
        <v>0</v>
      </c>
      <c r="P144" s="27">
        <v>0</v>
      </c>
      <c r="Q144" s="7">
        <v>0</v>
      </c>
      <c r="R144" s="8">
        <v>0</v>
      </c>
      <c r="S144" s="7">
        <v>0</v>
      </c>
      <c r="T144" s="7">
        <v>0</v>
      </c>
      <c r="U144" s="8">
        <v>1650500000</v>
      </c>
      <c r="V144" s="7">
        <v>1849700000</v>
      </c>
      <c r="W144" s="7">
        <v>3454200000</v>
      </c>
      <c r="X144" s="19">
        <f t="shared" si="72"/>
        <v>0</v>
      </c>
      <c r="Y144" s="19">
        <f t="shared" si="72"/>
        <v>0</v>
      </c>
      <c r="Z144" s="19">
        <f t="shared" si="72"/>
        <v>0</v>
      </c>
      <c r="AA144" s="28">
        <v>0</v>
      </c>
      <c r="AB144" s="29">
        <v>0</v>
      </c>
      <c r="AC144" s="30">
        <v>0</v>
      </c>
      <c r="AD144" s="7">
        <v>0</v>
      </c>
      <c r="AE144" s="8">
        <v>0</v>
      </c>
      <c r="AF144" s="7">
        <v>490840</v>
      </c>
      <c r="AG144" s="7">
        <v>0</v>
      </c>
      <c r="AH144" s="8">
        <v>2634800000</v>
      </c>
      <c r="AI144" s="7">
        <v>1335600000</v>
      </c>
      <c r="AJ144" s="7">
        <v>1781200000</v>
      </c>
      <c r="AK144" s="19">
        <f t="shared" si="73"/>
        <v>0</v>
      </c>
      <c r="AL144" s="19">
        <f t="shared" si="73"/>
        <v>3.6750524109014677E-4</v>
      </c>
      <c r="AM144" s="19">
        <f t="shared" si="73"/>
        <v>0</v>
      </c>
      <c r="AN144" s="28">
        <v>0</v>
      </c>
      <c r="AO144" s="29" t="s">
        <v>766</v>
      </c>
      <c r="AP144" s="30" t="s">
        <v>766</v>
      </c>
      <c r="AQ144" s="7">
        <v>278400</v>
      </c>
      <c r="AR144" s="8">
        <v>160680</v>
      </c>
      <c r="AS144" s="7">
        <v>398240</v>
      </c>
      <c r="AT144" s="7">
        <v>460160</v>
      </c>
      <c r="AU144" s="8">
        <v>1584900000</v>
      </c>
      <c r="AV144" s="7">
        <v>2579400000</v>
      </c>
      <c r="AW144" s="7">
        <v>2056500000</v>
      </c>
      <c r="AX144" s="19">
        <f t="shared" si="74"/>
        <v>1.0138179064925232E-4</v>
      </c>
      <c r="AY144" s="19">
        <f t="shared" si="74"/>
        <v>1.5439249437853764E-4</v>
      </c>
      <c r="AZ144" s="19">
        <f t="shared" si="74"/>
        <v>2.2375881351811329E-4</v>
      </c>
      <c r="BA144" s="28">
        <f>AQ144/AR144</f>
        <v>1.7326362957430919</v>
      </c>
      <c r="BB144" s="29">
        <f>AY144/AX144</f>
        <v>1.5228819040362478</v>
      </c>
      <c r="BC144" s="30">
        <f t="shared" si="76"/>
        <v>0.68999514231889492</v>
      </c>
      <c r="BD144" s="7">
        <v>0</v>
      </c>
      <c r="BE144" s="8">
        <v>319850</v>
      </c>
      <c r="BF144" s="7">
        <v>1155000</v>
      </c>
      <c r="BG144" s="7">
        <v>359540</v>
      </c>
      <c r="BH144" s="8">
        <v>2216600000</v>
      </c>
      <c r="BI144" s="7">
        <v>2843600000</v>
      </c>
      <c r="BJ144" s="7">
        <v>2441100000</v>
      </c>
      <c r="BK144" s="19">
        <f t="shared" si="75"/>
        <v>1.4429757285933412E-4</v>
      </c>
      <c r="BL144" s="19">
        <f t="shared" si="75"/>
        <v>4.0617527078351388E-4</v>
      </c>
      <c r="BM144" s="19">
        <f t="shared" si="75"/>
        <v>1.4728605956331161E-4</v>
      </c>
      <c r="BN144" s="28">
        <f>BD144/BE144</f>
        <v>0</v>
      </c>
      <c r="BO144" s="29">
        <f>BL144/BK144</f>
        <v>2.8148447873026008</v>
      </c>
      <c r="BP144" s="30">
        <f t="shared" si="77"/>
        <v>2.7577305821595255</v>
      </c>
      <c r="BQ144" s="50">
        <v>0</v>
      </c>
    </row>
    <row r="145" spans="1:69" x14ac:dyDescent="0.2">
      <c r="A145" s="1" t="s">
        <v>629</v>
      </c>
      <c r="B145" s="1" t="s">
        <v>630</v>
      </c>
      <c r="C145" s="1"/>
      <c r="D145" s="7">
        <v>0</v>
      </c>
      <c r="E145" s="8">
        <v>0</v>
      </c>
      <c r="F145" s="7">
        <v>0</v>
      </c>
      <c r="G145" s="7">
        <v>1870500</v>
      </c>
      <c r="H145" s="8">
        <v>3763400000</v>
      </c>
      <c r="I145" s="7">
        <v>3519500000</v>
      </c>
      <c r="J145" s="7">
        <v>2541400000</v>
      </c>
      <c r="K145" s="19">
        <f t="shared" si="71"/>
        <v>0</v>
      </c>
      <c r="L145" s="19">
        <f t="shared" si="71"/>
        <v>0</v>
      </c>
      <c r="M145" s="19">
        <f t="shared" si="71"/>
        <v>7.3601164712363263E-4</v>
      </c>
      <c r="N145" s="25">
        <v>0</v>
      </c>
      <c r="O145" s="26">
        <v>0</v>
      </c>
      <c r="P145" s="27">
        <f t="shared" ref="P145:P150" si="78">L145/M145</f>
        <v>0</v>
      </c>
      <c r="Q145" s="7">
        <v>0</v>
      </c>
      <c r="R145" s="8">
        <v>0</v>
      </c>
      <c r="S145" s="7">
        <v>0</v>
      </c>
      <c r="T145" s="7">
        <v>3095500</v>
      </c>
      <c r="U145" s="8">
        <v>1650500000</v>
      </c>
      <c r="V145" s="7">
        <v>1849700000</v>
      </c>
      <c r="W145" s="7">
        <v>3454200000</v>
      </c>
      <c r="X145" s="19">
        <f t="shared" si="72"/>
        <v>0</v>
      </c>
      <c r="Y145" s="19">
        <f t="shared" si="72"/>
        <v>0</v>
      </c>
      <c r="Z145" s="19">
        <f t="shared" si="72"/>
        <v>8.9615540501418564E-4</v>
      </c>
      <c r="AA145" s="28">
        <v>0</v>
      </c>
      <c r="AB145" s="29">
        <v>0</v>
      </c>
      <c r="AC145" s="30">
        <f>Y145/Z145</f>
        <v>0</v>
      </c>
      <c r="AD145" s="7">
        <v>3022900</v>
      </c>
      <c r="AE145" s="8">
        <v>2322800</v>
      </c>
      <c r="AF145" s="7">
        <v>1613800</v>
      </c>
      <c r="AG145" s="7">
        <v>0</v>
      </c>
      <c r="AH145" s="8">
        <v>2634800000</v>
      </c>
      <c r="AI145" s="7">
        <v>1335600000</v>
      </c>
      <c r="AJ145" s="7">
        <v>1781200000</v>
      </c>
      <c r="AK145" s="19">
        <f t="shared" si="73"/>
        <v>8.8158494003339914E-4</v>
      </c>
      <c r="AL145" s="19">
        <f t="shared" si="73"/>
        <v>1.2082958969751422E-3</v>
      </c>
      <c r="AM145" s="19">
        <f t="shared" si="73"/>
        <v>0</v>
      </c>
      <c r="AN145" s="28">
        <f>AD145/AE145</f>
        <v>1.3014034785603581</v>
      </c>
      <c r="AO145" s="29">
        <f>AL145/AK145</f>
        <v>1.3705949842216743</v>
      </c>
      <c r="AP145" s="30" t="s">
        <v>766</v>
      </c>
      <c r="AQ145" s="7">
        <v>3843200</v>
      </c>
      <c r="AR145" s="8">
        <v>1621000</v>
      </c>
      <c r="AS145" s="7">
        <v>2312600</v>
      </c>
      <c r="AT145" s="7">
        <v>1194700</v>
      </c>
      <c r="AU145" s="8">
        <v>1584900000</v>
      </c>
      <c r="AV145" s="7">
        <v>2579400000</v>
      </c>
      <c r="AW145" s="7">
        <v>2056500000</v>
      </c>
      <c r="AX145" s="19">
        <f t="shared" si="74"/>
        <v>1.0227774623004606E-3</v>
      </c>
      <c r="AY145" s="19">
        <f t="shared" si="74"/>
        <v>8.9656509265720709E-4</v>
      </c>
      <c r="AZ145" s="19">
        <f t="shared" si="74"/>
        <v>5.809384877218575E-4</v>
      </c>
      <c r="BA145" s="28">
        <f>AQ145/AR145</f>
        <v>2.3708821714990744</v>
      </c>
      <c r="BB145" s="29">
        <f>AY145/AX145</f>
        <v>0.87659840552276835</v>
      </c>
      <c r="BC145" s="30">
        <f t="shared" si="76"/>
        <v>1.5433046899217766</v>
      </c>
      <c r="BD145" s="7">
        <v>3105000</v>
      </c>
      <c r="BE145" s="8">
        <v>1737800</v>
      </c>
      <c r="BF145" s="7">
        <v>2458100</v>
      </c>
      <c r="BG145" s="7">
        <v>2619400</v>
      </c>
      <c r="BH145" s="8">
        <v>2216600000</v>
      </c>
      <c r="BI145" s="7">
        <v>2843600000</v>
      </c>
      <c r="BJ145" s="7">
        <v>2441100000</v>
      </c>
      <c r="BK145" s="19">
        <f t="shared" si="75"/>
        <v>7.8399350356401696E-4</v>
      </c>
      <c r="BL145" s="19">
        <f t="shared" si="75"/>
        <v>8.6443240962160643E-4</v>
      </c>
      <c r="BM145" s="19">
        <f t="shared" si="75"/>
        <v>1.073040842243251E-3</v>
      </c>
      <c r="BN145" s="28">
        <f>BD145/BE145</f>
        <v>1.7867418575210037</v>
      </c>
      <c r="BO145" s="29">
        <f>BL145/BK145</f>
        <v>1.1026014956653545</v>
      </c>
      <c r="BP145" s="30">
        <f t="shared" si="77"/>
        <v>0.8055913396683605</v>
      </c>
      <c r="BQ145" s="50">
        <v>0</v>
      </c>
    </row>
    <row r="146" spans="1:69" x14ac:dyDescent="0.2">
      <c r="A146" s="1" t="s">
        <v>316</v>
      </c>
      <c r="B146" s="1" t="s">
        <v>317</v>
      </c>
      <c r="C146" s="1"/>
      <c r="D146" s="7">
        <v>3768300</v>
      </c>
      <c r="E146" s="8">
        <v>0</v>
      </c>
      <c r="F146" s="7">
        <v>0</v>
      </c>
      <c r="G146" s="7">
        <v>439820</v>
      </c>
      <c r="H146" s="8">
        <v>3763400000</v>
      </c>
      <c r="I146" s="7">
        <v>3519500000</v>
      </c>
      <c r="J146" s="7">
        <v>2541400000</v>
      </c>
      <c r="K146" s="19">
        <f t="shared" si="71"/>
        <v>0</v>
      </c>
      <c r="L146" s="19">
        <f t="shared" si="71"/>
        <v>0</v>
      </c>
      <c r="M146" s="19">
        <f t="shared" si="71"/>
        <v>1.7306209176044701E-4</v>
      </c>
      <c r="N146" s="25" t="s">
        <v>766</v>
      </c>
      <c r="O146" s="26">
        <v>0</v>
      </c>
      <c r="P146" s="27">
        <f t="shared" si="78"/>
        <v>0</v>
      </c>
      <c r="Q146" s="7">
        <v>37563</v>
      </c>
      <c r="R146" s="8">
        <v>0</v>
      </c>
      <c r="S146" s="7">
        <v>8706400</v>
      </c>
      <c r="T146" s="7">
        <v>351080</v>
      </c>
      <c r="U146" s="8">
        <v>1650500000</v>
      </c>
      <c r="V146" s="7">
        <v>1849700000</v>
      </c>
      <c r="W146" s="7">
        <v>3454200000</v>
      </c>
      <c r="X146" s="19">
        <f t="shared" si="72"/>
        <v>0</v>
      </c>
      <c r="Y146" s="19">
        <f t="shared" si="72"/>
        <v>4.7069254473698441E-3</v>
      </c>
      <c r="Z146" s="19">
        <f t="shared" si="72"/>
        <v>1.0163858491112269E-4</v>
      </c>
      <c r="AA146" s="28" t="s">
        <v>766</v>
      </c>
      <c r="AB146" s="29" t="s">
        <v>766</v>
      </c>
      <c r="AC146" s="30">
        <f>Y146/Z146</f>
        <v>46.310418936723586</v>
      </c>
      <c r="AD146" s="7">
        <v>4093800</v>
      </c>
      <c r="AE146" s="8">
        <v>11199000</v>
      </c>
      <c r="AF146" s="7">
        <v>13712000</v>
      </c>
      <c r="AG146" s="7">
        <v>13187000</v>
      </c>
      <c r="AH146" s="8">
        <v>2634800000</v>
      </c>
      <c r="AI146" s="7">
        <v>1335600000</v>
      </c>
      <c r="AJ146" s="7">
        <v>1781200000</v>
      </c>
      <c r="AK146" s="19">
        <f t="shared" si="73"/>
        <v>4.2504174889934718E-3</v>
      </c>
      <c r="AL146" s="19">
        <f t="shared" si="73"/>
        <v>1.0266546870320456E-2</v>
      </c>
      <c r="AM146" s="19">
        <f t="shared" si="73"/>
        <v>7.4034358859196049E-3</v>
      </c>
      <c r="AN146" s="28">
        <f>AD146/AE146</f>
        <v>0.3655504955799625</v>
      </c>
      <c r="AO146" s="29">
        <f>AL146/AK146</f>
        <v>2.4154208138155493</v>
      </c>
      <c r="AP146" s="30">
        <f>AL146/AM146</f>
        <v>1.3867273288401301</v>
      </c>
      <c r="AQ146" s="7">
        <v>5084000</v>
      </c>
      <c r="AR146" s="8">
        <v>2980200</v>
      </c>
      <c r="AS146" s="7">
        <v>22264000</v>
      </c>
      <c r="AT146" s="7">
        <v>19420000</v>
      </c>
      <c r="AU146" s="8">
        <v>1584900000</v>
      </c>
      <c r="AV146" s="7">
        <v>2579400000</v>
      </c>
      <c r="AW146" s="7">
        <v>2056500000</v>
      </c>
      <c r="AX146" s="19">
        <f t="shared" si="74"/>
        <v>1.8803710013250048E-3</v>
      </c>
      <c r="AY146" s="19">
        <f t="shared" si="74"/>
        <v>8.6314646817089238E-3</v>
      </c>
      <c r="AZ146" s="19">
        <f t="shared" si="74"/>
        <v>9.4432287867736442E-3</v>
      </c>
      <c r="BA146" s="28">
        <f>AQ146/AR146</f>
        <v>1.7059257767935039</v>
      </c>
      <c r="BB146" s="29">
        <f>AY146/AX146</f>
        <v>4.5902987631838377</v>
      </c>
      <c r="BC146" s="30">
        <f t="shared" si="76"/>
        <v>0.91403744170619994</v>
      </c>
      <c r="BD146" s="7">
        <v>11573000</v>
      </c>
      <c r="BE146" s="8">
        <v>10872000</v>
      </c>
      <c r="BF146" s="7">
        <v>17566000</v>
      </c>
      <c r="BG146" s="7">
        <v>18219000</v>
      </c>
      <c r="BH146" s="8">
        <v>2216600000</v>
      </c>
      <c r="BI146" s="7">
        <v>2843600000</v>
      </c>
      <c r="BJ146" s="7">
        <v>2441100000</v>
      </c>
      <c r="BK146" s="19">
        <f t="shared" si="75"/>
        <v>4.9048091671929986E-3</v>
      </c>
      <c r="BL146" s="19">
        <f t="shared" si="75"/>
        <v>6.1773807849205232E-3</v>
      </c>
      <c r="BM146" s="19">
        <f t="shared" si="75"/>
        <v>7.4634386137397077E-3</v>
      </c>
      <c r="BN146" s="28">
        <f>BD146/BE146</f>
        <v>1.0644775570272258</v>
      </c>
      <c r="BO146" s="29">
        <f>BL146/BK146</f>
        <v>1.259453849140437</v>
      </c>
      <c r="BP146" s="30">
        <f t="shared" si="77"/>
        <v>0.82768561578953226</v>
      </c>
      <c r="BQ146" s="50">
        <v>0</v>
      </c>
    </row>
    <row r="147" spans="1:69" x14ac:dyDescent="0.2">
      <c r="A147" s="1" t="s">
        <v>8</v>
      </c>
      <c r="B147" s="1" t="s">
        <v>9</v>
      </c>
      <c r="C147" s="1"/>
      <c r="D147" s="7">
        <v>0</v>
      </c>
      <c r="E147" s="8">
        <v>0</v>
      </c>
      <c r="F147" s="7">
        <v>0</v>
      </c>
      <c r="G147" s="7">
        <v>276100</v>
      </c>
      <c r="H147" s="8">
        <v>3763400000</v>
      </c>
      <c r="I147" s="7">
        <v>3519500000</v>
      </c>
      <c r="J147" s="7">
        <v>2541400000</v>
      </c>
      <c r="K147" s="19">
        <f t="shared" si="71"/>
        <v>0</v>
      </c>
      <c r="L147" s="19">
        <f t="shared" si="71"/>
        <v>0</v>
      </c>
      <c r="M147" s="19">
        <f t="shared" si="71"/>
        <v>1.086409065869206E-4</v>
      </c>
      <c r="N147" s="25">
        <v>0</v>
      </c>
      <c r="O147" s="26">
        <v>0</v>
      </c>
      <c r="P147" s="27">
        <f t="shared" si="78"/>
        <v>0</v>
      </c>
      <c r="Q147" s="7">
        <v>0</v>
      </c>
      <c r="R147" s="8">
        <v>0</v>
      </c>
      <c r="S147" s="7">
        <v>2470900</v>
      </c>
      <c r="T147" s="7">
        <v>2458600</v>
      </c>
      <c r="U147" s="8">
        <v>1650500000</v>
      </c>
      <c r="V147" s="7">
        <v>1849700000</v>
      </c>
      <c r="W147" s="7">
        <v>3454200000</v>
      </c>
      <c r="X147" s="19">
        <f t="shared" si="72"/>
        <v>0</v>
      </c>
      <c r="Y147" s="19">
        <f t="shared" si="72"/>
        <v>1.3358382440395739E-3</v>
      </c>
      <c r="Z147" s="19">
        <f t="shared" si="72"/>
        <v>7.1177117711771181E-4</v>
      </c>
      <c r="AA147" s="28">
        <v>0</v>
      </c>
      <c r="AB147" s="29" t="s">
        <v>766</v>
      </c>
      <c r="AC147" s="30">
        <f>Y147/Z147</f>
        <v>1.8767804696011943</v>
      </c>
      <c r="AD147" s="7">
        <v>0</v>
      </c>
      <c r="AE147" s="8">
        <v>0</v>
      </c>
      <c r="AF147" s="7">
        <v>1660900</v>
      </c>
      <c r="AG147" s="7">
        <v>0</v>
      </c>
      <c r="AH147" s="8">
        <v>2634800000</v>
      </c>
      <c r="AI147" s="7">
        <v>1335600000</v>
      </c>
      <c r="AJ147" s="7">
        <v>1781200000</v>
      </c>
      <c r="AK147" s="19">
        <f t="shared" si="73"/>
        <v>0</v>
      </c>
      <c r="AL147" s="19">
        <f t="shared" si="73"/>
        <v>1.2435609463911351E-3</v>
      </c>
      <c r="AM147" s="19">
        <f t="shared" si="73"/>
        <v>0</v>
      </c>
      <c r="AN147" s="28">
        <v>0</v>
      </c>
      <c r="AO147" s="29" t="s">
        <v>766</v>
      </c>
      <c r="AP147" s="30" t="s">
        <v>766</v>
      </c>
      <c r="AQ147" s="7">
        <v>0</v>
      </c>
      <c r="AR147" s="8">
        <v>0</v>
      </c>
      <c r="AS147" s="7">
        <v>4123400</v>
      </c>
      <c r="AT147" s="7">
        <v>3163000</v>
      </c>
      <c r="AU147" s="8">
        <v>1584900000</v>
      </c>
      <c r="AV147" s="7">
        <v>2579400000</v>
      </c>
      <c r="AW147" s="7">
        <v>2056500000</v>
      </c>
      <c r="AX147" s="19">
        <f t="shared" si="74"/>
        <v>0</v>
      </c>
      <c r="AY147" s="19">
        <f t="shared" si="74"/>
        <v>1.5985888191052183E-3</v>
      </c>
      <c r="AZ147" s="19">
        <f t="shared" si="74"/>
        <v>1.538050085096037E-3</v>
      </c>
      <c r="BA147" s="28">
        <v>0</v>
      </c>
      <c r="BB147" s="29" t="s">
        <v>766</v>
      </c>
      <c r="BC147" s="30">
        <f t="shared" si="76"/>
        <v>1.0393607039171298</v>
      </c>
      <c r="BD147" s="7">
        <v>0</v>
      </c>
      <c r="BE147" s="8">
        <v>0</v>
      </c>
      <c r="BF147" s="7">
        <v>4469200</v>
      </c>
      <c r="BG147" s="7">
        <v>2991700</v>
      </c>
      <c r="BH147" s="8">
        <v>2216600000</v>
      </c>
      <c r="BI147" s="7">
        <v>2843600000</v>
      </c>
      <c r="BJ147" s="7">
        <v>2441100000</v>
      </c>
      <c r="BK147" s="19">
        <f t="shared" si="75"/>
        <v>0</v>
      </c>
      <c r="BL147" s="19">
        <f t="shared" si="75"/>
        <v>1.5716697144464763E-3</v>
      </c>
      <c r="BM147" s="19">
        <f t="shared" si="75"/>
        <v>1.2255540535004712E-3</v>
      </c>
      <c r="BN147" s="28">
        <v>0</v>
      </c>
      <c r="BO147" s="29" t="s">
        <v>766</v>
      </c>
      <c r="BP147" s="30">
        <f t="shared" si="77"/>
        <v>1.2824156633135986</v>
      </c>
      <c r="BQ147" s="50">
        <v>0</v>
      </c>
    </row>
    <row r="148" spans="1:69" x14ac:dyDescent="0.2">
      <c r="A148" s="1" t="s">
        <v>132</v>
      </c>
      <c r="B148" s="1" t="s">
        <v>133</v>
      </c>
      <c r="C148" s="1"/>
      <c r="D148" s="7">
        <v>0</v>
      </c>
      <c r="E148" s="8">
        <v>26269</v>
      </c>
      <c r="F148" s="7">
        <v>11780000</v>
      </c>
      <c r="G148" s="7">
        <v>11806000</v>
      </c>
      <c r="H148" s="8">
        <v>3763400000</v>
      </c>
      <c r="I148" s="7">
        <v>3519500000</v>
      </c>
      <c r="J148" s="7">
        <v>2541400000</v>
      </c>
      <c r="K148" s="19">
        <f t="shared" si="71"/>
        <v>6.9801243556358615E-6</v>
      </c>
      <c r="L148" s="19">
        <f t="shared" si="71"/>
        <v>3.3470663446512287E-3</v>
      </c>
      <c r="M148" s="19">
        <f t="shared" si="71"/>
        <v>4.6454710002360906E-3</v>
      </c>
      <c r="N148" s="25">
        <v>0</v>
      </c>
      <c r="O148" s="26">
        <f>L148/K148</f>
        <v>479.51385593134239</v>
      </c>
      <c r="P148" s="27">
        <f t="shared" si="78"/>
        <v>0.72050096631345351</v>
      </c>
      <c r="Q148" s="7">
        <v>0</v>
      </c>
      <c r="R148" s="8">
        <v>2831800</v>
      </c>
      <c r="S148" s="7">
        <v>11633000</v>
      </c>
      <c r="T148" s="7">
        <v>9478000</v>
      </c>
      <c r="U148" s="8">
        <v>1650500000</v>
      </c>
      <c r="V148" s="7">
        <v>1849700000</v>
      </c>
      <c r="W148" s="7">
        <v>3454200000</v>
      </c>
      <c r="X148" s="19">
        <f t="shared" si="72"/>
        <v>1.7157225083308089E-3</v>
      </c>
      <c r="Y148" s="19">
        <f t="shared" si="72"/>
        <v>6.2891279666973023E-3</v>
      </c>
      <c r="Z148" s="19">
        <f t="shared" si="72"/>
        <v>2.7439059695443229E-3</v>
      </c>
      <c r="AA148" s="28">
        <f>Q148/R148</f>
        <v>0</v>
      </c>
      <c r="AB148" s="29">
        <f>Y148/X148</f>
        <v>3.6655857437085588</v>
      </c>
      <c r="AC148" s="30">
        <f>Y148/Z148</f>
        <v>2.2920347987514056</v>
      </c>
      <c r="AD148" s="7">
        <v>944520</v>
      </c>
      <c r="AE148" s="8">
        <v>4757500</v>
      </c>
      <c r="AF148" s="7">
        <v>8537000</v>
      </c>
      <c r="AG148" s="7">
        <v>7538100</v>
      </c>
      <c r="AH148" s="8">
        <v>2634800000</v>
      </c>
      <c r="AI148" s="7">
        <v>1335600000</v>
      </c>
      <c r="AJ148" s="7">
        <v>1781200000</v>
      </c>
      <c r="AK148" s="19">
        <f t="shared" si="73"/>
        <v>1.8056398967663579E-3</v>
      </c>
      <c r="AL148" s="19">
        <f t="shared" si="73"/>
        <v>6.3918837975441749E-3</v>
      </c>
      <c r="AM148" s="19">
        <f t="shared" si="73"/>
        <v>4.2320345834269031E-3</v>
      </c>
      <c r="AN148" s="28">
        <f>AD148/AE148</f>
        <v>0.19853284287966369</v>
      </c>
      <c r="AO148" s="29">
        <f>AL148/AK148</f>
        <v>3.5399548985327152</v>
      </c>
      <c r="AP148" s="30">
        <f>AL148/AM148</f>
        <v>1.5103571749095508</v>
      </c>
      <c r="AQ148" s="7">
        <v>0</v>
      </c>
      <c r="AR148" s="8">
        <v>4326700</v>
      </c>
      <c r="AS148" s="7">
        <v>11090000</v>
      </c>
      <c r="AT148" s="7">
        <v>19121000</v>
      </c>
      <c r="AU148" s="8">
        <v>1584900000</v>
      </c>
      <c r="AV148" s="7">
        <v>2579400000</v>
      </c>
      <c r="AW148" s="7">
        <v>2056500000</v>
      </c>
      <c r="AX148" s="19">
        <f t="shared" si="74"/>
        <v>2.7299514164931542E-3</v>
      </c>
      <c r="AY148" s="19">
        <f t="shared" si="74"/>
        <v>4.2994494843762113E-3</v>
      </c>
      <c r="AZ148" s="19">
        <f t="shared" si="74"/>
        <v>9.2978361293459769E-3</v>
      </c>
      <c r="BA148" s="28">
        <f>AQ148/AR148</f>
        <v>0</v>
      </c>
      <c r="BB148" s="29">
        <f>AY148/AX148</f>
        <v>1.5749179485029832</v>
      </c>
      <c r="BC148" s="30">
        <f t="shared" si="76"/>
        <v>0.46241398800374867</v>
      </c>
      <c r="BD148" s="7">
        <v>1537800</v>
      </c>
      <c r="BE148" s="8">
        <v>2980500</v>
      </c>
      <c r="BF148" s="7">
        <v>18526000</v>
      </c>
      <c r="BG148" s="7">
        <v>15952000</v>
      </c>
      <c r="BH148" s="8">
        <v>2216600000</v>
      </c>
      <c r="BI148" s="7">
        <v>2843600000</v>
      </c>
      <c r="BJ148" s="7">
        <v>2441100000</v>
      </c>
      <c r="BK148" s="19">
        <f t="shared" si="75"/>
        <v>1.344626906072363E-3</v>
      </c>
      <c r="BL148" s="19">
        <f t="shared" si="75"/>
        <v>6.5149810099873404E-3</v>
      </c>
      <c r="BM148" s="19">
        <f t="shared" si="75"/>
        <v>6.5347589201589446E-3</v>
      </c>
      <c r="BN148" s="28">
        <f>BD148/BE148</f>
        <v>0.51595369904378463</v>
      </c>
      <c r="BO148" s="29">
        <f>BL148/BK148</f>
        <v>4.8451960767448208</v>
      </c>
      <c r="BP148" s="30">
        <f t="shared" si="77"/>
        <v>0.99697342925527188</v>
      </c>
      <c r="BQ148" s="50">
        <v>0</v>
      </c>
    </row>
    <row r="149" spans="1:69" x14ac:dyDescent="0.2">
      <c r="A149" s="1" t="s">
        <v>318</v>
      </c>
      <c r="B149" s="1" t="s">
        <v>319</v>
      </c>
      <c r="C149" s="1"/>
      <c r="D149" s="7">
        <v>7477500</v>
      </c>
      <c r="E149" s="8">
        <v>1722400</v>
      </c>
      <c r="F149" s="7">
        <v>0</v>
      </c>
      <c r="G149" s="7">
        <v>504280</v>
      </c>
      <c r="H149" s="8">
        <v>3763400000</v>
      </c>
      <c r="I149" s="7">
        <v>3519500000</v>
      </c>
      <c r="J149" s="7">
        <v>2541400000</v>
      </c>
      <c r="K149" s="19">
        <f t="shared" si="71"/>
        <v>4.5767125471647978E-4</v>
      </c>
      <c r="L149" s="19">
        <f t="shared" si="71"/>
        <v>0</v>
      </c>
      <c r="M149" s="19">
        <f t="shared" si="71"/>
        <v>1.984260643739671E-4</v>
      </c>
      <c r="N149" s="25">
        <f>D149/E149</f>
        <v>4.3413260566651184</v>
      </c>
      <c r="O149" s="26">
        <f>L149/K149</f>
        <v>0</v>
      </c>
      <c r="P149" s="27">
        <f t="shared" si="78"/>
        <v>0</v>
      </c>
      <c r="Q149" s="7">
        <v>21021000</v>
      </c>
      <c r="R149" s="8">
        <v>6351300</v>
      </c>
      <c r="S149" s="7">
        <v>13711000</v>
      </c>
      <c r="T149" s="7">
        <v>0</v>
      </c>
      <c r="U149" s="8">
        <v>1650500000</v>
      </c>
      <c r="V149" s="7">
        <v>1849700000</v>
      </c>
      <c r="W149" s="7">
        <v>3454200000</v>
      </c>
      <c r="X149" s="19">
        <f t="shared" si="72"/>
        <v>3.8481066343532262E-3</v>
      </c>
      <c r="Y149" s="19">
        <f t="shared" si="72"/>
        <v>7.4125533870357356E-3</v>
      </c>
      <c r="Z149" s="19">
        <f t="shared" si="72"/>
        <v>0</v>
      </c>
      <c r="AA149" s="28">
        <f>Q149/R149</f>
        <v>3.3097161211090644</v>
      </c>
      <c r="AB149" s="29">
        <f>Y149/X149</f>
        <v>1.9262858572737049</v>
      </c>
      <c r="AC149" s="30" t="s">
        <v>766</v>
      </c>
      <c r="AD149" s="7">
        <v>26737000</v>
      </c>
      <c r="AE149" s="8">
        <v>0</v>
      </c>
      <c r="AF149" s="7">
        <v>43576000</v>
      </c>
      <c r="AG149" s="7">
        <v>16823000</v>
      </c>
      <c r="AH149" s="8">
        <v>2634800000</v>
      </c>
      <c r="AI149" s="7">
        <v>1335600000</v>
      </c>
      <c r="AJ149" s="7">
        <v>1781200000</v>
      </c>
      <c r="AK149" s="19">
        <f t="shared" si="73"/>
        <v>0</v>
      </c>
      <c r="AL149" s="19">
        <f t="shared" si="73"/>
        <v>3.2626534890685836E-2</v>
      </c>
      <c r="AM149" s="19">
        <f t="shared" si="73"/>
        <v>9.4447563440377275E-3</v>
      </c>
      <c r="AN149" s="28" t="s">
        <v>766</v>
      </c>
      <c r="AO149" s="29" t="s">
        <v>766</v>
      </c>
      <c r="AP149" s="30">
        <f>AL149/AM149</f>
        <v>3.4544602001598772</v>
      </c>
      <c r="AQ149" s="7">
        <v>0</v>
      </c>
      <c r="AR149" s="8">
        <v>0</v>
      </c>
      <c r="AS149" s="7">
        <v>17093000</v>
      </c>
      <c r="AT149" s="7">
        <v>11991000</v>
      </c>
      <c r="AU149" s="8">
        <v>1584900000</v>
      </c>
      <c r="AV149" s="7">
        <v>2579400000</v>
      </c>
      <c r="AW149" s="7">
        <v>2056500000</v>
      </c>
      <c r="AX149" s="19">
        <f t="shared" si="74"/>
        <v>0</v>
      </c>
      <c r="AY149" s="19">
        <f t="shared" si="74"/>
        <v>6.6267348995890521E-3</v>
      </c>
      <c r="AZ149" s="19">
        <f t="shared" si="74"/>
        <v>5.8307804522246534E-3</v>
      </c>
      <c r="BA149" s="28">
        <v>0</v>
      </c>
      <c r="BB149" s="29" t="s">
        <v>766</v>
      </c>
      <c r="BC149" s="30">
        <f t="shared" si="76"/>
        <v>1.1365090752234914</v>
      </c>
      <c r="BD149" s="7">
        <v>16371000</v>
      </c>
      <c r="BE149" s="8">
        <v>27354000</v>
      </c>
      <c r="BF149" s="7">
        <v>28863000</v>
      </c>
      <c r="BG149" s="7">
        <v>2739100</v>
      </c>
      <c r="BH149" s="8">
        <v>2216600000</v>
      </c>
      <c r="BI149" s="7">
        <v>2843600000</v>
      </c>
      <c r="BJ149" s="7">
        <v>2441100000</v>
      </c>
      <c r="BK149" s="19">
        <f t="shared" si="75"/>
        <v>1.2340521519444194E-2</v>
      </c>
      <c r="BL149" s="19">
        <f t="shared" si="75"/>
        <v>1.0150161766774511E-2</v>
      </c>
      <c r="BM149" s="19">
        <f t="shared" si="75"/>
        <v>1.1220761132276433E-3</v>
      </c>
      <c r="BN149" s="28">
        <f>BD149/BE149</f>
        <v>0.59848651019960519</v>
      </c>
      <c r="BO149" s="29">
        <f>BL149/BK149</f>
        <v>0.82250671098312422</v>
      </c>
      <c r="BP149" s="30">
        <f t="shared" si="77"/>
        <v>9.0458763421829289</v>
      </c>
      <c r="BQ149" s="50">
        <v>0</v>
      </c>
    </row>
    <row r="150" spans="1:69" x14ac:dyDescent="0.2">
      <c r="A150" s="1" t="s">
        <v>130</v>
      </c>
      <c r="B150" s="1" t="s">
        <v>131</v>
      </c>
      <c r="C150" s="1"/>
      <c r="D150" s="7">
        <v>1286600</v>
      </c>
      <c r="E150" s="8">
        <v>1985000</v>
      </c>
      <c r="F150" s="7">
        <v>10271000</v>
      </c>
      <c r="G150" s="7">
        <v>7687100</v>
      </c>
      <c r="H150" s="8">
        <v>3763400000</v>
      </c>
      <c r="I150" s="7">
        <v>3519500000</v>
      </c>
      <c r="J150" s="7">
        <v>2541400000</v>
      </c>
      <c r="K150" s="19">
        <f t="shared" si="71"/>
        <v>5.2744858372748044E-4</v>
      </c>
      <c r="L150" s="19">
        <f t="shared" si="71"/>
        <v>2.9183122602642422E-3</v>
      </c>
      <c r="M150" s="19">
        <f t="shared" si="71"/>
        <v>3.0247501377193673E-3</v>
      </c>
      <c r="N150" s="25">
        <f>D150/E150</f>
        <v>0.64816120906801011</v>
      </c>
      <c r="O150" s="26">
        <f>L150/K150</f>
        <v>5.5328848162611841</v>
      </c>
      <c r="P150" s="27">
        <f t="shared" si="78"/>
        <v>0.96481101822996251</v>
      </c>
      <c r="Q150" s="7">
        <v>0</v>
      </c>
      <c r="R150" s="8">
        <v>2576400</v>
      </c>
      <c r="S150" s="7">
        <v>6682000</v>
      </c>
      <c r="T150" s="7">
        <v>1755900</v>
      </c>
      <c r="U150" s="8">
        <v>1650500000</v>
      </c>
      <c r="V150" s="7">
        <v>1849700000</v>
      </c>
      <c r="W150" s="7">
        <v>3454200000</v>
      </c>
      <c r="X150" s="19">
        <f t="shared" si="72"/>
        <v>1.5609815207512875E-3</v>
      </c>
      <c r="Y150" s="19">
        <f t="shared" si="72"/>
        <v>3.6124776990863385E-3</v>
      </c>
      <c r="Z150" s="19">
        <f t="shared" si="72"/>
        <v>5.083376758728504E-4</v>
      </c>
      <c r="AA150" s="28">
        <f>Q150/R150</f>
        <v>0</v>
      </c>
      <c r="AB150" s="29">
        <f>Y150/X150</f>
        <v>2.3142347625919895</v>
      </c>
      <c r="AC150" s="30">
        <f>Y150/Z150</f>
        <v>7.106452798100138</v>
      </c>
      <c r="AD150" s="7">
        <v>0</v>
      </c>
      <c r="AE150" s="8">
        <v>0</v>
      </c>
      <c r="AF150" s="7">
        <v>402780</v>
      </c>
      <c r="AG150" s="7">
        <v>0</v>
      </c>
      <c r="AH150" s="8">
        <v>2634800000</v>
      </c>
      <c r="AI150" s="7">
        <v>1335600000</v>
      </c>
      <c r="AJ150" s="7">
        <v>1781200000</v>
      </c>
      <c r="AK150" s="19">
        <f t="shared" si="73"/>
        <v>0</v>
      </c>
      <c r="AL150" s="19">
        <f t="shared" si="73"/>
        <v>3.0157232704402517E-4</v>
      </c>
      <c r="AM150" s="19">
        <f t="shared" si="73"/>
        <v>0</v>
      </c>
      <c r="AN150" s="28">
        <v>0</v>
      </c>
      <c r="AO150" s="29" t="s">
        <v>766</v>
      </c>
      <c r="AP150" s="30" t="s">
        <v>766</v>
      </c>
      <c r="AQ150" s="7">
        <v>1386900</v>
      </c>
      <c r="AR150" s="8">
        <v>1171300</v>
      </c>
      <c r="AS150" s="7">
        <v>1487100</v>
      </c>
      <c r="AT150" s="7">
        <v>848610</v>
      </c>
      <c r="AU150" s="8">
        <v>1584900000</v>
      </c>
      <c r="AV150" s="7">
        <v>2579400000</v>
      </c>
      <c r="AW150" s="7">
        <v>2056500000</v>
      </c>
      <c r="AX150" s="19">
        <f t="shared" si="74"/>
        <v>7.3903716322796392E-4</v>
      </c>
      <c r="AY150" s="19">
        <f t="shared" si="74"/>
        <v>5.7652942544777856E-4</v>
      </c>
      <c r="AZ150" s="19">
        <f t="shared" si="74"/>
        <v>4.1264770240700217E-4</v>
      </c>
      <c r="BA150" s="28">
        <f>AQ150/AR150</f>
        <v>1.1840689831810809</v>
      </c>
      <c r="BB150" s="29">
        <f>AY150/AX150</f>
        <v>0.78010884179303697</v>
      </c>
      <c r="BC150" s="30">
        <f t="shared" si="76"/>
        <v>1.3971468206047026</v>
      </c>
      <c r="BD150" s="7">
        <v>1334100</v>
      </c>
      <c r="BE150" s="8">
        <v>1171400</v>
      </c>
      <c r="BF150" s="7">
        <v>2928000</v>
      </c>
      <c r="BG150" s="7">
        <v>1545500</v>
      </c>
      <c r="BH150" s="8">
        <v>2216600000</v>
      </c>
      <c r="BI150" s="7">
        <v>2843600000</v>
      </c>
      <c r="BJ150" s="7">
        <v>2441100000</v>
      </c>
      <c r="BK150" s="19">
        <f t="shared" si="75"/>
        <v>5.2846702156455832E-4</v>
      </c>
      <c r="BL150" s="19">
        <f t="shared" si="75"/>
        <v>1.029680686453791E-3</v>
      </c>
      <c r="BM150" s="19">
        <f t="shared" si="75"/>
        <v>6.3311621809839826E-4</v>
      </c>
      <c r="BN150" s="28">
        <f>BD150/BE150</f>
        <v>1.1388936315519891</v>
      </c>
      <c r="BO150" s="29">
        <f>BL150/BK150</f>
        <v>1.9484294089068406</v>
      </c>
      <c r="BP150" s="30">
        <f t="shared" si="77"/>
        <v>1.6263691515382395</v>
      </c>
      <c r="BQ150" s="50">
        <v>0</v>
      </c>
    </row>
    <row r="151" spans="1:69" x14ac:dyDescent="0.2">
      <c r="A151" s="1" t="s">
        <v>188</v>
      </c>
      <c r="B151" s="1" t="s">
        <v>189</v>
      </c>
      <c r="C151" s="1"/>
      <c r="D151" s="7">
        <v>2294600</v>
      </c>
      <c r="E151" s="8">
        <v>0</v>
      </c>
      <c r="F151" s="7">
        <v>0</v>
      </c>
      <c r="G151" s="7">
        <v>0</v>
      </c>
      <c r="H151" s="8">
        <v>3763400000</v>
      </c>
      <c r="I151" s="7">
        <v>3519500000</v>
      </c>
      <c r="J151" s="7">
        <v>2541400000</v>
      </c>
      <c r="K151" s="19">
        <f t="shared" si="71"/>
        <v>0</v>
      </c>
      <c r="L151" s="19">
        <f t="shared" si="71"/>
        <v>0</v>
      </c>
      <c r="M151" s="19">
        <f t="shared" si="71"/>
        <v>0</v>
      </c>
      <c r="N151" s="25" t="s">
        <v>766</v>
      </c>
      <c r="O151" s="26">
        <v>0</v>
      </c>
      <c r="P151" s="27">
        <v>0</v>
      </c>
      <c r="Q151" s="7">
        <v>0</v>
      </c>
      <c r="R151" s="8">
        <v>0</v>
      </c>
      <c r="S151" s="7">
        <v>0</v>
      </c>
      <c r="T151" s="7">
        <v>0</v>
      </c>
      <c r="U151" s="8">
        <v>1650500000</v>
      </c>
      <c r="V151" s="7">
        <v>1849700000</v>
      </c>
      <c r="W151" s="7">
        <v>3454200000</v>
      </c>
      <c r="X151" s="19">
        <f t="shared" si="72"/>
        <v>0</v>
      </c>
      <c r="Y151" s="19">
        <f t="shared" si="72"/>
        <v>0</v>
      </c>
      <c r="Z151" s="19">
        <f t="shared" si="72"/>
        <v>0</v>
      </c>
      <c r="AA151" s="28">
        <v>0</v>
      </c>
      <c r="AB151" s="29">
        <v>0</v>
      </c>
      <c r="AC151" s="30">
        <v>0</v>
      </c>
      <c r="AD151" s="7">
        <v>0</v>
      </c>
      <c r="AE151" s="8">
        <v>0</v>
      </c>
      <c r="AF151" s="7">
        <v>0</v>
      </c>
      <c r="AG151" s="7">
        <v>0</v>
      </c>
      <c r="AH151" s="8">
        <v>2634800000</v>
      </c>
      <c r="AI151" s="7">
        <v>1335600000</v>
      </c>
      <c r="AJ151" s="7">
        <v>1781200000</v>
      </c>
      <c r="AK151" s="19">
        <f t="shared" si="73"/>
        <v>0</v>
      </c>
      <c r="AL151" s="19">
        <f t="shared" si="73"/>
        <v>0</v>
      </c>
      <c r="AM151" s="19">
        <f t="shared" si="73"/>
        <v>0</v>
      </c>
      <c r="AN151" s="28">
        <v>0</v>
      </c>
      <c r="AO151" s="29">
        <v>0</v>
      </c>
      <c r="AP151" s="30">
        <v>0</v>
      </c>
      <c r="AQ151" s="7">
        <v>1248800</v>
      </c>
      <c r="AR151" s="8">
        <v>0</v>
      </c>
      <c r="AS151" s="7">
        <v>0</v>
      </c>
      <c r="AT151" s="7">
        <v>0</v>
      </c>
      <c r="AU151" s="8">
        <v>1584900000</v>
      </c>
      <c r="AV151" s="7">
        <v>2579400000</v>
      </c>
      <c r="AW151" s="7">
        <v>2056500000</v>
      </c>
      <c r="AX151" s="19">
        <f t="shared" si="74"/>
        <v>0</v>
      </c>
      <c r="AY151" s="19">
        <f t="shared" si="74"/>
        <v>0</v>
      </c>
      <c r="AZ151" s="19">
        <f t="shared" si="74"/>
        <v>0</v>
      </c>
      <c r="BA151" s="28" t="s">
        <v>766</v>
      </c>
      <c r="BB151" s="29">
        <v>0</v>
      </c>
      <c r="BC151" s="30">
        <v>0</v>
      </c>
      <c r="BD151" s="7">
        <v>0</v>
      </c>
      <c r="BE151" s="8">
        <v>0</v>
      </c>
      <c r="BF151" s="7">
        <v>2489800</v>
      </c>
      <c r="BG151" s="7">
        <v>822850</v>
      </c>
      <c r="BH151" s="8">
        <v>2216600000</v>
      </c>
      <c r="BI151" s="7">
        <v>2843600000</v>
      </c>
      <c r="BJ151" s="7">
        <v>2441100000</v>
      </c>
      <c r="BK151" s="19">
        <f t="shared" si="75"/>
        <v>0</v>
      </c>
      <c r="BL151" s="19">
        <f t="shared" si="75"/>
        <v>8.755802503868336E-4</v>
      </c>
      <c r="BM151" s="19">
        <f t="shared" si="75"/>
        <v>3.3708164352136329E-4</v>
      </c>
      <c r="BN151" s="28">
        <v>0</v>
      </c>
      <c r="BO151" s="29" t="s">
        <v>766</v>
      </c>
      <c r="BP151" s="30">
        <f t="shared" si="77"/>
        <v>2.5975316876943544</v>
      </c>
      <c r="BQ151" s="50">
        <v>0</v>
      </c>
    </row>
    <row r="152" spans="1:69" x14ac:dyDescent="0.2">
      <c r="A152" s="1" t="s">
        <v>306</v>
      </c>
      <c r="B152" s="1" t="s">
        <v>307</v>
      </c>
      <c r="C152" s="1"/>
      <c r="D152" s="7">
        <v>5042100</v>
      </c>
      <c r="E152" s="8">
        <v>0</v>
      </c>
      <c r="F152" s="7">
        <v>2926400</v>
      </c>
      <c r="G152" s="7">
        <v>64880</v>
      </c>
      <c r="H152" s="8">
        <v>3763400000</v>
      </c>
      <c r="I152" s="7">
        <v>3519500000</v>
      </c>
      <c r="J152" s="7">
        <v>2541400000</v>
      </c>
      <c r="K152" s="19">
        <f t="shared" si="71"/>
        <v>0</v>
      </c>
      <c r="L152" s="19">
        <f t="shared" si="71"/>
        <v>8.314817445659895E-4</v>
      </c>
      <c r="M152" s="19">
        <f t="shared" si="71"/>
        <v>2.5529235854253559E-5</v>
      </c>
      <c r="N152" s="25" t="s">
        <v>766</v>
      </c>
      <c r="O152" s="26" t="s">
        <v>766</v>
      </c>
      <c r="P152" s="27">
        <f>L152/M152</f>
        <v>32.569785845252866</v>
      </c>
      <c r="Q152" s="7">
        <v>12067000</v>
      </c>
      <c r="R152" s="8">
        <v>146290000</v>
      </c>
      <c r="S152" s="7">
        <v>905190</v>
      </c>
      <c r="T152" s="7">
        <v>2453100</v>
      </c>
      <c r="U152" s="8">
        <v>1650500000</v>
      </c>
      <c r="V152" s="7">
        <v>1849700000</v>
      </c>
      <c r="W152" s="7">
        <v>3454200000</v>
      </c>
      <c r="X152" s="19">
        <f t="shared" si="72"/>
        <v>8.8633747349288097E-2</v>
      </c>
      <c r="Y152" s="19">
        <f t="shared" si="72"/>
        <v>4.893712493917933E-4</v>
      </c>
      <c r="Z152" s="19">
        <f t="shared" si="72"/>
        <v>7.1017891262810493E-4</v>
      </c>
      <c r="AA152" s="28">
        <f>Q152/R152</f>
        <v>8.2486841205824044E-2</v>
      </c>
      <c r="AB152" s="29">
        <f>Y152/X152</f>
        <v>5.5212745035282985E-3</v>
      </c>
      <c r="AC152" s="30">
        <f>Y152/Z152</f>
        <v>0.68908163941507983</v>
      </c>
      <c r="AD152" s="7">
        <v>3027900</v>
      </c>
      <c r="AE152" s="8">
        <v>60855000</v>
      </c>
      <c r="AF152" s="7">
        <v>51430000</v>
      </c>
      <c r="AG152" s="7">
        <v>9784900</v>
      </c>
      <c r="AH152" s="8">
        <v>2634800000</v>
      </c>
      <c r="AI152" s="7">
        <v>1335600000</v>
      </c>
      <c r="AJ152" s="7">
        <v>1781200000</v>
      </c>
      <c r="AK152" s="19">
        <f t="shared" si="73"/>
        <v>2.3096629725216335E-2</v>
      </c>
      <c r="AL152" s="19">
        <f t="shared" si="73"/>
        <v>3.8507038035339919E-2</v>
      </c>
      <c r="AM152" s="19">
        <f t="shared" si="73"/>
        <v>5.4934313945654619E-3</v>
      </c>
      <c r="AN152" s="28">
        <f>AD152/AE152</f>
        <v>4.9755977323145184E-2</v>
      </c>
      <c r="AO152" s="29">
        <f>AL152/AK152</f>
        <v>1.6672145890315277</v>
      </c>
      <c r="AP152" s="30">
        <f>AL152/AM152</f>
        <v>7.0096512124342052</v>
      </c>
      <c r="AQ152" s="7">
        <v>53134000</v>
      </c>
      <c r="AR152" s="8">
        <v>7335500</v>
      </c>
      <c r="AS152" s="7">
        <v>9392700</v>
      </c>
      <c r="AT152" s="7">
        <v>32588000</v>
      </c>
      <c r="AU152" s="8">
        <v>1584900000</v>
      </c>
      <c r="AV152" s="7">
        <v>2579400000</v>
      </c>
      <c r="AW152" s="7">
        <v>2056500000</v>
      </c>
      <c r="AX152" s="19">
        <f t="shared" si="74"/>
        <v>4.6283677203609059E-3</v>
      </c>
      <c r="AY152" s="19">
        <f t="shared" si="74"/>
        <v>3.6414282391253779E-3</v>
      </c>
      <c r="AZ152" s="19">
        <f t="shared" si="74"/>
        <v>1.5846340870410893E-2</v>
      </c>
      <c r="BA152" s="28">
        <f>AQ152/AR152</f>
        <v>7.2434053575080091</v>
      </c>
      <c r="BB152" s="29">
        <f>AY152/AX152</f>
        <v>0.78676294951807124</v>
      </c>
      <c r="BC152" s="30">
        <f>AY152/AZ152</f>
        <v>0.22979615728984101</v>
      </c>
      <c r="BD152" s="7">
        <v>12971000</v>
      </c>
      <c r="BE152" s="8">
        <v>14839000</v>
      </c>
      <c r="BF152" s="7">
        <v>39234000</v>
      </c>
      <c r="BG152" s="7">
        <v>102860000</v>
      </c>
      <c r="BH152" s="8">
        <v>2216600000</v>
      </c>
      <c r="BI152" s="7">
        <v>2843600000</v>
      </c>
      <c r="BJ152" s="7">
        <v>2441100000</v>
      </c>
      <c r="BK152" s="19">
        <f t="shared" si="75"/>
        <v>6.6944870522421731E-3</v>
      </c>
      <c r="BL152" s="19">
        <f t="shared" si="75"/>
        <v>1.3797299198199466E-2</v>
      </c>
      <c r="BM152" s="19">
        <f t="shared" si="75"/>
        <v>4.2136741632870428E-2</v>
      </c>
      <c r="BN152" s="28">
        <f>BD152/BE152</f>
        <v>0.87411550643574365</v>
      </c>
      <c r="BO152" s="29">
        <f>BL152/BK152</f>
        <v>2.0609942316011143</v>
      </c>
      <c r="BP152" s="30">
        <f t="shared" si="77"/>
        <v>0.32744105651103167</v>
      </c>
      <c r="BQ152" s="50">
        <v>0</v>
      </c>
    </row>
    <row r="153" spans="1:69" x14ac:dyDescent="0.2">
      <c r="A153" s="1" t="s">
        <v>150</v>
      </c>
      <c r="B153" s="1" t="s">
        <v>151</v>
      </c>
      <c r="C153" s="1"/>
      <c r="D153" s="7">
        <v>919450</v>
      </c>
      <c r="E153" s="8">
        <v>0</v>
      </c>
      <c r="F153" s="7">
        <v>0</v>
      </c>
      <c r="G153" s="7">
        <v>0</v>
      </c>
      <c r="H153" s="8">
        <v>3763400000</v>
      </c>
      <c r="I153" s="7">
        <v>3519500000</v>
      </c>
      <c r="J153" s="7">
        <v>2541400000</v>
      </c>
      <c r="K153" s="19">
        <f t="shared" si="71"/>
        <v>0</v>
      </c>
      <c r="L153" s="19">
        <f t="shared" si="71"/>
        <v>0</v>
      </c>
      <c r="M153" s="19">
        <f t="shared" si="71"/>
        <v>0</v>
      </c>
      <c r="N153" s="25" t="s">
        <v>766</v>
      </c>
      <c r="O153" s="26">
        <v>0</v>
      </c>
      <c r="P153" s="27">
        <v>0</v>
      </c>
      <c r="Q153" s="7">
        <v>0</v>
      </c>
      <c r="R153" s="8">
        <v>0</v>
      </c>
      <c r="S153" s="7">
        <v>0</v>
      </c>
      <c r="T153" s="7">
        <v>0</v>
      </c>
      <c r="U153" s="8">
        <v>1650500000</v>
      </c>
      <c r="V153" s="7">
        <v>1849700000</v>
      </c>
      <c r="W153" s="7">
        <v>3454200000</v>
      </c>
      <c r="X153" s="19">
        <f t="shared" si="72"/>
        <v>0</v>
      </c>
      <c r="Y153" s="19">
        <f t="shared" si="72"/>
        <v>0</v>
      </c>
      <c r="Z153" s="19">
        <f t="shared" si="72"/>
        <v>0</v>
      </c>
      <c r="AA153" s="28">
        <v>0</v>
      </c>
      <c r="AB153" s="29">
        <v>0</v>
      </c>
      <c r="AC153" s="30">
        <v>0</v>
      </c>
      <c r="AD153" s="7">
        <v>0</v>
      </c>
      <c r="AE153" s="8">
        <v>0</v>
      </c>
      <c r="AF153" s="7">
        <v>5101000</v>
      </c>
      <c r="AG153" s="7">
        <v>0</v>
      </c>
      <c r="AH153" s="8">
        <v>2634800000</v>
      </c>
      <c r="AI153" s="7">
        <v>1335600000</v>
      </c>
      <c r="AJ153" s="7">
        <v>1781200000</v>
      </c>
      <c r="AK153" s="19">
        <f t="shared" si="73"/>
        <v>0</v>
      </c>
      <c r="AL153" s="19">
        <f t="shared" si="73"/>
        <v>3.8192572626534892E-3</v>
      </c>
      <c r="AM153" s="19">
        <f t="shared" si="73"/>
        <v>0</v>
      </c>
      <c r="AN153" s="28">
        <v>0</v>
      </c>
      <c r="AO153" s="29" t="s">
        <v>766</v>
      </c>
      <c r="AP153" s="30" t="s">
        <v>766</v>
      </c>
      <c r="AQ153" s="7">
        <v>3437400</v>
      </c>
      <c r="AR153" s="8">
        <v>0</v>
      </c>
      <c r="AS153" s="7">
        <v>2962500</v>
      </c>
      <c r="AT153" s="7">
        <v>0</v>
      </c>
      <c r="AU153" s="8">
        <v>1584900000</v>
      </c>
      <c r="AV153" s="7">
        <v>2579400000</v>
      </c>
      <c r="AW153" s="7">
        <v>2056500000</v>
      </c>
      <c r="AX153" s="19">
        <f t="shared" si="74"/>
        <v>0</v>
      </c>
      <c r="AY153" s="19">
        <f t="shared" si="74"/>
        <v>1.1485229123051873E-3</v>
      </c>
      <c r="AZ153" s="19">
        <f t="shared" si="74"/>
        <v>0</v>
      </c>
      <c r="BA153" s="28" t="s">
        <v>766</v>
      </c>
      <c r="BB153" s="29" t="s">
        <v>766</v>
      </c>
      <c r="BC153" s="30" t="s">
        <v>766</v>
      </c>
      <c r="BD153" s="7">
        <v>0</v>
      </c>
      <c r="BE153" s="8">
        <v>0</v>
      </c>
      <c r="BF153" s="7">
        <v>8231200</v>
      </c>
      <c r="BG153" s="7">
        <v>14247000</v>
      </c>
      <c r="BH153" s="8">
        <v>2216600000</v>
      </c>
      <c r="BI153" s="7">
        <v>2843600000</v>
      </c>
      <c r="BJ153" s="7">
        <v>2441100000</v>
      </c>
      <c r="BK153" s="19">
        <f t="shared" si="75"/>
        <v>0</v>
      </c>
      <c r="BL153" s="19">
        <f t="shared" si="75"/>
        <v>2.8946405964270644E-3</v>
      </c>
      <c r="BM153" s="19">
        <f t="shared" si="75"/>
        <v>5.8363033058866903E-3</v>
      </c>
      <c r="BN153" s="28">
        <v>0</v>
      </c>
      <c r="BO153" s="29" t="s">
        <v>766</v>
      </c>
      <c r="BP153" s="30">
        <f t="shared" si="77"/>
        <v>0.4959715841888192</v>
      </c>
      <c r="BQ153" s="50">
        <v>0</v>
      </c>
    </row>
    <row r="154" spans="1:69" x14ac:dyDescent="0.2">
      <c r="A154" s="1" t="s">
        <v>554</v>
      </c>
      <c r="B154" s="1" t="s">
        <v>555</v>
      </c>
      <c r="C154" s="1"/>
      <c r="D154" s="7">
        <v>1648800</v>
      </c>
      <c r="E154" s="8">
        <v>0</v>
      </c>
      <c r="F154" s="7">
        <v>0</v>
      </c>
      <c r="G154" s="7">
        <v>0</v>
      </c>
      <c r="H154" s="8">
        <v>3763400000</v>
      </c>
      <c r="I154" s="7">
        <v>3519500000</v>
      </c>
      <c r="J154" s="7">
        <v>2541400000</v>
      </c>
      <c r="K154" s="19">
        <f t="shared" si="71"/>
        <v>0</v>
      </c>
      <c r="L154" s="19">
        <f t="shared" si="71"/>
        <v>0</v>
      </c>
      <c r="M154" s="19">
        <f t="shared" si="71"/>
        <v>0</v>
      </c>
      <c r="N154" s="25" t="s">
        <v>766</v>
      </c>
      <c r="O154" s="26">
        <v>0</v>
      </c>
      <c r="P154" s="27">
        <v>0</v>
      </c>
      <c r="Q154" s="7">
        <v>0</v>
      </c>
      <c r="R154" s="8">
        <v>11331000</v>
      </c>
      <c r="S154" s="7">
        <v>2765200</v>
      </c>
      <c r="T154" s="7">
        <v>0</v>
      </c>
      <c r="U154" s="8">
        <v>1650500000</v>
      </c>
      <c r="V154" s="7">
        <v>1849700000</v>
      </c>
      <c r="W154" s="7">
        <v>3454200000</v>
      </c>
      <c r="X154" s="19">
        <f t="shared" si="72"/>
        <v>6.8651923659497124E-3</v>
      </c>
      <c r="Y154" s="19">
        <f t="shared" si="72"/>
        <v>1.494945126236687E-3</v>
      </c>
      <c r="Z154" s="19">
        <f t="shared" si="72"/>
        <v>0</v>
      </c>
      <c r="AA154" s="28">
        <f>Q154/R154</f>
        <v>0</v>
      </c>
      <c r="AB154" s="29">
        <f>Y154/X154</f>
        <v>0.21775720861827305</v>
      </c>
      <c r="AC154" s="30" t="s">
        <v>766</v>
      </c>
      <c r="AD154" s="7">
        <v>8096900</v>
      </c>
      <c r="AE154" s="8">
        <v>64383000</v>
      </c>
      <c r="AF154" s="7">
        <v>28275000</v>
      </c>
      <c r="AG154" s="7">
        <v>4895300</v>
      </c>
      <c r="AH154" s="8">
        <v>2634800000</v>
      </c>
      <c r="AI154" s="7">
        <v>1335600000</v>
      </c>
      <c r="AJ154" s="7">
        <v>1781200000</v>
      </c>
      <c r="AK154" s="19">
        <f t="shared" si="73"/>
        <v>2.443563078791559E-2</v>
      </c>
      <c r="AL154" s="19">
        <f t="shared" si="73"/>
        <v>2.1170260557053011E-2</v>
      </c>
      <c r="AM154" s="19">
        <f t="shared" si="73"/>
        <v>2.7483157421962722E-3</v>
      </c>
      <c r="AN154" s="28">
        <f>AD154/AE154</f>
        <v>0.12576145877017225</v>
      </c>
      <c r="AO154" s="29">
        <f>AL154/AK154</f>
        <v>0.86636849037359664</v>
      </c>
      <c r="AP154" s="30">
        <f>AL154/AM154</f>
        <v>7.7029943219461163</v>
      </c>
      <c r="AQ154" s="7">
        <v>32121000</v>
      </c>
      <c r="AR154" s="8">
        <v>4579900</v>
      </c>
      <c r="AS154" s="7">
        <v>14555000</v>
      </c>
      <c r="AT154" s="7">
        <v>11197000</v>
      </c>
      <c r="AU154" s="8">
        <v>1584900000</v>
      </c>
      <c r="AV154" s="7">
        <v>2579400000</v>
      </c>
      <c r="AW154" s="7">
        <v>2056500000</v>
      </c>
      <c r="AX154" s="19">
        <f t="shared" si="74"/>
        <v>2.8897091299135594E-3</v>
      </c>
      <c r="AY154" s="19">
        <f t="shared" si="74"/>
        <v>5.6427851438318986E-3</v>
      </c>
      <c r="AZ154" s="19">
        <f t="shared" si="74"/>
        <v>5.4446875759786044E-3</v>
      </c>
      <c r="BA154" s="28">
        <f>AQ154/AR154</f>
        <v>7.013471909867028</v>
      </c>
      <c r="BB154" s="29">
        <f>AY154/AX154</f>
        <v>1.9527173463305258</v>
      </c>
      <c r="BC154" s="30">
        <f>AY154/AZ154</f>
        <v>1.0363836427873805</v>
      </c>
      <c r="BD154" s="7">
        <v>16302000</v>
      </c>
      <c r="BE154" s="8">
        <v>8678000</v>
      </c>
      <c r="BF154" s="7">
        <v>78164000</v>
      </c>
      <c r="BG154" s="7">
        <v>89811000</v>
      </c>
      <c r="BH154" s="8">
        <v>2216600000</v>
      </c>
      <c r="BI154" s="7">
        <v>2843600000</v>
      </c>
      <c r="BJ154" s="7">
        <v>2441100000</v>
      </c>
      <c r="BK154" s="19">
        <f t="shared" si="75"/>
        <v>3.9150049625552652E-3</v>
      </c>
      <c r="BL154" s="19">
        <f t="shared" si="75"/>
        <v>2.7487691658461107E-2</v>
      </c>
      <c r="BM154" s="19">
        <f t="shared" si="75"/>
        <v>3.6791200688214329E-2</v>
      </c>
      <c r="BN154" s="28">
        <f>BD154/BE154</f>
        <v>1.878543443189675</v>
      </c>
      <c r="BO154" s="29">
        <f>BL154/BK154</f>
        <v>7.0211128520563362</v>
      </c>
      <c r="BP154" s="30">
        <f t="shared" si="77"/>
        <v>0.74712678967464352</v>
      </c>
      <c r="BQ154" s="50">
        <v>0</v>
      </c>
    </row>
    <row r="155" spans="1:69" x14ac:dyDescent="0.2">
      <c r="A155" s="1" t="s">
        <v>472</v>
      </c>
      <c r="B155" s="1" t="s">
        <v>473</v>
      </c>
      <c r="C155" s="1"/>
      <c r="D155" s="7">
        <v>0</v>
      </c>
      <c r="E155" s="8">
        <v>0</v>
      </c>
      <c r="F155" s="7">
        <v>0</v>
      </c>
      <c r="G155" s="7">
        <v>0</v>
      </c>
      <c r="H155" s="8">
        <v>3763400000</v>
      </c>
      <c r="I155" s="7">
        <v>3519500000</v>
      </c>
      <c r="J155" s="7">
        <v>2541400000</v>
      </c>
      <c r="K155" s="19">
        <f t="shared" si="71"/>
        <v>0</v>
      </c>
      <c r="L155" s="19">
        <f t="shared" si="71"/>
        <v>0</v>
      </c>
      <c r="M155" s="19">
        <f t="shared" si="71"/>
        <v>0</v>
      </c>
      <c r="N155" s="25">
        <v>0</v>
      </c>
      <c r="O155" s="26">
        <v>0</v>
      </c>
      <c r="P155" s="27">
        <v>0</v>
      </c>
      <c r="Q155" s="7">
        <v>0</v>
      </c>
      <c r="R155" s="8">
        <v>68455000</v>
      </c>
      <c r="S155" s="7">
        <v>0</v>
      </c>
      <c r="T155" s="7">
        <v>0</v>
      </c>
      <c r="U155" s="8">
        <v>1650500000</v>
      </c>
      <c r="V155" s="7">
        <v>1849700000</v>
      </c>
      <c r="W155" s="7">
        <v>3454200000</v>
      </c>
      <c r="X155" s="19">
        <f t="shared" si="72"/>
        <v>4.1475310511966068E-2</v>
      </c>
      <c r="Y155" s="19">
        <f t="shared" si="72"/>
        <v>0</v>
      </c>
      <c r="Z155" s="19">
        <f t="shared" si="72"/>
        <v>0</v>
      </c>
      <c r="AA155" s="28">
        <f>Q155/R155</f>
        <v>0</v>
      </c>
      <c r="AB155" s="29">
        <f>Y155/X155</f>
        <v>0</v>
      </c>
      <c r="AC155" s="30">
        <v>0</v>
      </c>
      <c r="AD155" s="7">
        <v>0</v>
      </c>
      <c r="AE155" s="8">
        <v>12819000</v>
      </c>
      <c r="AF155" s="7">
        <v>2609500</v>
      </c>
      <c r="AG155" s="7">
        <v>0</v>
      </c>
      <c r="AH155" s="8">
        <v>2634800000</v>
      </c>
      <c r="AI155" s="7">
        <v>1335600000</v>
      </c>
      <c r="AJ155" s="7">
        <v>1781200000</v>
      </c>
      <c r="AK155" s="19">
        <f t="shared" si="73"/>
        <v>4.86526491574313E-3</v>
      </c>
      <c r="AL155" s="19">
        <f t="shared" si="73"/>
        <v>1.9538035339922133E-3</v>
      </c>
      <c r="AM155" s="19">
        <f t="shared" si="73"/>
        <v>0</v>
      </c>
      <c r="AN155" s="28">
        <f>AD155/AE155</f>
        <v>0</v>
      </c>
      <c r="AO155" s="29">
        <f>AL155/AK155</f>
        <v>0.40158214769971795</v>
      </c>
      <c r="AP155" s="30" t="s">
        <v>766</v>
      </c>
      <c r="AQ155" s="7">
        <v>670550</v>
      </c>
      <c r="AR155" s="8">
        <v>1078000</v>
      </c>
      <c r="AS155" s="7">
        <v>5569300</v>
      </c>
      <c r="AT155" s="7">
        <v>9418800</v>
      </c>
      <c r="AU155" s="8">
        <v>1584900000</v>
      </c>
      <c r="AV155" s="7">
        <v>2579400000</v>
      </c>
      <c r="AW155" s="7">
        <v>2056500000</v>
      </c>
      <c r="AX155" s="19">
        <f t="shared" si="74"/>
        <v>6.8016909584200892E-4</v>
      </c>
      <c r="AY155" s="19">
        <f t="shared" si="74"/>
        <v>2.1591455377219506E-3</v>
      </c>
      <c r="AZ155" s="19">
        <f t="shared" si="74"/>
        <v>4.5800145878920496E-3</v>
      </c>
      <c r="BA155" s="28">
        <f>AQ155/AR155</f>
        <v>0.62203153988868276</v>
      </c>
      <c r="BB155" s="29">
        <f>AY155/AX155</f>
        <v>3.174424640756512</v>
      </c>
      <c r="BC155" s="30">
        <f>AY155/AZ155</f>
        <v>0.4714276551498271</v>
      </c>
      <c r="BD155" s="7">
        <v>24680000</v>
      </c>
      <c r="BE155" s="8">
        <v>503740</v>
      </c>
      <c r="BF155" s="7">
        <v>2104600</v>
      </c>
      <c r="BG155" s="7">
        <v>1376800</v>
      </c>
      <c r="BH155" s="8">
        <v>2216600000</v>
      </c>
      <c r="BI155" s="7">
        <v>2843600000</v>
      </c>
      <c r="BJ155" s="7">
        <v>2441100000</v>
      </c>
      <c r="BK155" s="19">
        <f t="shared" si="75"/>
        <v>2.272579626454931E-4</v>
      </c>
      <c r="BL155" s="19">
        <f t="shared" si="75"/>
        <v>7.4011816007877337E-4</v>
      </c>
      <c r="BM155" s="19">
        <f t="shared" si="75"/>
        <v>5.6400802916717872E-4</v>
      </c>
      <c r="BN155" s="28">
        <f>BD155/BE155</f>
        <v>48.99352840751181</v>
      </c>
      <c r="BO155" s="29">
        <f>BL155/BK155</f>
        <v>3.2567314758220691</v>
      </c>
      <c r="BP155" s="30">
        <f t="shared" si="77"/>
        <v>1.3122475599711605</v>
      </c>
      <c r="BQ155" s="50">
        <v>0</v>
      </c>
    </row>
    <row r="156" spans="1:69" x14ac:dyDescent="0.2">
      <c r="A156" s="1" t="s">
        <v>484</v>
      </c>
      <c r="B156" s="1" t="s">
        <v>485</v>
      </c>
      <c r="C156" s="1"/>
      <c r="D156" s="7">
        <v>0</v>
      </c>
      <c r="E156" s="8">
        <v>0</v>
      </c>
      <c r="F156" s="7">
        <v>0</v>
      </c>
      <c r="G156" s="7">
        <v>0</v>
      </c>
      <c r="H156" s="8">
        <v>3763400000</v>
      </c>
      <c r="I156" s="7">
        <v>3519500000</v>
      </c>
      <c r="J156" s="7">
        <v>2541400000</v>
      </c>
      <c r="K156" s="19">
        <f t="shared" si="71"/>
        <v>0</v>
      </c>
      <c r="L156" s="19">
        <f t="shared" si="71"/>
        <v>0</v>
      </c>
      <c r="M156" s="19">
        <f t="shared" si="71"/>
        <v>0</v>
      </c>
      <c r="N156" s="25">
        <v>0</v>
      </c>
      <c r="O156" s="26">
        <v>0</v>
      </c>
      <c r="P156" s="27">
        <v>0</v>
      </c>
      <c r="Q156" s="7">
        <v>0</v>
      </c>
      <c r="R156" s="8">
        <v>1924700</v>
      </c>
      <c r="S156" s="7">
        <v>0</v>
      </c>
      <c r="T156" s="7">
        <v>0</v>
      </c>
      <c r="U156" s="8">
        <v>1650500000</v>
      </c>
      <c r="V156" s="7">
        <v>1849700000</v>
      </c>
      <c r="W156" s="7">
        <v>3454200000</v>
      </c>
      <c r="X156" s="19">
        <f t="shared" si="72"/>
        <v>1.166131475310512E-3</v>
      </c>
      <c r="Y156" s="19">
        <f t="shared" si="72"/>
        <v>0</v>
      </c>
      <c r="Z156" s="19">
        <f t="shared" si="72"/>
        <v>0</v>
      </c>
      <c r="AA156" s="28">
        <f>Q156/R156</f>
        <v>0</v>
      </c>
      <c r="AB156" s="29">
        <f>Y156/X156</f>
        <v>0</v>
      </c>
      <c r="AC156" s="30">
        <v>0</v>
      </c>
      <c r="AD156" s="7">
        <v>0</v>
      </c>
      <c r="AE156" s="8">
        <v>3724400</v>
      </c>
      <c r="AF156" s="7">
        <v>0</v>
      </c>
      <c r="AG156" s="7">
        <v>0</v>
      </c>
      <c r="AH156" s="8">
        <v>2634800000</v>
      </c>
      <c r="AI156" s="7">
        <v>1335600000</v>
      </c>
      <c r="AJ156" s="7">
        <v>1781200000</v>
      </c>
      <c r="AK156" s="19">
        <f t="shared" si="73"/>
        <v>1.4135418248064368E-3</v>
      </c>
      <c r="AL156" s="19">
        <f t="shared" si="73"/>
        <v>0</v>
      </c>
      <c r="AM156" s="19">
        <f t="shared" si="73"/>
        <v>0</v>
      </c>
      <c r="AN156" s="28">
        <f>AD156/AE156</f>
        <v>0</v>
      </c>
      <c r="AO156" s="29">
        <f>AL156/AK156</f>
        <v>0</v>
      </c>
      <c r="AP156" s="30">
        <v>0</v>
      </c>
      <c r="AQ156" s="7">
        <v>0</v>
      </c>
      <c r="AR156" s="8">
        <v>0</v>
      </c>
      <c r="AS156" s="7">
        <v>0</v>
      </c>
      <c r="AT156" s="7">
        <v>0</v>
      </c>
      <c r="AU156" s="8">
        <v>1584900000</v>
      </c>
      <c r="AV156" s="7">
        <v>2579400000</v>
      </c>
      <c r="AW156" s="7">
        <v>2056500000</v>
      </c>
      <c r="AX156" s="19">
        <f t="shared" si="74"/>
        <v>0</v>
      </c>
      <c r="AY156" s="19">
        <f t="shared" si="74"/>
        <v>0</v>
      </c>
      <c r="AZ156" s="19">
        <f t="shared" si="74"/>
        <v>0</v>
      </c>
      <c r="BA156" s="28">
        <v>0</v>
      </c>
      <c r="BB156" s="29">
        <v>0</v>
      </c>
      <c r="BC156" s="30">
        <v>0</v>
      </c>
      <c r="BD156" s="7">
        <v>3303600</v>
      </c>
      <c r="BE156" s="8">
        <v>0</v>
      </c>
      <c r="BF156" s="7">
        <v>0</v>
      </c>
      <c r="BG156" s="7">
        <v>1936100</v>
      </c>
      <c r="BH156" s="8">
        <v>2216600000</v>
      </c>
      <c r="BI156" s="7">
        <v>2843600000</v>
      </c>
      <c r="BJ156" s="7">
        <v>2441100000</v>
      </c>
      <c r="BK156" s="19">
        <f t="shared" si="75"/>
        <v>0</v>
      </c>
      <c r="BL156" s="19">
        <f t="shared" si="75"/>
        <v>0</v>
      </c>
      <c r="BM156" s="19">
        <f t="shared" si="75"/>
        <v>7.9312604973167831E-4</v>
      </c>
      <c r="BN156" s="28" t="s">
        <v>766</v>
      </c>
      <c r="BO156" s="29">
        <v>0</v>
      </c>
      <c r="BP156" s="30">
        <f t="shared" si="77"/>
        <v>0</v>
      </c>
      <c r="BQ156" s="50">
        <v>0</v>
      </c>
    </row>
    <row r="157" spans="1:69" x14ac:dyDescent="0.2">
      <c r="A157" s="1" t="s">
        <v>401</v>
      </c>
      <c r="B157" s="1" t="s">
        <v>402</v>
      </c>
      <c r="C157" s="1"/>
      <c r="D157" s="7">
        <v>0</v>
      </c>
      <c r="E157" s="8">
        <v>0</v>
      </c>
      <c r="F157" s="7">
        <v>0</v>
      </c>
      <c r="G157" s="7">
        <v>0</v>
      </c>
      <c r="H157" s="8">
        <v>3763400000</v>
      </c>
      <c r="I157" s="7">
        <v>3519500000</v>
      </c>
      <c r="J157" s="7">
        <v>2541400000</v>
      </c>
      <c r="K157" s="19">
        <f t="shared" si="71"/>
        <v>0</v>
      </c>
      <c r="L157" s="19">
        <f t="shared" si="71"/>
        <v>0</v>
      </c>
      <c r="M157" s="19">
        <f t="shared" si="71"/>
        <v>0</v>
      </c>
      <c r="N157" s="25">
        <v>0</v>
      </c>
      <c r="O157" s="26">
        <v>0</v>
      </c>
      <c r="P157" s="27">
        <v>0</v>
      </c>
      <c r="Q157" s="7">
        <v>0</v>
      </c>
      <c r="R157" s="8">
        <v>0</v>
      </c>
      <c r="S157" s="7">
        <v>0</v>
      </c>
      <c r="T157" s="7">
        <v>0</v>
      </c>
      <c r="U157" s="8">
        <v>1650500000</v>
      </c>
      <c r="V157" s="7">
        <v>1849700000</v>
      </c>
      <c r="W157" s="7">
        <v>3454200000</v>
      </c>
      <c r="X157" s="19">
        <f t="shared" si="72"/>
        <v>0</v>
      </c>
      <c r="Y157" s="19">
        <f t="shared" si="72"/>
        <v>0</v>
      </c>
      <c r="Z157" s="19">
        <f t="shared" si="72"/>
        <v>0</v>
      </c>
      <c r="AA157" s="28">
        <v>0</v>
      </c>
      <c r="AB157" s="29">
        <v>0</v>
      </c>
      <c r="AC157" s="30">
        <v>0</v>
      </c>
      <c r="AD157" s="7">
        <v>0</v>
      </c>
      <c r="AE157" s="8">
        <v>0</v>
      </c>
      <c r="AF157" s="7">
        <v>0</v>
      </c>
      <c r="AG157" s="7">
        <v>0</v>
      </c>
      <c r="AH157" s="8">
        <v>2634800000</v>
      </c>
      <c r="AI157" s="7">
        <v>1335600000</v>
      </c>
      <c r="AJ157" s="7">
        <v>1781200000</v>
      </c>
      <c r="AK157" s="19">
        <f t="shared" si="73"/>
        <v>0</v>
      </c>
      <c r="AL157" s="19">
        <f t="shared" si="73"/>
        <v>0</v>
      </c>
      <c r="AM157" s="19">
        <f t="shared" si="73"/>
        <v>0</v>
      </c>
      <c r="AN157" s="28">
        <v>0</v>
      </c>
      <c r="AO157" s="29">
        <v>0</v>
      </c>
      <c r="AP157" s="30">
        <v>0</v>
      </c>
      <c r="AQ157" s="7">
        <v>0</v>
      </c>
      <c r="AR157" s="8">
        <v>0</v>
      </c>
      <c r="AS157" s="7">
        <v>0</v>
      </c>
      <c r="AT157" s="7">
        <v>0</v>
      </c>
      <c r="AU157" s="8">
        <v>1584900000</v>
      </c>
      <c r="AV157" s="7">
        <v>2579400000</v>
      </c>
      <c r="AW157" s="7">
        <v>2056500000</v>
      </c>
      <c r="AX157" s="19">
        <f t="shared" si="74"/>
        <v>0</v>
      </c>
      <c r="AY157" s="19">
        <f t="shared" si="74"/>
        <v>0</v>
      </c>
      <c r="AZ157" s="19">
        <f t="shared" si="74"/>
        <v>0</v>
      </c>
      <c r="BA157" s="28">
        <v>0</v>
      </c>
      <c r="BB157" s="29">
        <v>0</v>
      </c>
      <c r="BC157" s="30">
        <v>0</v>
      </c>
      <c r="BD157" s="7">
        <v>0</v>
      </c>
      <c r="BE157" s="8">
        <v>0</v>
      </c>
      <c r="BF157" s="7">
        <v>0</v>
      </c>
      <c r="BG157" s="7">
        <v>0</v>
      </c>
      <c r="BH157" s="8">
        <v>2216600000</v>
      </c>
      <c r="BI157" s="7">
        <v>2843600000</v>
      </c>
      <c r="BJ157" s="7">
        <v>2441100000</v>
      </c>
      <c r="BK157" s="19">
        <f t="shared" si="75"/>
        <v>0</v>
      </c>
      <c r="BL157" s="19">
        <f t="shared" si="75"/>
        <v>0</v>
      </c>
      <c r="BM157" s="19">
        <f t="shared" si="75"/>
        <v>0</v>
      </c>
      <c r="BN157" s="28">
        <v>0</v>
      </c>
      <c r="BO157" s="29">
        <v>0</v>
      </c>
      <c r="BP157" s="30">
        <v>0</v>
      </c>
      <c r="BQ157" s="50">
        <v>0</v>
      </c>
    </row>
    <row r="158" spans="1:69" x14ac:dyDescent="0.2">
      <c r="A158" s="1" t="s">
        <v>430</v>
      </c>
      <c r="B158" s="1" t="s">
        <v>431</v>
      </c>
      <c r="C158" s="1"/>
      <c r="D158" s="7">
        <v>0</v>
      </c>
      <c r="E158" s="8">
        <v>0</v>
      </c>
      <c r="F158" s="7">
        <v>0</v>
      </c>
      <c r="G158" s="7">
        <v>0</v>
      </c>
      <c r="H158" s="8">
        <v>3763400000</v>
      </c>
      <c r="I158" s="7">
        <v>3519500000</v>
      </c>
      <c r="J158" s="7">
        <v>2541400000</v>
      </c>
      <c r="K158" s="19">
        <f t="shared" si="71"/>
        <v>0</v>
      </c>
      <c r="L158" s="19">
        <f t="shared" si="71"/>
        <v>0</v>
      </c>
      <c r="M158" s="19">
        <f t="shared" si="71"/>
        <v>0</v>
      </c>
      <c r="N158" s="25">
        <v>0</v>
      </c>
      <c r="O158" s="26">
        <v>0</v>
      </c>
      <c r="P158" s="27">
        <v>0</v>
      </c>
      <c r="Q158" s="7">
        <v>0</v>
      </c>
      <c r="R158" s="8">
        <v>0</v>
      </c>
      <c r="S158" s="7">
        <v>0</v>
      </c>
      <c r="T158" s="7">
        <v>0</v>
      </c>
      <c r="U158" s="8">
        <v>1650500000</v>
      </c>
      <c r="V158" s="7">
        <v>1849700000</v>
      </c>
      <c r="W158" s="7">
        <v>3454200000</v>
      </c>
      <c r="X158" s="19">
        <f t="shared" si="72"/>
        <v>0</v>
      </c>
      <c r="Y158" s="19">
        <f t="shared" si="72"/>
        <v>0</v>
      </c>
      <c r="Z158" s="19">
        <f t="shared" si="72"/>
        <v>0</v>
      </c>
      <c r="AA158" s="28">
        <v>0</v>
      </c>
      <c r="AB158" s="29">
        <v>0</v>
      </c>
      <c r="AC158" s="30">
        <v>0</v>
      </c>
      <c r="AD158" s="7">
        <v>2791100</v>
      </c>
      <c r="AE158" s="8">
        <v>0</v>
      </c>
      <c r="AF158" s="7">
        <v>0</v>
      </c>
      <c r="AG158" s="7">
        <v>0</v>
      </c>
      <c r="AH158" s="8">
        <v>2634800000</v>
      </c>
      <c r="AI158" s="7">
        <v>1335600000</v>
      </c>
      <c r="AJ158" s="7">
        <v>1781200000</v>
      </c>
      <c r="AK158" s="19">
        <f t="shared" si="73"/>
        <v>0</v>
      </c>
      <c r="AL158" s="19">
        <f t="shared" si="73"/>
        <v>0</v>
      </c>
      <c r="AM158" s="19">
        <f t="shared" si="73"/>
        <v>0</v>
      </c>
      <c r="AN158" s="28" t="s">
        <v>766</v>
      </c>
      <c r="AO158" s="29">
        <v>0</v>
      </c>
      <c r="AP158" s="30">
        <v>0</v>
      </c>
      <c r="AQ158" s="7">
        <v>0</v>
      </c>
      <c r="AR158" s="8">
        <v>0</v>
      </c>
      <c r="AS158" s="7">
        <v>0</v>
      </c>
      <c r="AT158" s="7">
        <v>0</v>
      </c>
      <c r="AU158" s="8">
        <v>1584900000</v>
      </c>
      <c r="AV158" s="7">
        <v>2579400000</v>
      </c>
      <c r="AW158" s="7">
        <v>2056500000</v>
      </c>
      <c r="AX158" s="19">
        <f t="shared" si="74"/>
        <v>0</v>
      </c>
      <c r="AY158" s="19">
        <f t="shared" si="74"/>
        <v>0</v>
      </c>
      <c r="AZ158" s="19">
        <f t="shared" si="74"/>
        <v>0</v>
      </c>
      <c r="BA158" s="28">
        <v>0</v>
      </c>
      <c r="BB158" s="29">
        <v>0</v>
      </c>
      <c r="BC158" s="30">
        <v>0</v>
      </c>
      <c r="BD158" s="7">
        <v>0</v>
      </c>
      <c r="BE158" s="8">
        <v>103550</v>
      </c>
      <c r="BF158" s="7">
        <v>0</v>
      </c>
      <c r="BG158" s="7">
        <v>0</v>
      </c>
      <c r="BH158" s="8">
        <v>2216600000</v>
      </c>
      <c r="BI158" s="7">
        <v>2843600000</v>
      </c>
      <c r="BJ158" s="7">
        <v>2441100000</v>
      </c>
      <c r="BK158" s="19">
        <f t="shared" si="75"/>
        <v>4.6715690697464584E-5</v>
      </c>
      <c r="BL158" s="19">
        <f t="shared" si="75"/>
        <v>0</v>
      </c>
      <c r="BM158" s="19">
        <f t="shared" si="75"/>
        <v>0</v>
      </c>
      <c r="BN158" s="28">
        <f>BD158/BE158</f>
        <v>0</v>
      </c>
      <c r="BO158" s="29">
        <f>BL158/BK158</f>
        <v>0</v>
      </c>
      <c r="BP158" s="30">
        <v>0</v>
      </c>
      <c r="BQ158" s="50">
        <v>0</v>
      </c>
    </row>
    <row r="159" spans="1:69" x14ac:dyDescent="0.2">
      <c r="A159" s="1" t="s">
        <v>116</v>
      </c>
      <c r="B159" s="1" t="s">
        <v>117</v>
      </c>
      <c r="C159" s="1"/>
      <c r="D159" s="7">
        <v>0</v>
      </c>
      <c r="E159" s="8">
        <v>0</v>
      </c>
      <c r="F159" s="7">
        <v>0</v>
      </c>
      <c r="G159" s="7">
        <v>2555500</v>
      </c>
      <c r="H159" s="8">
        <v>3763400000</v>
      </c>
      <c r="I159" s="7">
        <v>3519500000</v>
      </c>
      <c r="J159" s="7">
        <v>2541400000</v>
      </c>
      <c r="K159" s="19">
        <f t="shared" si="71"/>
        <v>0</v>
      </c>
      <c r="L159" s="19">
        <f t="shared" si="71"/>
        <v>0</v>
      </c>
      <c r="M159" s="19">
        <f t="shared" si="71"/>
        <v>1.0055481230817659E-3</v>
      </c>
      <c r="N159" s="25">
        <v>0</v>
      </c>
      <c r="O159" s="26">
        <v>0</v>
      </c>
      <c r="P159" s="27">
        <f>L159/M159</f>
        <v>0</v>
      </c>
      <c r="Q159" s="7">
        <v>0</v>
      </c>
      <c r="R159" s="8">
        <v>0</v>
      </c>
      <c r="S159" s="7">
        <v>0</v>
      </c>
      <c r="T159" s="7">
        <v>2394200</v>
      </c>
      <c r="U159" s="8">
        <v>1650500000</v>
      </c>
      <c r="V159" s="7">
        <v>1849700000</v>
      </c>
      <c r="W159" s="7">
        <v>3454200000</v>
      </c>
      <c r="X159" s="19">
        <f t="shared" si="72"/>
        <v>0</v>
      </c>
      <c r="Y159" s="19">
        <f t="shared" si="72"/>
        <v>0</v>
      </c>
      <c r="Z159" s="19">
        <f t="shared" si="72"/>
        <v>6.9312720745758787E-4</v>
      </c>
      <c r="AA159" s="28">
        <v>0</v>
      </c>
      <c r="AB159" s="29">
        <v>0</v>
      </c>
      <c r="AC159" s="30">
        <f>Y159/Z159</f>
        <v>0</v>
      </c>
      <c r="AD159" s="7">
        <v>0</v>
      </c>
      <c r="AE159" s="8">
        <v>0</v>
      </c>
      <c r="AF159" s="7">
        <v>3993900</v>
      </c>
      <c r="AG159" s="7">
        <v>0</v>
      </c>
      <c r="AH159" s="8">
        <v>2634800000</v>
      </c>
      <c r="AI159" s="7">
        <v>1335600000</v>
      </c>
      <c r="AJ159" s="7">
        <v>1781200000</v>
      </c>
      <c r="AK159" s="19">
        <f t="shared" si="73"/>
        <v>0</v>
      </c>
      <c r="AL159" s="19">
        <f t="shared" si="73"/>
        <v>2.9903414195867027E-3</v>
      </c>
      <c r="AM159" s="19">
        <f t="shared" si="73"/>
        <v>0</v>
      </c>
      <c r="AN159" s="28">
        <v>0</v>
      </c>
      <c r="AO159" s="29" t="s">
        <v>766</v>
      </c>
      <c r="AP159" s="30" t="s">
        <v>766</v>
      </c>
      <c r="AQ159" s="7">
        <v>0</v>
      </c>
      <c r="AR159" s="8">
        <v>0</v>
      </c>
      <c r="AS159" s="7">
        <v>2586800</v>
      </c>
      <c r="AT159" s="7">
        <v>3108300</v>
      </c>
      <c r="AU159" s="8">
        <v>1584900000</v>
      </c>
      <c r="AV159" s="7">
        <v>2579400000</v>
      </c>
      <c r="AW159" s="7">
        <v>2056500000</v>
      </c>
      <c r="AX159" s="19">
        <f t="shared" si="74"/>
        <v>0</v>
      </c>
      <c r="AY159" s="19">
        <f t="shared" si="74"/>
        <v>1.0028688842366443E-3</v>
      </c>
      <c r="AZ159" s="19">
        <f t="shared" si="74"/>
        <v>1.511451495258935E-3</v>
      </c>
      <c r="BA159" s="28">
        <v>0</v>
      </c>
      <c r="BB159" s="29" t="s">
        <v>766</v>
      </c>
      <c r="BC159" s="30">
        <f>AY159/AZ159</f>
        <v>0.66351377294104785</v>
      </c>
      <c r="BD159" s="7">
        <v>0</v>
      </c>
      <c r="BE159" s="8">
        <v>0</v>
      </c>
      <c r="BF159" s="7">
        <v>6773400</v>
      </c>
      <c r="BG159" s="7">
        <v>5725400</v>
      </c>
      <c r="BH159" s="8">
        <v>2216600000</v>
      </c>
      <c r="BI159" s="7">
        <v>2843600000</v>
      </c>
      <c r="BJ159" s="7">
        <v>2441100000</v>
      </c>
      <c r="BK159" s="19">
        <f t="shared" si="75"/>
        <v>0</v>
      </c>
      <c r="BL159" s="19">
        <f t="shared" si="75"/>
        <v>2.3819805879870585E-3</v>
      </c>
      <c r="BM159" s="19">
        <f t="shared" si="75"/>
        <v>2.3454180492400965E-3</v>
      </c>
      <c r="BN159" s="28">
        <v>0</v>
      </c>
      <c r="BO159" s="29" t="s">
        <v>766</v>
      </c>
      <c r="BP159" s="30">
        <f>BL159/BM159</f>
        <v>1.0155889218806038</v>
      </c>
      <c r="BQ159" s="50">
        <v>0</v>
      </c>
    </row>
    <row r="160" spans="1:69" x14ac:dyDescent="0.2">
      <c r="A160" s="1" t="s">
        <v>184</v>
      </c>
      <c r="B160" s="1" t="s">
        <v>185</v>
      </c>
      <c r="C160" s="1"/>
      <c r="D160" s="7">
        <v>0</v>
      </c>
      <c r="E160" s="8">
        <v>0</v>
      </c>
      <c r="F160" s="7">
        <v>0</v>
      </c>
      <c r="G160" s="7">
        <v>0</v>
      </c>
      <c r="H160" s="8">
        <v>3763400000</v>
      </c>
      <c r="I160" s="7">
        <v>3519500000</v>
      </c>
      <c r="J160" s="7">
        <v>2541400000</v>
      </c>
      <c r="K160" s="19">
        <f t="shared" si="71"/>
        <v>0</v>
      </c>
      <c r="L160" s="19">
        <f t="shared" si="71"/>
        <v>0</v>
      </c>
      <c r="M160" s="19">
        <f t="shared" si="71"/>
        <v>0</v>
      </c>
      <c r="N160" s="25">
        <v>0</v>
      </c>
      <c r="O160" s="26">
        <v>0</v>
      </c>
      <c r="P160" s="27">
        <v>0</v>
      </c>
      <c r="Q160" s="7">
        <v>0</v>
      </c>
      <c r="R160" s="8">
        <v>0</v>
      </c>
      <c r="S160" s="7">
        <v>0</v>
      </c>
      <c r="T160" s="7">
        <v>0</v>
      </c>
      <c r="U160" s="8">
        <v>1650500000</v>
      </c>
      <c r="V160" s="7">
        <v>1849700000</v>
      </c>
      <c r="W160" s="7">
        <v>3454200000</v>
      </c>
      <c r="X160" s="19">
        <f t="shared" si="72"/>
        <v>0</v>
      </c>
      <c r="Y160" s="19">
        <f t="shared" si="72"/>
        <v>0</v>
      </c>
      <c r="Z160" s="19">
        <f t="shared" si="72"/>
        <v>0</v>
      </c>
      <c r="AA160" s="28">
        <v>0</v>
      </c>
      <c r="AB160" s="29">
        <v>0</v>
      </c>
      <c r="AC160" s="30">
        <v>0</v>
      </c>
      <c r="AD160" s="7">
        <v>0</v>
      </c>
      <c r="AE160" s="8">
        <v>274340</v>
      </c>
      <c r="AF160" s="7">
        <v>0</v>
      </c>
      <c r="AG160" s="7">
        <v>0</v>
      </c>
      <c r="AH160" s="8">
        <v>2634800000</v>
      </c>
      <c r="AI160" s="7">
        <v>1335600000</v>
      </c>
      <c r="AJ160" s="7">
        <v>1781200000</v>
      </c>
      <c r="AK160" s="19">
        <f t="shared" si="73"/>
        <v>1.0412175497191437E-4</v>
      </c>
      <c r="AL160" s="19">
        <f t="shared" si="73"/>
        <v>0</v>
      </c>
      <c r="AM160" s="19">
        <f t="shared" si="73"/>
        <v>0</v>
      </c>
      <c r="AN160" s="28">
        <f>AD160/AE160</f>
        <v>0</v>
      </c>
      <c r="AO160" s="29">
        <f>AL160/AK160</f>
        <v>0</v>
      </c>
      <c r="AP160" s="30">
        <v>0</v>
      </c>
      <c r="AQ160" s="7">
        <v>0</v>
      </c>
      <c r="AR160" s="8">
        <v>128740</v>
      </c>
      <c r="AS160" s="7">
        <v>1125200</v>
      </c>
      <c r="AT160" s="7">
        <v>413510</v>
      </c>
      <c r="AU160" s="8">
        <v>1584900000</v>
      </c>
      <c r="AV160" s="7">
        <v>2579400000</v>
      </c>
      <c r="AW160" s="7">
        <v>2056500000</v>
      </c>
      <c r="AX160" s="19">
        <f t="shared" si="74"/>
        <v>8.122909962773677E-5</v>
      </c>
      <c r="AY160" s="19">
        <f t="shared" si="74"/>
        <v>4.3622547879351785E-4</v>
      </c>
      <c r="AZ160" s="19">
        <f t="shared" si="74"/>
        <v>2.0107464138098712E-4</v>
      </c>
      <c r="BA160" s="28">
        <f>AQ160/AR160</f>
        <v>0</v>
      </c>
      <c r="BB160" s="29">
        <f>AY160/AX160</f>
        <v>5.3703104034476183</v>
      </c>
      <c r="BC160" s="30">
        <f>AY160/AZ160</f>
        <v>2.169470380737756</v>
      </c>
      <c r="BD160" s="7">
        <v>79138</v>
      </c>
      <c r="BE160" s="8">
        <v>366860</v>
      </c>
      <c r="BF160" s="7">
        <v>0</v>
      </c>
      <c r="BG160" s="7">
        <v>750200</v>
      </c>
      <c r="BH160" s="8">
        <v>2216600000</v>
      </c>
      <c r="BI160" s="7">
        <v>2843600000</v>
      </c>
      <c r="BJ160" s="7">
        <v>2441100000</v>
      </c>
      <c r="BK160" s="19">
        <f t="shared" si="75"/>
        <v>1.6550572949562394E-4</v>
      </c>
      <c r="BL160" s="19">
        <f t="shared" si="75"/>
        <v>0</v>
      </c>
      <c r="BM160" s="19">
        <f t="shared" si="75"/>
        <v>3.0732047027979192E-4</v>
      </c>
      <c r="BN160" s="28">
        <f>BD160/BE160</f>
        <v>0.21571716731178106</v>
      </c>
      <c r="BO160" s="29">
        <f>BL160/BK160</f>
        <v>0</v>
      </c>
      <c r="BP160" s="30">
        <f>BL160/BM160</f>
        <v>0</v>
      </c>
      <c r="BQ160" s="50">
        <v>0</v>
      </c>
    </row>
    <row r="161" spans="1:69" x14ac:dyDescent="0.2">
      <c r="A161" s="1" t="s">
        <v>92</v>
      </c>
      <c r="B161" s="1" t="s">
        <v>93</v>
      </c>
      <c r="C161" s="1"/>
      <c r="D161" s="7">
        <v>0</v>
      </c>
      <c r="E161" s="8">
        <v>0</v>
      </c>
      <c r="F161" s="7">
        <v>1064200</v>
      </c>
      <c r="G161" s="7">
        <v>0</v>
      </c>
      <c r="H161" s="8">
        <v>3763400000</v>
      </c>
      <c r="I161" s="7">
        <v>3519500000</v>
      </c>
      <c r="J161" s="7">
        <v>2541400000</v>
      </c>
      <c r="K161" s="19">
        <f t="shared" si="71"/>
        <v>0</v>
      </c>
      <c r="L161" s="19">
        <f t="shared" si="71"/>
        <v>3.0237249609319503E-4</v>
      </c>
      <c r="M161" s="19">
        <f t="shared" si="71"/>
        <v>0</v>
      </c>
      <c r="N161" s="25">
        <v>0</v>
      </c>
      <c r="O161" s="26" t="s">
        <v>766</v>
      </c>
      <c r="P161" s="27" t="s">
        <v>766</v>
      </c>
      <c r="Q161" s="7">
        <v>0</v>
      </c>
      <c r="R161" s="8">
        <v>216430000</v>
      </c>
      <c r="S161" s="7">
        <v>6378800</v>
      </c>
      <c r="T161" s="7">
        <v>8738300</v>
      </c>
      <c r="U161" s="8">
        <v>1650500000</v>
      </c>
      <c r="V161" s="7">
        <v>1849700000</v>
      </c>
      <c r="W161" s="7">
        <v>3454200000</v>
      </c>
      <c r="X161" s="19">
        <f t="shared" si="72"/>
        <v>0.13112996061799453</v>
      </c>
      <c r="Y161" s="19">
        <f t="shared" si="72"/>
        <v>3.4485592258204035E-3</v>
      </c>
      <c r="Z161" s="19">
        <f t="shared" si="72"/>
        <v>2.5297608708239245E-3</v>
      </c>
      <c r="AA161" s="28">
        <f>Q161/R161</f>
        <v>0</v>
      </c>
      <c r="AB161" s="29">
        <f>Y161/X161</f>
        <v>2.6298789457175883E-2</v>
      </c>
      <c r="AC161" s="30">
        <f>Y161/Z161</f>
        <v>1.3631957334754858</v>
      </c>
      <c r="AD161" s="7">
        <v>0</v>
      </c>
      <c r="AE161" s="8">
        <v>122630000</v>
      </c>
      <c r="AF161" s="7">
        <v>90336000</v>
      </c>
      <c r="AG161" s="7">
        <v>20481000</v>
      </c>
      <c r="AH161" s="8">
        <v>2634800000</v>
      </c>
      <c r="AI161" s="7">
        <v>1335600000</v>
      </c>
      <c r="AJ161" s="7">
        <v>1781200000</v>
      </c>
      <c r="AK161" s="19">
        <f t="shared" si="73"/>
        <v>4.6542432063154698E-2</v>
      </c>
      <c r="AL161" s="19">
        <f t="shared" si="73"/>
        <v>6.7637017070979341E-2</v>
      </c>
      <c r="AM161" s="19">
        <f t="shared" si="73"/>
        <v>1.1498428026049855E-2</v>
      </c>
      <c r="AN161" s="28">
        <f>AD161/AE161</f>
        <v>0</v>
      </c>
      <c r="AO161" s="29">
        <f>AL161/AK161</f>
        <v>1.4532334060068202</v>
      </c>
      <c r="AP161" s="30">
        <f>AL161/AM161</f>
        <v>5.8822838146002834</v>
      </c>
      <c r="AQ161" s="7">
        <v>5529000</v>
      </c>
      <c r="AR161" s="8">
        <v>8323500</v>
      </c>
      <c r="AS161" s="7">
        <v>38521000</v>
      </c>
      <c r="AT161" s="7">
        <v>60969000</v>
      </c>
      <c r="AU161" s="8">
        <v>1584900000</v>
      </c>
      <c r="AV161" s="7">
        <v>2579400000</v>
      </c>
      <c r="AW161" s="7">
        <v>2056500000</v>
      </c>
      <c r="AX161" s="19">
        <f t="shared" si="74"/>
        <v>5.2517508991103542E-3</v>
      </c>
      <c r="AY161" s="19">
        <f t="shared" si="74"/>
        <v>1.4934093199968985E-2</v>
      </c>
      <c r="AZ161" s="19">
        <f t="shared" si="74"/>
        <v>2.964697301239971E-2</v>
      </c>
      <c r="BA161" s="28">
        <f>AQ161/AR161</f>
        <v>0.66426383132095879</v>
      </c>
      <c r="BB161" s="29">
        <f>AY161/AX161</f>
        <v>2.8436408136758384</v>
      </c>
      <c r="BC161" s="30">
        <f>AY161/AZ161</f>
        <v>0.50373079213594152</v>
      </c>
      <c r="BD161" s="7">
        <v>44391000</v>
      </c>
      <c r="BE161" s="8">
        <v>20104000</v>
      </c>
      <c r="BF161" s="7">
        <v>78814000</v>
      </c>
      <c r="BG161" s="7">
        <v>70814000</v>
      </c>
      <c r="BH161" s="8">
        <v>2216600000</v>
      </c>
      <c r="BI161" s="7">
        <v>2843600000</v>
      </c>
      <c r="BJ161" s="7">
        <v>2441100000</v>
      </c>
      <c r="BK161" s="19">
        <f t="shared" si="75"/>
        <v>9.069746458540107E-3</v>
      </c>
      <c r="BL161" s="19">
        <f t="shared" si="75"/>
        <v>2.7716275144183431E-2</v>
      </c>
      <c r="BM161" s="19">
        <f t="shared" si="75"/>
        <v>2.9009053295645407E-2</v>
      </c>
      <c r="BN161" s="28">
        <f>BD161/BE161</f>
        <v>2.2080680461599682</v>
      </c>
      <c r="BO161" s="29">
        <f>BL161/BK161</f>
        <v>3.0559040730499896</v>
      </c>
      <c r="BP161" s="30">
        <f>BL161/BM161</f>
        <v>0.9554353553600442</v>
      </c>
      <c r="BQ161" s="50">
        <v>0</v>
      </c>
    </row>
    <row r="162" spans="1:69" x14ac:dyDescent="0.2">
      <c r="A162" s="1" t="s">
        <v>464</v>
      </c>
      <c r="B162" s="1" t="s">
        <v>465</v>
      </c>
      <c r="C162" s="1"/>
      <c r="D162" s="7">
        <v>0</v>
      </c>
      <c r="E162" s="8">
        <v>0</v>
      </c>
      <c r="F162" s="7">
        <v>0</v>
      </c>
      <c r="G162" s="7">
        <v>0</v>
      </c>
      <c r="H162" s="8">
        <v>3763400000</v>
      </c>
      <c r="I162" s="7">
        <v>3519500000</v>
      </c>
      <c r="J162" s="7">
        <v>2541400000</v>
      </c>
      <c r="K162" s="19">
        <f t="shared" si="71"/>
        <v>0</v>
      </c>
      <c r="L162" s="19">
        <f t="shared" si="71"/>
        <v>0</v>
      </c>
      <c r="M162" s="19">
        <f t="shared" si="71"/>
        <v>0</v>
      </c>
      <c r="N162" s="25">
        <v>0</v>
      </c>
      <c r="O162" s="26">
        <v>0</v>
      </c>
      <c r="P162" s="27">
        <v>0</v>
      </c>
      <c r="Q162" s="7">
        <v>0</v>
      </c>
      <c r="R162" s="8">
        <v>2753100</v>
      </c>
      <c r="S162" s="7">
        <v>0</v>
      </c>
      <c r="T162" s="7">
        <v>0</v>
      </c>
      <c r="U162" s="8">
        <v>1650500000</v>
      </c>
      <c r="V162" s="7">
        <v>1849700000</v>
      </c>
      <c r="W162" s="7">
        <v>3454200000</v>
      </c>
      <c r="X162" s="19">
        <f t="shared" si="72"/>
        <v>1.6680399878824599E-3</v>
      </c>
      <c r="Y162" s="19">
        <f t="shared" si="72"/>
        <v>0</v>
      </c>
      <c r="Z162" s="19">
        <f t="shared" si="72"/>
        <v>0</v>
      </c>
      <c r="AA162" s="28">
        <f>Q162/R162</f>
        <v>0</v>
      </c>
      <c r="AB162" s="29">
        <f>Y162/X162</f>
        <v>0</v>
      </c>
      <c r="AC162" s="30">
        <v>0</v>
      </c>
      <c r="AD162" s="7">
        <v>0</v>
      </c>
      <c r="AE162" s="8">
        <v>9737300</v>
      </c>
      <c r="AF162" s="7">
        <v>0</v>
      </c>
      <c r="AG162" s="7">
        <v>0</v>
      </c>
      <c r="AH162" s="8">
        <v>2634800000</v>
      </c>
      <c r="AI162" s="7">
        <v>1335600000</v>
      </c>
      <c r="AJ162" s="7">
        <v>1781200000</v>
      </c>
      <c r="AK162" s="19">
        <f t="shared" si="73"/>
        <v>3.695650523758919E-3</v>
      </c>
      <c r="AL162" s="19">
        <f t="shared" si="73"/>
        <v>0</v>
      </c>
      <c r="AM162" s="19">
        <f t="shared" si="73"/>
        <v>0</v>
      </c>
      <c r="AN162" s="28">
        <f>AD162/AE162</f>
        <v>0</v>
      </c>
      <c r="AO162" s="29">
        <f>AL162/AK162</f>
        <v>0</v>
      </c>
      <c r="AP162" s="30">
        <v>0</v>
      </c>
      <c r="AQ162" s="7">
        <v>524300</v>
      </c>
      <c r="AR162" s="8">
        <v>0</v>
      </c>
      <c r="AS162" s="7">
        <v>5234700</v>
      </c>
      <c r="AT162" s="7">
        <v>31206000</v>
      </c>
      <c r="AU162" s="8">
        <v>1584900000</v>
      </c>
      <c r="AV162" s="7">
        <v>2579400000</v>
      </c>
      <c r="AW162" s="7">
        <v>2056500000</v>
      </c>
      <c r="AX162" s="19">
        <f t="shared" si="74"/>
        <v>0</v>
      </c>
      <c r="AY162" s="19">
        <f t="shared" si="74"/>
        <v>2.029425447778553E-3</v>
      </c>
      <c r="AZ162" s="19">
        <f t="shared" si="74"/>
        <v>1.5174325309992706E-2</v>
      </c>
      <c r="BA162" s="28" t="s">
        <v>766</v>
      </c>
      <c r="BB162" s="29" t="s">
        <v>766</v>
      </c>
      <c r="BC162" s="30">
        <f>AY162/AZ162</f>
        <v>0.13374073682486043</v>
      </c>
      <c r="BD162" s="7">
        <v>38747000</v>
      </c>
      <c r="BE162" s="8">
        <v>0</v>
      </c>
      <c r="BF162" s="7">
        <v>684600</v>
      </c>
      <c r="BG162" s="7">
        <v>824450</v>
      </c>
      <c r="BH162" s="8">
        <v>2216600000</v>
      </c>
      <c r="BI162" s="7">
        <v>2843600000</v>
      </c>
      <c r="BJ162" s="7">
        <v>2441100000</v>
      </c>
      <c r="BK162" s="19">
        <f t="shared" si="75"/>
        <v>0</v>
      </c>
      <c r="BL162" s="19">
        <f t="shared" si="75"/>
        <v>2.4075116050077365E-4</v>
      </c>
      <c r="BM162" s="19">
        <f t="shared" si="75"/>
        <v>3.3773708574003525E-4</v>
      </c>
      <c r="BN162" s="28" t="s">
        <v>766</v>
      </c>
      <c r="BO162" s="29" t="s">
        <v>766</v>
      </c>
      <c r="BP162" s="30">
        <f>BL162/BM162</f>
        <v>0.71283602146696412</v>
      </c>
      <c r="BQ162" s="50">
        <v>0</v>
      </c>
    </row>
    <row r="163" spans="1:69" x14ac:dyDescent="0.2">
      <c r="A163" s="1" t="s">
        <v>28</v>
      </c>
      <c r="B163" s="1" t="s">
        <v>29</v>
      </c>
      <c r="C163" s="1"/>
      <c r="D163" s="7">
        <v>34045000</v>
      </c>
      <c r="E163" s="8">
        <v>12423000</v>
      </c>
      <c r="F163" s="7">
        <v>9221900</v>
      </c>
      <c r="G163" s="7">
        <v>0</v>
      </c>
      <c r="H163" s="8">
        <v>3763400000</v>
      </c>
      <c r="I163" s="7">
        <v>3519500000</v>
      </c>
      <c r="J163" s="7">
        <v>2541400000</v>
      </c>
      <c r="K163" s="19">
        <f t="shared" si="71"/>
        <v>3.3010044109050328E-3</v>
      </c>
      <c r="L163" s="19">
        <f t="shared" si="71"/>
        <v>2.6202301463276035E-3</v>
      </c>
      <c r="M163" s="19">
        <f t="shared" si="71"/>
        <v>0</v>
      </c>
      <c r="N163" s="25">
        <f>D163/E163</f>
        <v>2.7404813652096918</v>
      </c>
      <c r="O163" s="26">
        <f>L163/K163</f>
        <v>0.79376753865324823</v>
      </c>
      <c r="P163" s="27" t="s">
        <v>766</v>
      </c>
      <c r="Q163" s="7">
        <v>18316000</v>
      </c>
      <c r="R163" s="8">
        <v>6932900</v>
      </c>
      <c r="S163" s="7">
        <v>17247000</v>
      </c>
      <c r="T163" s="7">
        <v>8968900</v>
      </c>
      <c r="U163" s="8">
        <v>1650500000</v>
      </c>
      <c r="V163" s="7">
        <v>1849700000</v>
      </c>
      <c r="W163" s="7">
        <v>3454200000</v>
      </c>
      <c r="X163" s="19">
        <f t="shared" si="72"/>
        <v>4.200484701605574E-3</v>
      </c>
      <c r="Y163" s="19">
        <f t="shared" si="72"/>
        <v>9.3242147375250037E-3</v>
      </c>
      <c r="Z163" s="19">
        <f t="shared" si="72"/>
        <v>2.5965201783336228E-3</v>
      </c>
      <c r="AA163" s="28">
        <f>Q163/R163</f>
        <v>2.6418958877237522</v>
      </c>
      <c r="AB163" s="29">
        <f>Y163/X163</f>
        <v>2.2197949522256226</v>
      </c>
      <c r="AC163" s="30">
        <f>Y163/Z163</f>
        <v>3.5910426636888433</v>
      </c>
      <c r="AD163" s="7">
        <v>3907300</v>
      </c>
      <c r="AE163" s="8">
        <v>15991000</v>
      </c>
      <c r="AF163" s="7">
        <v>29782000</v>
      </c>
      <c r="AG163" s="7">
        <v>5568400</v>
      </c>
      <c r="AH163" s="8">
        <v>2634800000</v>
      </c>
      <c r="AI163" s="7">
        <v>1335600000</v>
      </c>
      <c r="AJ163" s="7">
        <v>1781200000</v>
      </c>
      <c r="AK163" s="19">
        <f t="shared" si="73"/>
        <v>6.0691513587369057E-3</v>
      </c>
      <c r="AL163" s="19">
        <f t="shared" si="73"/>
        <v>2.2298592392932016E-2</v>
      </c>
      <c r="AM163" s="19">
        <f t="shared" si="73"/>
        <v>3.1262070514260052E-3</v>
      </c>
      <c r="AN163" s="28">
        <f>AD163/AE163</f>
        <v>0.24434369332749672</v>
      </c>
      <c r="AO163" s="29">
        <f>AL163/AK163</f>
        <v>3.6740873764553359</v>
      </c>
      <c r="AP163" s="30">
        <f>AL163/AM163</f>
        <v>7.132794477819572</v>
      </c>
      <c r="AQ163" s="7">
        <v>4578800</v>
      </c>
      <c r="AR163" s="8">
        <v>143430</v>
      </c>
      <c r="AS163" s="7">
        <v>403680</v>
      </c>
      <c r="AT163" s="7">
        <v>17162000</v>
      </c>
      <c r="AU163" s="8">
        <v>1584900000</v>
      </c>
      <c r="AV163" s="7">
        <v>2579400000</v>
      </c>
      <c r="AW163" s="7">
        <v>2056500000</v>
      </c>
      <c r="AX163" s="19">
        <f t="shared" si="74"/>
        <v>9.0497823206511446E-5</v>
      </c>
      <c r="AY163" s="19">
        <f t="shared" si="74"/>
        <v>1.5650151197953011E-4</v>
      </c>
      <c r="AZ163" s="19">
        <f t="shared" si="74"/>
        <v>8.3452467785071725E-3</v>
      </c>
      <c r="BA163" s="28">
        <f>AQ163/AR163</f>
        <v>31.923586418461966</v>
      </c>
      <c r="BB163" s="29">
        <f>AY163/AX163</f>
        <v>1.72934007067111</v>
      </c>
      <c r="BC163" s="30">
        <f>AY163/AZ163</f>
        <v>1.8753371366152176E-2</v>
      </c>
      <c r="BD163" s="7">
        <v>7515100</v>
      </c>
      <c r="BE163" s="8">
        <v>7622500</v>
      </c>
      <c r="BF163" s="7">
        <v>20846000</v>
      </c>
      <c r="BG163" s="7">
        <v>3807900</v>
      </c>
      <c r="BH163" s="8">
        <v>2216600000</v>
      </c>
      <c r="BI163" s="7">
        <v>2843600000</v>
      </c>
      <c r="BJ163" s="7">
        <v>2441100000</v>
      </c>
      <c r="BK163" s="19">
        <f t="shared" si="75"/>
        <v>3.4388252278264009E-3</v>
      </c>
      <c r="BL163" s="19">
        <f t="shared" si="75"/>
        <v>7.33084822056548E-3</v>
      </c>
      <c r="BM163" s="19">
        <f t="shared" si="75"/>
        <v>1.5599115153004793E-3</v>
      </c>
      <c r="BN163" s="28">
        <f>BD163/BE163</f>
        <v>0.98591013447031817</v>
      </c>
      <c r="BO163" s="29">
        <f>BL163/BK163</f>
        <v>2.1317885425654892</v>
      </c>
      <c r="BP163" s="30">
        <f>BL163/BM163</f>
        <v>4.6995282416088635</v>
      </c>
      <c r="BQ163" s="50">
        <v>0</v>
      </c>
    </row>
    <row r="164" spans="1:69" x14ac:dyDescent="0.2">
      <c r="A164" s="1" t="s">
        <v>420</v>
      </c>
      <c r="B164" s="1" t="s">
        <v>421</v>
      </c>
      <c r="C164" s="1"/>
      <c r="D164" s="7">
        <v>0</v>
      </c>
      <c r="E164" s="8">
        <v>0</v>
      </c>
      <c r="F164" s="7">
        <v>0</v>
      </c>
      <c r="G164" s="7">
        <v>0</v>
      </c>
      <c r="H164" s="8">
        <v>3763400000</v>
      </c>
      <c r="I164" s="7">
        <v>3519500000</v>
      </c>
      <c r="J164" s="7">
        <v>2541400000</v>
      </c>
      <c r="K164" s="19">
        <f t="shared" si="71"/>
        <v>0</v>
      </c>
      <c r="L164" s="19">
        <f t="shared" si="71"/>
        <v>0</v>
      </c>
      <c r="M164" s="19">
        <f t="shared" si="71"/>
        <v>0</v>
      </c>
      <c r="N164" s="25">
        <v>0</v>
      </c>
      <c r="O164" s="26">
        <v>0</v>
      </c>
      <c r="P164" s="27">
        <v>0</v>
      </c>
      <c r="Q164" s="7">
        <v>0</v>
      </c>
      <c r="R164" s="8">
        <v>0</v>
      </c>
      <c r="S164" s="7">
        <v>0</v>
      </c>
      <c r="T164" s="7">
        <v>0</v>
      </c>
      <c r="U164" s="8">
        <v>1650500000</v>
      </c>
      <c r="V164" s="7">
        <v>1849700000</v>
      </c>
      <c r="W164" s="7">
        <v>3454200000</v>
      </c>
      <c r="X164" s="19">
        <f t="shared" si="72"/>
        <v>0</v>
      </c>
      <c r="Y164" s="19">
        <f t="shared" si="72"/>
        <v>0</v>
      </c>
      <c r="Z164" s="19">
        <f t="shared" si="72"/>
        <v>0</v>
      </c>
      <c r="AA164" s="28">
        <v>0</v>
      </c>
      <c r="AB164" s="29">
        <v>0</v>
      </c>
      <c r="AC164" s="30">
        <v>0</v>
      </c>
      <c r="AD164" s="7">
        <v>350430</v>
      </c>
      <c r="AE164" s="8">
        <v>0</v>
      </c>
      <c r="AF164" s="7">
        <v>0</v>
      </c>
      <c r="AG164" s="7">
        <v>0</v>
      </c>
      <c r="AH164" s="8">
        <v>2634800000</v>
      </c>
      <c r="AI164" s="7">
        <v>1335600000</v>
      </c>
      <c r="AJ164" s="7">
        <v>1781200000</v>
      </c>
      <c r="AK164" s="19">
        <f t="shared" si="73"/>
        <v>0</v>
      </c>
      <c r="AL164" s="19">
        <f t="shared" si="73"/>
        <v>0</v>
      </c>
      <c r="AM164" s="19">
        <f t="shared" si="73"/>
        <v>0</v>
      </c>
      <c r="AN164" s="28" t="s">
        <v>766</v>
      </c>
      <c r="AO164" s="29">
        <v>0</v>
      </c>
      <c r="AP164" s="30">
        <v>0</v>
      </c>
      <c r="AQ164" s="7">
        <v>176970</v>
      </c>
      <c r="AR164" s="8">
        <v>0</v>
      </c>
      <c r="AS164" s="7">
        <v>128130</v>
      </c>
      <c r="AT164" s="7">
        <v>0</v>
      </c>
      <c r="AU164" s="8">
        <v>1584900000</v>
      </c>
      <c r="AV164" s="7">
        <v>2579400000</v>
      </c>
      <c r="AW164" s="7">
        <v>2056500000</v>
      </c>
      <c r="AX164" s="19">
        <f t="shared" si="74"/>
        <v>0</v>
      </c>
      <c r="AY164" s="19">
        <f t="shared" si="74"/>
        <v>4.9674342870434985E-5</v>
      </c>
      <c r="AZ164" s="19">
        <f t="shared" si="74"/>
        <v>0</v>
      </c>
      <c r="BA164" s="28" t="s">
        <v>766</v>
      </c>
      <c r="BB164" s="29" t="s">
        <v>766</v>
      </c>
      <c r="BC164" s="30" t="s">
        <v>766</v>
      </c>
      <c r="BD164" s="7">
        <v>71763</v>
      </c>
      <c r="BE164" s="8">
        <v>0</v>
      </c>
      <c r="BF164" s="7">
        <v>0</v>
      </c>
      <c r="BG164" s="7">
        <v>0</v>
      </c>
      <c r="BH164" s="8">
        <v>2216600000</v>
      </c>
      <c r="BI164" s="7">
        <v>2843600000</v>
      </c>
      <c r="BJ164" s="7">
        <v>2441100000</v>
      </c>
      <c r="BK164" s="19">
        <f t="shared" si="75"/>
        <v>0</v>
      </c>
      <c r="BL164" s="19">
        <f t="shared" si="75"/>
        <v>0</v>
      </c>
      <c r="BM164" s="19">
        <f t="shared" si="75"/>
        <v>0</v>
      </c>
      <c r="BN164" s="28" t="s">
        <v>766</v>
      </c>
      <c r="BO164" s="29">
        <v>0</v>
      </c>
      <c r="BP164" s="30">
        <v>0</v>
      </c>
      <c r="BQ164" s="50">
        <v>0</v>
      </c>
    </row>
    <row r="165" spans="1:69" x14ac:dyDescent="0.2">
      <c r="A165" s="1" t="s">
        <v>377</v>
      </c>
      <c r="B165" s="1" t="s">
        <v>378</v>
      </c>
      <c r="C165" s="1"/>
      <c r="D165" s="7">
        <v>0</v>
      </c>
      <c r="E165" s="8">
        <v>0</v>
      </c>
      <c r="F165" s="7">
        <v>0</v>
      </c>
      <c r="G165" s="7">
        <v>0</v>
      </c>
      <c r="H165" s="8">
        <v>3763400000</v>
      </c>
      <c r="I165" s="7">
        <v>3519500000</v>
      </c>
      <c r="J165" s="7">
        <v>2541400000</v>
      </c>
      <c r="K165" s="19">
        <f t="shared" si="71"/>
        <v>0</v>
      </c>
      <c r="L165" s="19">
        <f t="shared" si="71"/>
        <v>0</v>
      </c>
      <c r="M165" s="19">
        <f t="shared" si="71"/>
        <v>0</v>
      </c>
      <c r="N165" s="25">
        <v>0</v>
      </c>
      <c r="O165" s="26">
        <v>0</v>
      </c>
      <c r="P165" s="27">
        <v>0</v>
      </c>
      <c r="Q165" s="7">
        <v>0</v>
      </c>
      <c r="R165" s="8">
        <v>1743300</v>
      </c>
      <c r="S165" s="7">
        <v>0</v>
      </c>
      <c r="T165" s="7">
        <v>0</v>
      </c>
      <c r="U165" s="8">
        <v>1650500000</v>
      </c>
      <c r="V165" s="7">
        <v>1849700000</v>
      </c>
      <c r="W165" s="7">
        <v>3454200000</v>
      </c>
      <c r="X165" s="19">
        <f t="shared" si="72"/>
        <v>1.056225386246592E-3</v>
      </c>
      <c r="Y165" s="19">
        <f t="shared" si="72"/>
        <v>0</v>
      </c>
      <c r="Z165" s="19">
        <f t="shared" si="72"/>
        <v>0</v>
      </c>
      <c r="AA165" s="28">
        <f>Q165/R165</f>
        <v>0</v>
      </c>
      <c r="AB165" s="29">
        <f>Y165/X165</f>
        <v>0</v>
      </c>
      <c r="AC165" s="30">
        <v>0</v>
      </c>
      <c r="AD165" s="7">
        <v>0</v>
      </c>
      <c r="AE165" s="8">
        <v>0</v>
      </c>
      <c r="AF165" s="7">
        <v>0</v>
      </c>
      <c r="AG165" s="7">
        <v>0</v>
      </c>
      <c r="AH165" s="8">
        <v>2634800000</v>
      </c>
      <c r="AI165" s="7">
        <v>1335600000</v>
      </c>
      <c r="AJ165" s="7">
        <v>1781200000</v>
      </c>
      <c r="AK165" s="19">
        <f t="shared" si="73"/>
        <v>0</v>
      </c>
      <c r="AL165" s="19">
        <f t="shared" si="73"/>
        <v>0</v>
      </c>
      <c r="AM165" s="19">
        <f t="shared" si="73"/>
        <v>0</v>
      </c>
      <c r="AN165" s="28">
        <v>0</v>
      </c>
      <c r="AO165" s="29">
        <v>0</v>
      </c>
      <c r="AP165" s="30">
        <v>0</v>
      </c>
      <c r="AQ165" s="7">
        <v>0</v>
      </c>
      <c r="AR165" s="8">
        <v>0</v>
      </c>
      <c r="AS165" s="7">
        <v>0</v>
      </c>
      <c r="AT165" s="7">
        <v>0</v>
      </c>
      <c r="AU165" s="8">
        <v>1584900000</v>
      </c>
      <c r="AV165" s="7">
        <v>2579400000</v>
      </c>
      <c r="AW165" s="7">
        <v>2056500000</v>
      </c>
      <c r="AX165" s="19">
        <f t="shared" si="74"/>
        <v>0</v>
      </c>
      <c r="AY165" s="19">
        <f t="shared" si="74"/>
        <v>0</v>
      </c>
      <c r="AZ165" s="19">
        <f t="shared" si="74"/>
        <v>0</v>
      </c>
      <c r="BA165" s="28">
        <v>0</v>
      </c>
      <c r="BB165" s="29">
        <v>0</v>
      </c>
      <c r="BC165" s="30">
        <v>0</v>
      </c>
      <c r="BD165" s="7">
        <v>0</v>
      </c>
      <c r="BE165" s="8">
        <v>0</v>
      </c>
      <c r="BF165" s="7">
        <v>0</v>
      </c>
      <c r="BG165" s="7">
        <v>0</v>
      </c>
      <c r="BH165" s="8">
        <v>2216600000</v>
      </c>
      <c r="BI165" s="7">
        <v>2843600000</v>
      </c>
      <c r="BJ165" s="7">
        <v>2441100000</v>
      </c>
      <c r="BK165" s="19">
        <f t="shared" si="75"/>
        <v>0</v>
      </c>
      <c r="BL165" s="19">
        <f t="shared" si="75"/>
        <v>0</v>
      </c>
      <c r="BM165" s="19">
        <f t="shared" si="75"/>
        <v>0</v>
      </c>
      <c r="BN165" s="28">
        <v>0</v>
      </c>
      <c r="BO165" s="29">
        <v>0</v>
      </c>
      <c r="BP165" s="30">
        <v>0</v>
      </c>
      <c r="BQ165" s="50">
        <v>0</v>
      </c>
    </row>
    <row r="166" spans="1:69" x14ac:dyDescent="0.2">
      <c r="A166" s="1" t="s">
        <v>34</v>
      </c>
      <c r="B166" s="1" t="s">
        <v>35</v>
      </c>
      <c r="C166" s="1"/>
      <c r="D166" s="7">
        <v>0</v>
      </c>
      <c r="E166" s="8">
        <v>1179000</v>
      </c>
      <c r="F166" s="7">
        <v>0</v>
      </c>
      <c r="G166" s="7">
        <v>2977000</v>
      </c>
      <c r="H166" s="8">
        <v>3763400000</v>
      </c>
      <c r="I166" s="7">
        <v>3519500000</v>
      </c>
      <c r="J166" s="7">
        <v>2541400000</v>
      </c>
      <c r="K166" s="19">
        <f t="shared" si="71"/>
        <v>3.1328054418876548E-4</v>
      </c>
      <c r="L166" s="19">
        <f t="shared" si="71"/>
        <v>0</v>
      </c>
      <c r="M166" s="19">
        <f t="shared" si="71"/>
        <v>1.1714015896749823E-3</v>
      </c>
      <c r="N166" s="25">
        <f>D166/E166</f>
        <v>0</v>
      </c>
      <c r="O166" s="26">
        <f>L166/K166</f>
        <v>0</v>
      </c>
      <c r="P166" s="27">
        <f>L166/M166</f>
        <v>0</v>
      </c>
      <c r="Q166" s="7">
        <v>0</v>
      </c>
      <c r="R166" s="8">
        <v>1659100</v>
      </c>
      <c r="S166" s="7">
        <v>3316900</v>
      </c>
      <c r="T166" s="7">
        <v>1427500</v>
      </c>
      <c r="U166" s="8">
        <v>1650500000</v>
      </c>
      <c r="V166" s="7">
        <v>1849700000</v>
      </c>
      <c r="W166" s="7">
        <v>3454200000</v>
      </c>
      <c r="X166" s="19">
        <f t="shared" si="72"/>
        <v>1.0052105422599213E-3</v>
      </c>
      <c r="Y166" s="19">
        <f t="shared" si="72"/>
        <v>1.7932097096826512E-3</v>
      </c>
      <c r="Z166" s="19">
        <f t="shared" si="72"/>
        <v>4.1326501071159747E-4</v>
      </c>
      <c r="AA166" s="28">
        <f>Q166/R166</f>
        <v>0</v>
      </c>
      <c r="AB166" s="29">
        <f>Y166/X166</f>
        <v>1.7839145475445819</v>
      </c>
      <c r="AC166" s="30">
        <f>Y166/Z166</f>
        <v>4.3391278313035473</v>
      </c>
      <c r="AD166" s="7">
        <v>3046400</v>
      </c>
      <c r="AE166" s="8">
        <v>3197500</v>
      </c>
      <c r="AF166" s="7">
        <v>3160800</v>
      </c>
      <c r="AG166" s="7">
        <v>927400</v>
      </c>
      <c r="AH166" s="8">
        <v>2634800000</v>
      </c>
      <c r="AI166" s="7">
        <v>1335600000</v>
      </c>
      <c r="AJ166" s="7">
        <v>1781200000</v>
      </c>
      <c r="AK166" s="19">
        <f t="shared" si="73"/>
        <v>1.2135645969333535E-3</v>
      </c>
      <c r="AL166" s="19">
        <f t="shared" si="73"/>
        <v>2.366576819407008E-3</v>
      </c>
      <c r="AM166" s="19">
        <f t="shared" si="73"/>
        <v>5.2066022905906126E-4</v>
      </c>
      <c r="AN166" s="28">
        <f>AD166/AE166</f>
        <v>0.9527443315089914</v>
      </c>
      <c r="AO166" s="29">
        <f>AL166/AK166</f>
        <v>1.9501037072004956</v>
      </c>
      <c r="AP166" s="30">
        <f>AL166/AM166</f>
        <v>4.5453381827989681</v>
      </c>
      <c r="AQ166" s="7">
        <v>3198200</v>
      </c>
      <c r="AR166" s="8">
        <v>1465500</v>
      </c>
      <c r="AS166" s="7">
        <v>4274500</v>
      </c>
      <c r="AT166" s="7">
        <v>2369000</v>
      </c>
      <c r="AU166" s="8">
        <v>1584900000</v>
      </c>
      <c r="AV166" s="7">
        <v>2579400000</v>
      </c>
      <c r="AW166" s="7">
        <v>2056500000</v>
      </c>
      <c r="AX166" s="19">
        <f t="shared" si="74"/>
        <v>9.2466401665720237E-4</v>
      </c>
      <c r="AY166" s="19">
        <f t="shared" si="74"/>
        <v>1.6571683337210203E-3</v>
      </c>
      <c r="AZ166" s="19">
        <f t="shared" si="74"/>
        <v>1.1519572088499878E-3</v>
      </c>
      <c r="BA166" s="28">
        <f>AQ166/AR166</f>
        <v>2.1823268509041283</v>
      </c>
      <c r="BB166" s="29">
        <f>AY166/AX166</f>
        <v>1.7921843003169191</v>
      </c>
      <c r="BC166" s="30">
        <f>AY166/AZ166</f>
        <v>1.4385676143086865</v>
      </c>
      <c r="BD166" s="7">
        <v>2562600</v>
      </c>
      <c r="BE166" s="8">
        <v>253960</v>
      </c>
      <c r="BF166" s="7">
        <v>4800500</v>
      </c>
      <c r="BG166" s="7">
        <v>4370100</v>
      </c>
      <c r="BH166" s="8">
        <v>2216600000</v>
      </c>
      <c r="BI166" s="7">
        <v>2843600000</v>
      </c>
      <c r="BJ166" s="7">
        <v>2441100000</v>
      </c>
      <c r="BK166" s="19">
        <f t="shared" si="75"/>
        <v>1.1457186682306234E-4</v>
      </c>
      <c r="BL166" s="19">
        <f t="shared" si="75"/>
        <v>1.6881769587846391E-3</v>
      </c>
      <c r="BM166" s="19">
        <f t="shared" si="75"/>
        <v>1.7902175248863217E-3</v>
      </c>
      <c r="BN166" s="28">
        <f>BD166/BE166</f>
        <v>10.09056544337691</v>
      </c>
      <c r="BO166" s="29">
        <f>BL166/BK166</f>
        <v>14.734655248236066</v>
      </c>
      <c r="BP166" s="30">
        <f>BL166/BM166</f>
        <v>0.94300102379560713</v>
      </c>
      <c r="BQ166" s="50">
        <v>0</v>
      </c>
    </row>
    <row r="167" spans="1:69" x14ac:dyDescent="0.2">
      <c r="A167" s="1" t="s">
        <v>178</v>
      </c>
      <c r="B167" s="1" t="s">
        <v>179</v>
      </c>
      <c r="C167" s="1"/>
      <c r="D167" s="7">
        <v>0</v>
      </c>
      <c r="E167" s="8">
        <v>0</v>
      </c>
      <c r="F167" s="7">
        <v>0</v>
      </c>
      <c r="G167" s="7">
        <v>0</v>
      </c>
      <c r="H167" s="8">
        <v>3763400000</v>
      </c>
      <c r="I167" s="7">
        <v>3519500000</v>
      </c>
      <c r="J167" s="7">
        <v>2541400000</v>
      </c>
      <c r="K167" s="19">
        <f t="shared" si="71"/>
        <v>0</v>
      </c>
      <c r="L167" s="19">
        <f t="shared" si="71"/>
        <v>0</v>
      </c>
      <c r="M167" s="19">
        <f t="shared" si="71"/>
        <v>0</v>
      </c>
      <c r="N167" s="25">
        <v>0</v>
      </c>
      <c r="O167" s="26">
        <v>0</v>
      </c>
      <c r="P167" s="27">
        <v>0</v>
      </c>
      <c r="Q167" s="7">
        <v>0</v>
      </c>
      <c r="R167" s="8">
        <v>0</v>
      </c>
      <c r="S167" s="7">
        <v>0</v>
      </c>
      <c r="T167" s="7">
        <v>0</v>
      </c>
      <c r="U167" s="8">
        <v>1650500000</v>
      </c>
      <c r="V167" s="7">
        <v>1849700000</v>
      </c>
      <c r="W167" s="7">
        <v>3454200000</v>
      </c>
      <c r="X167" s="19">
        <f t="shared" si="72"/>
        <v>0</v>
      </c>
      <c r="Y167" s="19">
        <f t="shared" si="72"/>
        <v>0</v>
      </c>
      <c r="Z167" s="19">
        <f t="shared" si="72"/>
        <v>0</v>
      </c>
      <c r="AA167" s="28">
        <v>0</v>
      </c>
      <c r="AB167" s="29">
        <v>0</v>
      </c>
      <c r="AC167" s="30">
        <v>0</v>
      </c>
      <c r="AD167" s="7">
        <v>0</v>
      </c>
      <c r="AE167" s="8">
        <v>0</v>
      </c>
      <c r="AF167" s="7">
        <v>0</v>
      </c>
      <c r="AG167" s="7">
        <v>0</v>
      </c>
      <c r="AH167" s="8">
        <v>2634800000</v>
      </c>
      <c r="AI167" s="7">
        <v>1335600000</v>
      </c>
      <c r="AJ167" s="7">
        <v>1781200000</v>
      </c>
      <c r="AK167" s="19">
        <f t="shared" si="73"/>
        <v>0</v>
      </c>
      <c r="AL167" s="19">
        <f t="shared" si="73"/>
        <v>0</v>
      </c>
      <c r="AM167" s="19">
        <f t="shared" si="73"/>
        <v>0</v>
      </c>
      <c r="AN167" s="28">
        <v>0</v>
      </c>
      <c r="AO167" s="29">
        <v>0</v>
      </c>
      <c r="AP167" s="30">
        <v>0</v>
      </c>
      <c r="AQ167" s="7">
        <v>483360</v>
      </c>
      <c r="AR167" s="8">
        <v>0</v>
      </c>
      <c r="AS167" s="7">
        <v>163190</v>
      </c>
      <c r="AT167" s="7">
        <v>0</v>
      </c>
      <c r="AU167" s="8">
        <v>1584900000</v>
      </c>
      <c r="AV167" s="7">
        <v>2579400000</v>
      </c>
      <c r="AW167" s="7">
        <v>2056500000</v>
      </c>
      <c r="AX167" s="19">
        <f t="shared" si="74"/>
        <v>0</v>
      </c>
      <c r="AY167" s="19">
        <f t="shared" si="74"/>
        <v>6.3266651159184312E-5</v>
      </c>
      <c r="AZ167" s="19">
        <f t="shared" si="74"/>
        <v>0</v>
      </c>
      <c r="BA167" s="28" t="s">
        <v>766</v>
      </c>
      <c r="BB167" s="29" t="s">
        <v>766</v>
      </c>
      <c r="BC167" s="30" t="s">
        <v>766</v>
      </c>
      <c r="BD167" s="7">
        <v>0</v>
      </c>
      <c r="BE167" s="8">
        <v>0</v>
      </c>
      <c r="BF167" s="7">
        <v>754100</v>
      </c>
      <c r="BG167" s="7">
        <v>536770</v>
      </c>
      <c r="BH167" s="8">
        <v>2216600000</v>
      </c>
      <c r="BI167" s="7">
        <v>2843600000</v>
      </c>
      <c r="BJ167" s="7">
        <v>2441100000</v>
      </c>
      <c r="BK167" s="19">
        <f t="shared" si="75"/>
        <v>0</v>
      </c>
      <c r="BL167" s="19">
        <f t="shared" si="75"/>
        <v>2.6519201012800676E-4</v>
      </c>
      <c r="BM167" s="19">
        <f t="shared" si="75"/>
        <v>2.1988857482282577E-4</v>
      </c>
      <c r="BN167" s="28">
        <v>0</v>
      </c>
      <c r="BO167" s="29" t="s">
        <v>766</v>
      </c>
      <c r="BP167" s="30">
        <f>BL167/BM167</f>
        <v>1.2060290551325099</v>
      </c>
      <c r="BQ167" s="50">
        <v>0</v>
      </c>
    </row>
    <row r="168" spans="1:69" x14ac:dyDescent="0.2">
      <c r="A168" s="1" t="s">
        <v>542</v>
      </c>
      <c r="B168" s="1" t="s">
        <v>543</v>
      </c>
      <c r="C168" s="1"/>
      <c r="D168" s="7">
        <v>833550</v>
      </c>
      <c r="E168" s="8">
        <v>0</v>
      </c>
      <c r="F168" s="7">
        <v>0</v>
      </c>
      <c r="G168" s="7">
        <v>0</v>
      </c>
      <c r="H168" s="8">
        <v>3763400000</v>
      </c>
      <c r="I168" s="7">
        <v>3519500000</v>
      </c>
      <c r="J168" s="7">
        <v>2541400000</v>
      </c>
      <c r="K168" s="19">
        <f t="shared" si="71"/>
        <v>0</v>
      </c>
      <c r="L168" s="19">
        <f t="shared" si="71"/>
        <v>0</v>
      </c>
      <c r="M168" s="19">
        <f t="shared" si="71"/>
        <v>0</v>
      </c>
      <c r="N168" s="25" t="s">
        <v>766</v>
      </c>
      <c r="O168" s="26">
        <v>0</v>
      </c>
      <c r="P168" s="27">
        <v>0</v>
      </c>
      <c r="Q168" s="7">
        <v>0</v>
      </c>
      <c r="R168" s="8">
        <v>1513800</v>
      </c>
      <c r="S168" s="7">
        <v>502200</v>
      </c>
      <c r="T168" s="7">
        <v>1838200</v>
      </c>
      <c r="U168" s="8">
        <v>1650500000</v>
      </c>
      <c r="V168" s="7">
        <v>1849700000</v>
      </c>
      <c r="W168" s="7">
        <v>3454200000</v>
      </c>
      <c r="X168" s="19">
        <f t="shared" si="72"/>
        <v>9.1717661314753103E-4</v>
      </c>
      <c r="Y168" s="19">
        <f t="shared" si="72"/>
        <v>2.7150348705195436E-4</v>
      </c>
      <c r="Z168" s="19">
        <f t="shared" si="72"/>
        <v>5.3216374269005843E-4</v>
      </c>
      <c r="AA168" s="28">
        <f>Q168/R168</f>
        <v>0</v>
      </c>
      <c r="AB168" s="29">
        <f>Y168/X168</f>
        <v>0.29602094423256087</v>
      </c>
      <c r="AC168" s="30">
        <f>Y168/Z168</f>
        <v>0.51018787127345278</v>
      </c>
      <c r="AD168" s="7">
        <v>0</v>
      </c>
      <c r="AE168" s="8">
        <v>11926000</v>
      </c>
      <c r="AF168" s="7">
        <v>6468700</v>
      </c>
      <c r="AG168" s="7">
        <v>1588900</v>
      </c>
      <c r="AH168" s="8">
        <v>2634800000</v>
      </c>
      <c r="AI168" s="7">
        <v>1335600000</v>
      </c>
      <c r="AJ168" s="7">
        <v>1781200000</v>
      </c>
      <c r="AK168" s="19">
        <f t="shared" si="73"/>
        <v>4.5263397601335966E-3</v>
      </c>
      <c r="AL168" s="19">
        <f t="shared" si="73"/>
        <v>4.8432914046121593E-3</v>
      </c>
      <c r="AM168" s="19">
        <f t="shared" si="73"/>
        <v>8.9203907478104644E-4</v>
      </c>
      <c r="AN168" s="28">
        <f t="shared" ref="AN168:AN176" si="79">AD168/AE168</f>
        <v>0</v>
      </c>
      <c r="AO168" s="29">
        <f t="shared" ref="AO168:AO176" si="80">AL168/AK168</f>
        <v>1.0700238296890925</v>
      </c>
      <c r="AP168" s="30">
        <f>AL168/AM168</f>
        <v>5.4294610421645029</v>
      </c>
      <c r="AQ168" s="7">
        <v>7075600</v>
      </c>
      <c r="AR168" s="8">
        <v>0</v>
      </c>
      <c r="AS168" s="7">
        <v>4480000</v>
      </c>
      <c r="AT168" s="7">
        <v>4266200</v>
      </c>
      <c r="AU168" s="8">
        <v>1584900000</v>
      </c>
      <c r="AV168" s="7">
        <v>2579400000</v>
      </c>
      <c r="AW168" s="7">
        <v>2056500000</v>
      </c>
      <c r="AX168" s="19">
        <f t="shared" si="74"/>
        <v>0</v>
      </c>
      <c r="AY168" s="19">
        <f t="shared" si="74"/>
        <v>1.7368380243467474E-3</v>
      </c>
      <c r="AZ168" s="19">
        <f t="shared" si="74"/>
        <v>2.0744955020666179E-3</v>
      </c>
      <c r="BA168" s="28" t="s">
        <v>766</v>
      </c>
      <c r="BB168" s="29" t="s">
        <v>766</v>
      </c>
      <c r="BC168" s="30">
        <f>AY168/AZ168</f>
        <v>0.83723393114928657</v>
      </c>
      <c r="BD168" s="7">
        <v>2588600</v>
      </c>
      <c r="BE168" s="8">
        <v>1076200</v>
      </c>
      <c r="BF168" s="7">
        <v>12174000</v>
      </c>
      <c r="BG168" s="7">
        <v>16181000</v>
      </c>
      <c r="BH168" s="8">
        <v>2216600000</v>
      </c>
      <c r="BI168" s="7">
        <v>2843600000</v>
      </c>
      <c r="BJ168" s="7">
        <v>2441100000</v>
      </c>
      <c r="BK168" s="19">
        <f t="shared" si="75"/>
        <v>4.8551836145447984E-4</v>
      </c>
      <c r="BL168" s="19">
        <f t="shared" si="75"/>
        <v>4.2811928541285696E-3</v>
      </c>
      <c r="BM168" s="19">
        <f t="shared" si="75"/>
        <v>6.6285690877063621E-3</v>
      </c>
      <c r="BN168" s="28">
        <f>BD168/BE168</f>
        <v>2.4053149972124142</v>
      </c>
      <c r="BO168" s="29">
        <f>BL168/BK168</f>
        <v>8.8177774395664255</v>
      </c>
      <c r="BP168" s="30">
        <f>BL168/BM168</f>
        <v>0.64586983970170264</v>
      </c>
      <c r="BQ168" s="50">
        <v>0</v>
      </c>
    </row>
    <row r="169" spans="1:69" x14ac:dyDescent="0.2">
      <c r="A169" s="1" t="s">
        <v>504</v>
      </c>
      <c r="B169" s="1" t="s">
        <v>505</v>
      </c>
      <c r="C169" s="1"/>
      <c r="D169" s="7">
        <v>949860</v>
      </c>
      <c r="E169" s="8">
        <v>0</v>
      </c>
      <c r="F169" s="7">
        <v>0</v>
      </c>
      <c r="G169" s="7">
        <v>0</v>
      </c>
      <c r="H169" s="8">
        <v>3763400000</v>
      </c>
      <c r="I169" s="7">
        <v>3519500000</v>
      </c>
      <c r="J169" s="7">
        <v>2541400000</v>
      </c>
      <c r="K169" s="19">
        <f t="shared" si="71"/>
        <v>0</v>
      </c>
      <c r="L169" s="19">
        <f t="shared" si="71"/>
        <v>0</v>
      </c>
      <c r="M169" s="19">
        <f t="shared" si="71"/>
        <v>0</v>
      </c>
      <c r="N169" s="25" t="s">
        <v>766</v>
      </c>
      <c r="O169" s="26">
        <v>0</v>
      </c>
      <c r="P169" s="27">
        <v>0</v>
      </c>
      <c r="Q169" s="7">
        <v>1049900</v>
      </c>
      <c r="R169" s="8">
        <v>2224600</v>
      </c>
      <c r="S169" s="7">
        <v>1136200</v>
      </c>
      <c r="T169" s="7">
        <v>2401200</v>
      </c>
      <c r="U169" s="8">
        <v>1650500000</v>
      </c>
      <c r="V169" s="7">
        <v>1849700000</v>
      </c>
      <c r="W169" s="7">
        <v>3454200000</v>
      </c>
      <c r="X169" s="19">
        <f t="shared" si="72"/>
        <v>1.3478339897000909E-3</v>
      </c>
      <c r="Y169" s="19">
        <f t="shared" si="72"/>
        <v>6.142617721792723E-4</v>
      </c>
      <c r="Z169" s="19">
        <f t="shared" si="72"/>
        <v>6.9515372589890566E-4</v>
      </c>
      <c r="AA169" s="28">
        <f>Q169/R169</f>
        <v>0.47195001348557042</v>
      </c>
      <c r="AB169" s="29">
        <f>Y169/X169</f>
        <v>0.45573993301352556</v>
      </c>
      <c r="AC169" s="30">
        <f>Y169/Z169</f>
        <v>0.88363443838982281</v>
      </c>
      <c r="AD169" s="7">
        <v>0</v>
      </c>
      <c r="AE169" s="8">
        <v>4008900</v>
      </c>
      <c r="AF169" s="7">
        <v>2391400</v>
      </c>
      <c r="AG169" s="7">
        <v>1296000</v>
      </c>
      <c r="AH169" s="8">
        <v>2634800000</v>
      </c>
      <c r="AI169" s="7">
        <v>1335600000</v>
      </c>
      <c r="AJ169" s="7">
        <v>1781200000</v>
      </c>
      <c r="AK169" s="19">
        <f t="shared" si="73"/>
        <v>1.5215196599362381E-3</v>
      </c>
      <c r="AL169" s="19">
        <f t="shared" si="73"/>
        <v>1.7905061395627434E-3</v>
      </c>
      <c r="AM169" s="19">
        <f t="shared" si="73"/>
        <v>7.2759937121041993E-4</v>
      </c>
      <c r="AN169" s="28">
        <f t="shared" si="79"/>
        <v>0</v>
      </c>
      <c r="AO169" s="29">
        <f t="shared" si="80"/>
        <v>1.1767880407393341</v>
      </c>
      <c r="AP169" s="30">
        <f>AL169/AM169</f>
        <v>2.4608406911953384</v>
      </c>
      <c r="AQ169" s="7">
        <v>1757600</v>
      </c>
      <c r="AR169" s="8">
        <v>0</v>
      </c>
      <c r="AS169" s="7">
        <v>2256700</v>
      </c>
      <c r="AT169" s="7">
        <v>2289100</v>
      </c>
      <c r="AU169" s="8">
        <v>1584900000</v>
      </c>
      <c r="AV169" s="7">
        <v>2579400000</v>
      </c>
      <c r="AW169" s="7">
        <v>2056500000</v>
      </c>
      <c r="AX169" s="19">
        <f t="shared" si="74"/>
        <v>0</v>
      </c>
      <c r="AY169" s="19">
        <f t="shared" si="74"/>
        <v>8.7489338605877334E-4</v>
      </c>
      <c r="AZ169" s="19">
        <f t="shared" si="74"/>
        <v>1.113104789691223E-3</v>
      </c>
      <c r="BA169" s="28" t="s">
        <v>766</v>
      </c>
      <c r="BB169" s="29" t="s">
        <v>766</v>
      </c>
      <c r="BC169" s="30">
        <f>AY169/AZ169</f>
        <v>0.78599373047480114</v>
      </c>
      <c r="BD169" s="7">
        <v>1287200</v>
      </c>
      <c r="BE169" s="8">
        <v>1496700</v>
      </c>
      <c r="BF169" s="7">
        <v>3561600</v>
      </c>
      <c r="BG169" s="7">
        <v>3349100</v>
      </c>
      <c r="BH169" s="8">
        <v>2216600000</v>
      </c>
      <c r="BI169" s="7">
        <v>2843600000</v>
      </c>
      <c r="BJ169" s="7">
        <v>2441100000</v>
      </c>
      <c r="BK169" s="19">
        <f t="shared" si="75"/>
        <v>6.7522331498691694E-4</v>
      </c>
      <c r="BL169" s="19">
        <f t="shared" si="75"/>
        <v>1.2524968349978899E-3</v>
      </c>
      <c r="BM169" s="19">
        <f t="shared" si="75"/>
        <v>1.3719634590963091E-3</v>
      </c>
      <c r="BN169" s="28">
        <f>BD169/BE169</f>
        <v>0.86002538918955029</v>
      </c>
      <c r="BO169" s="29">
        <f>BL169/BK169</f>
        <v>1.8549371847773921</v>
      </c>
      <c r="BP169" s="30">
        <f>BL169/BM169</f>
        <v>0.91292288194241711</v>
      </c>
      <c r="BQ169" s="50">
        <v>0</v>
      </c>
    </row>
    <row r="170" spans="1:69" x14ac:dyDescent="0.2">
      <c r="A170" s="1" t="s">
        <v>182</v>
      </c>
      <c r="B170" s="1" t="s">
        <v>183</v>
      </c>
      <c r="C170" s="1"/>
      <c r="D170" s="7">
        <v>0</v>
      </c>
      <c r="E170" s="8">
        <v>128210</v>
      </c>
      <c r="F170" s="7">
        <v>0</v>
      </c>
      <c r="G170" s="7">
        <v>0</v>
      </c>
      <c r="H170" s="8">
        <v>3763400000</v>
      </c>
      <c r="I170" s="7">
        <v>3519500000</v>
      </c>
      <c r="J170" s="7">
        <v>2541400000</v>
      </c>
      <c r="K170" s="19">
        <f t="shared" si="71"/>
        <v>3.4067598448211726E-5</v>
      </c>
      <c r="L170" s="19">
        <f t="shared" si="71"/>
        <v>0</v>
      </c>
      <c r="M170" s="19">
        <f t="shared" si="71"/>
        <v>0</v>
      </c>
      <c r="N170" s="25">
        <f>D170/E170</f>
        <v>0</v>
      </c>
      <c r="O170" s="26">
        <f>L170/K170</f>
        <v>0</v>
      </c>
      <c r="P170" s="27">
        <v>0</v>
      </c>
      <c r="Q170" s="7">
        <v>0</v>
      </c>
      <c r="R170" s="8">
        <v>0</v>
      </c>
      <c r="S170" s="7">
        <v>402810</v>
      </c>
      <c r="T170" s="7">
        <v>0</v>
      </c>
      <c r="U170" s="8">
        <v>1650500000</v>
      </c>
      <c r="V170" s="7">
        <v>1849700000</v>
      </c>
      <c r="W170" s="7">
        <v>3454200000</v>
      </c>
      <c r="X170" s="19">
        <f t="shared" si="72"/>
        <v>0</v>
      </c>
      <c r="Y170" s="19">
        <f t="shared" si="72"/>
        <v>2.177704492620425E-4</v>
      </c>
      <c r="Z170" s="19">
        <f t="shared" si="72"/>
        <v>0</v>
      </c>
      <c r="AA170" s="28">
        <v>0</v>
      </c>
      <c r="AB170" s="29" t="s">
        <v>766</v>
      </c>
      <c r="AC170" s="30" t="s">
        <v>766</v>
      </c>
      <c r="AD170" s="7">
        <v>1941700</v>
      </c>
      <c r="AE170" s="8">
        <v>1052400</v>
      </c>
      <c r="AF170" s="7">
        <v>829510</v>
      </c>
      <c r="AG170" s="7">
        <v>0</v>
      </c>
      <c r="AH170" s="8">
        <v>2634800000</v>
      </c>
      <c r="AI170" s="7">
        <v>1335600000</v>
      </c>
      <c r="AJ170" s="7">
        <v>1781200000</v>
      </c>
      <c r="AK170" s="19">
        <f t="shared" si="73"/>
        <v>3.9942310611811141E-4</v>
      </c>
      <c r="AL170" s="19">
        <f t="shared" si="73"/>
        <v>6.2107666966157535E-4</v>
      </c>
      <c r="AM170" s="19">
        <f t="shared" si="73"/>
        <v>0</v>
      </c>
      <c r="AN170" s="28">
        <f t="shared" si="79"/>
        <v>1.8450209045990118</v>
      </c>
      <c r="AO170" s="29">
        <f t="shared" si="80"/>
        <v>1.5549342542990487</v>
      </c>
      <c r="AP170" s="30" t="s">
        <v>766</v>
      </c>
      <c r="AQ170" s="7">
        <v>545220</v>
      </c>
      <c r="AR170" s="8">
        <v>708730</v>
      </c>
      <c r="AS170" s="7">
        <v>500820</v>
      </c>
      <c r="AT170" s="7">
        <v>604800</v>
      </c>
      <c r="AU170" s="8">
        <v>1584900000</v>
      </c>
      <c r="AV170" s="7">
        <v>2579400000</v>
      </c>
      <c r="AW170" s="7">
        <v>2056500000</v>
      </c>
      <c r="AX170" s="19">
        <f t="shared" si="74"/>
        <v>4.47176478011231E-4</v>
      </c>
      <c r="AY170" s="19">
        <f t="shared" si="74"/>
        <v>1.9416143289137009E-4</v>
      </c>
      <c r="AZ170" s="19">
        <f t="shared" si="74"/>
        <v>2.9409190371991245E-4</v>
      </c>
      <c r="BA170" s="28">
        <f>AQ170/AR170</f>
        <v>0.76929154967335944</v>
      </c>
      <c r="BB170" s="29">
        <f>AY170/AX170</f>
        <v>0.43419419946881388</v>
      </c>
      <c r="BC170" s="30">
        <f>AY170/AZ170</f>
        <v>0.66020665797139988</v>
      </c>
      <c r="BD170" s="7">
        <v>735350</v>
      </c>
      <c r="BE170" s="8">
        <v>449990</v>
      </c>
      <c r="BF170" s="7">
        <v>1422200</v>
      </c>
      <c r="BG170" s="7">
        <v>736930</v>
      </c>
      <c r="BH170" s="8">
        <v>2216600000</v>
      </c>
      <c r="BI170" s="7">
        <v>2843600000</v>
      </c>
      <c r="BJ170" s="7">
        <v>2441100000</v>
      </c>
      <c r="BK170" s="19">
        <f t="shared" si="75"/>
        <v>2.0300911305603175E-4</v>
      </c>
      <c r="BL170" s="19">
        <f t="shared" si="75"/>
        <v>5.0014066676044454E-4</v>
      </c>
      <c r="BM170" s="19">
        <f t="shared" si="75"/>
        <v>3.0188439637868176E-4</v>
      </c>
      <c r="BN170" s="28">
        <f>BD170/BE170</f>
        <v>1.6341474254983444</v>
      </c>
      <c r="BO170" s="29">
        <f>BL170/BK170</f>
        <v>2.4636365295699938</v>
      </c>
      <c r="BP170" s="30">
        <f>BL170/BM170</f>
        <v>1.6567291080956414</v>
      </c>
      <c r="BQ170" s="50">
        <v>0</v>
      </c>
    </row>
    <row r="171" spans="1:69" x14ac:dyDescent="0.2">
      <c r="A171" s="1" t="s">
        <v>54</v>
      </c>
      <c r="B171" s="1" t="s">
        <v>55</v>
      </c>
      <c r="C171" s="1"/>
      <c r="D171" s="7">
        <v>0</v>
      </c>
      <c r="E171" s="8">
        <v>0</v>
      </c>
      <c r="F171" s="7">
        <v>0</v>
      </c>
      <c r="G171" s="7">
        <v>0</v>
      </c>
      <c r="H171" s="8">
        <v>3763400000</v>
      </c>
      <c r="I171" s="7">
        <v>3519500000</v>
      </c>
      <c r="J171" s="7">
        <v>2541400000</v>
      </c>
      <c r="K171" s="19">
        <f t="shared" si="71"/>
        <v>0</v>
      </c>
      <c r="L171" s="19">
        <f t="shared" si="71"/>
        <v>0</v>
      </c>
      <c r="M171" s="19">
        <f t="shared" si="71"/>
        <v>0</v>
      </c>
      <c r="N171" s="25">
        <v>0</v>
      </c>
      <c r="O171" s="26">
        <v>0</v>
      </c>
      <c r="P171" s="27">
        <v>0</v>
      </c>
      <c r="Q171" s="7">
        <v>0</v>
      </c>
      <c r="R171" s="8">
        <v>0</v>
      </c>
      <c r="S171" s="7">
        <v>0</v>
      </c>
      <c r="T171" s="7">
        <v>0</v>
      </c>
      <c r="U171" s="8">
        <v>1650500000</v>
      </c>
      <c r="V171" s="7">
        <v>1849700000</v>
      </c>
      <c r="W171" s="7">
        <v>3454200000</v>
      </c>
      <c r="X171" s="19">
        <f t="shared" si="72"/>
        <v>0</v>
      </c>
      <c r="Y171" s="19">
        <f t="shared" si="72"/>
        <v>0</v>
      </c>
      <c r="Z171" s="19">
        <f t="shared" si="72"/>
        <v>0</v>
      </c>
      <c r="AA171" s="28">
        <v>0</v>
      </c>
      <c r="AB171" s="29">
        <v>0</v>
      </c>
      <c r="AC171" s="30">
        <v>0</v>
      </c>
      <c r="AD171" s="7">
        <v>0</v>
      </c>
      <c r="AE171" s="8">
        <v>2065300</v>
      </c>
      <c r="AF171" s="7">
        <v>973520</v>
      </c>
      <c r="AG171" s="7">
        <v>0</v>
      </c>
      <c r="AH171" s="8">
        <v>2634800000</v>
      </c>
      <c r="AI171" s="7">
        <v>1335600000</v>
      </c>
      <c r="AJ171" s="7">
        <v>1781200000</v>
      </c>
      <c r="AK171" s="19">
        <f t="shared" si="73"/>
        <v>7.8385456201609225E-4</v>
      </c>
      <c r="AL171" s="19">
        <f t="shared" si="73"/>
        <v>7.2890086852351005E-4</v>
      </c>
      <c r="AM171" s="19">
        <f t="shared" si="73"/>
        <v>0</v>
      </c>
      <c r="AN171" s="28">
        <f t="shared" si="79"/>
        <v>0</v>
      </c>
      <c r="AO171" s="29">
        <f t="shared" si="80"/>
        <v>0.9298929978142374</v>
      </c>
      <c r="AP171" s="30" t="s">
        <v>766</v>
      </c>
      <c r="AQ171" s="7">
        <v>0</v>
      </c>
      <c r="AR171" s="8">
        <v>0</v>
      </c>
      <c r="AS171" s="7">
        <v>1530300</v>
      </c>
      <c r="AT171" s="7">
        <v>0</v>
      </c>
      <c r="AU171" s="8">
        <v>1584900000</v>
      </c>
      <c r="AV171" s="7">
        <v>2579400000</v>
      </c>
      <c r="AW171" s="7">
        <v>2056500000</v>
      </c>
      <c r="AX171" s="19">
        <f t="shared" si="74"/>
        <v>0</v>
      </c>
      <c r="AY171" s="19">
        <f t="shared" si="74"/>
        <v>5.9327750639683648E-4</v>
      </c>
      <c r="AZ171" s="19">
        <f t="shared" si="74"/>
        <v>0</v>
      </c>
      <c r="BA171" s="28">
        <v>0</v>
      </c>
      <c r="BB171" s="29" t="s">
        <v>766</v>
      </c>
      <c r="BC171" s="30" t="s">
        <v>766</v>
      </c>
      <c r="BD171" s="7">
        <v>0</v>
      </c>
      <c r="BE171" s="8">
        <v>0</v>
      </c>
      <c r="BF171" s="7">
        <v>2114200</v>
      </c>
      <c r="BG171" s="7">
        <v>0</v>
      </c>
      <c r="BH171" s="8">
        <v>2216600000</v>
      </c>
      <c r="BI171" s="7">
        <v>2843600000</v>
      </c>
      <c r="BJ171" s="7">
        <v>2441100000</v>
      </c>
      <c r="BK171" s="19">
        <f t="shared" si="75"/>
        <v>0</v>
      </c>
      <c r="BL171" s="19">
        <f t="shared" si="75"/>
        <v>7.4349416232944159E-4</v>
      </c>
      <c r="BM171" s="19">
        <f t="shared" si="75"/>
        <v>0</v>
      </c>
      <c r="BN171" s="28">
        <v>0</v>
      </c>
      <c r="BO171" s="29" t="s">
        <v>766</v>
      </c>
      <c r="BP171" s="30" t="s">
        <v>766</v>
      </c>
      <c r="BQ171" s="50">
        <v>0</v>
      </c>
    </row>
    <row r="172" spans="1:69" x14ac:dyDescent="0.2">
      <c r="A172" s="1" t="s">
        <v>296</v>
      </c>
      <c r="B172" s="1" t="s">
        <v>297</v>
      </c>
      <c r="C172" s="1"/>
      <c r="D172" s="7">
        <v>201490</v>
      </c>
      <c r="E172" s="8">
        <v>806210</v>
      </c>
      <c r="F172" s="7">
        <v>2872900</v>
      </c>
      <c r="G172" s="7">
        <v>0</v>
      </c>
      <c r="H172" s="8">
        <v>3763400000</v>
      </c>
      <c r="I172" s="7">
        <v>3519500000</v>
      </c>
      <c r="J172" s="7">
        <v>2541400000</v>
      </c>
      <c r="K172" s="19">
        <f t="shared" si="71"/>
        <v>2.1422384014455013E-4</v>
      </c>
      <c r="L172" s="19">
        <f t="shared" si="71"/>
        <v>8.1628072169342232E-4</v>
      </c>
      <c r="M172" s="19">
        <f t="shared" si="71"/>
        <v>0</v>
      </c>
      <c r="N172" s="25">
        <f>D172/E172</f>
        <v>0.2499224767740415</v>
      </c>
      <c r="O172" s="26">
        <f>L172/K172</f>
        <v>3.810410275264541</v>
      </c>
      <c r="P172" s="27" t="s">
        <v>766</v>
      </c>
      <c r="Q172" s="7">
        <v>1606800</v>
      </c>
      <c r="R172" s="8">
        <v>12338000</v>
      </c>
      <c r="S172" s="7">
        <v>5617000</v>
      </c>
      <c r="T172" s="7">
        <v>12454000</v>
      </c>
      <c r="U172" s="8">
        <v>1650500000</v>
      </c>
      <c r="V172" s="7">
        <v>1849700000</v>
      </c>
      <c r="W172" s="7">
        <v>3454200000</v>
      </c>
      <c r="X172" s="19">
        <f t="shared" si="72"/>
        <v>7.4753105119660709E-3</v>
      </c>
      <c r="Y172" s="19">
        <f t="shared" si="72"/>
        <v>3.0367086554576417E-3</v>
      </c>
      <c r="Z172" s="19">
        <f t="shared" si="72"/>
        <v>3.6054658097388688E-3</v>
      </c>
      <c r="AA172" s="28">
        <f>Q172/R172</f>
        <v>0.13023180418220132</v>
      </c>
      <c r="AB172" s="29">
        <f>Y172/X172</f>
        <v>0.40623177466630228</v>
      </c>
      <c r="AC172" s="30">
        <f>Y172/Z172</f>
        <v>0.84225140819670674</v>
      </c>
      <c r="AD172" s="7">
        <v>1482900</v>
      </c>
      <c r="AE172" s="8">
        <v>36775000</v>
      </c>
      <c r="AF172" s="7">
        <v>13544000</v>
      </c>
      <c r="AG172" s="7">
        <v>3418700</v>
      </c>
      <c r="AH172" s="8">
        <v>2634800000</v>
      </c>
      <c r="AI172" s="7">
        <v>1335600000</v>
      </c>
      <c r="AJ172" s="7">
        <v>1781200000</v>
      </c>
      <c r="AK172" s="19">
        <f t="shared" si="73"/>
        <v>1.3957416122665857E-2</v>
      </c>
      <c r="AL172" s="19">
        <f t="shared" si="73"/>
        <v>1.0140760706798443E-2</v>
      </c>
      <c r="AM172" s="19">
        <f t="shared" si="73"/>
        <v>1.9193240512014372E-3</v>
      </c>
      <c r="AN172" s="28">
        <f t="shared" si="79"/>
        <v>4.0323589394969411E-2</v>
      </c>
      <c r="AO172" s="29">
        <f t="shared" si="80"/>
        <v>0.72655000163895411</v>
      </c>
      <c r="AP172" s="30">
        <f>AL172/AM172</f>
        <v>5.2835062950681211</v>
      </c>
      <c r="AQ172" s="7">
        <v>10442000</v>
      </c>
      <c r="AR172" s="8">
        <v>6975900</v>
      </c>
      <c r="AS172" s="7">
        <v>15033000</v>
      </c>
      <c r="AT172" s="7">
        <v>16026000</v>
      </c>
      <c r="AU172" s="8">
        <v>1584900000</v>
      </c>
      <c r="AV172" s="7">
        <v>2579400000</v>
      </c>
      <c r="AW172" s="7">
        <v>2056500000</v>
      </c>
      <c r="AX172" s="19">
        <f t="shared" si="74"/>
        <v>4.4014764338444062E-3</v>
      </c>
      <c r="AY172" s="19">
        <f t="shared" si="74"/>
        <v>5.8280995580367529E-3</v>
      </c>
      <c r="AZ172" s="19">
        <f t="shared" si="74"/>
        <v>7.7928519328956964E-3</v>
      </c>
      <c r="BA172" s="28">
        <f>AQ172/AR172</f>
        <v>1.4968677876689747</v>
      </c>
      <c r="BB172" s="29">
        <f>AY172/AX172</f>
        <v>1.3241237674755157</v>
      </c>
      <c r="BC172" s="30">
        <f>AY172/AZ172</f>
        <v>0.74787762018610893</v>
      </c>
      <c r="BD172" s="7">
        <v>7873300</v>
      </c>
      <c r="BE172" s="8">
        <v>8717900</v>
      </c>
      <c r="BF172" s="7">
        <v>19336000</v>
      </c>
      <c r="BG172" s="7">
        <v>35611000</v>
      </c>
      <c r="BH172" s="8">
        <v>2216600000</v>
      </c>
      <c r="BI172" s="7">
        <v>2843600000</v>
      </c>
      <c r="BJ172" s="7">
        <v>2441100000</v>
      </c>
      <c r="BK172" s="19">
        <f t="shared" si="75"/>
        <v>3.9330055039249303E-3</v>
      </c>
      <c r="BL172" s="19">
        <f t="shared" si="75"/>
        <v>6.7998311998874669E-3</v>
      </c>
      <c r="BM172" s="19">
        <f t="shared" si="75"/>
        <v>1.4588095530703371E-2</v>
      </c>
      <c r="BN172" s="28">
        <f>BD172/BE172</f>
        <v>0.90311887037015792</v>
      </c>
      <c r="BO172" s="29">
        <f>BL172/BK172</f>
        <v>1.7289147429622453</v>
      </c>
      <c r="BP172" s="30">
        <f t="shared" ref="BP172:BP178" si="81">BL172/BM172</f>
        <v>0.46612192699012372</v>
      </c>
      <c r="BQ172" s="50">
        <v>0</v>
      </c>
    </row>
    <row r="173" spans="1:69" x14ac:dyDescent="0.2">
      <c r="A173" s="1" t="s">
        <v>282</v>
      </c>
      <c r="B173" s="1" t="s">
        <v>283</v>
      </c>
      <c r="C173" s="1"/>
      <c r="D173" s="7">
        <v>0</v>
      </c>
      <c r="E173" s="8">
        <v>0</v>
      </c>
      <c r="F173" s="7">
        <v>317660</v>
      </c>
      <c r="G173" s="7">
        <v>0</v>
      </c>
      <c r="H173" s="8">
        <v>3763400000</v>
      </c>
      <c r="I173" s="7">
        <v>3519500000</v>
      </c>
      <c r="J173" s="7">
        <v>2541400000</v>
      </c>
      <c r="K173" s="19">
        <f t="shared" si="71"/>
        <v>0</v>
      </c>
      <c r="L173" s="19">
        <f t="shared" si="71"/>
        <v>9.0257138798124727E-5</v>
      </c>
      <c r="M173" s="19">
        <f t="shared" si="71"/>
        <v>0</v>
      </c>
      <c r="N173" s="25">
        <v>0</v>
      </c>
      <c r="O173" s="26" t="s">
        <v>766</v>
      </c>
      <c r="P173" s="27" t="s">
        <v>766</v>
      </c>
      <c r="Q173" s="7">
        <v>0</v>
      </c>
      <c r="R173" s="8">
        <v>2132400</v>
      </c>
      <c r="S173" s="7">
        <v>0</v>
      </c>
      <c r="T173" s="7">
        <v>0</v>
      </c>
      <c r="U173" s="8">
        <v>1650500000</v>
      </c>
      <c r="V173" s="7">
        <v>1849700000</v>
      </c>
      <c r="W173" s="7">
        <v>3454200000</v>
      </c>
      <c r="X173" s="19">
        <f t="shared" si="72"/>
        <v>1.2919721296576795E-3</v>
      </c>
      <c r="Y173" s="19">
        <f t="shared" si="72"/>
        <v>0</v>
      </c>
      <c r="Z173" s="19">
        <f t="shared" si="72"/>
        <v>0</v>
      </c>
      <c r="AA173" s="28">
        <f>Q173/R173</f>
        <v>0</v>
      </c>
      <c r="AB173" s="29">
        <f>Y173/X173</f>
        <v>0</v>
      </c>
      <c r="AC173" s="30">
        <v>0</v>
      </c>
      <c r="AD173" s="7">
        <v>0</v>
      </c>
      <c r="AE173" s="8">
        <v>6235000</v>
      </c>
      <c r="AF173" s="7">
        <v>2888800</v>
      </c>
      <c r="AG173" s="7">
        <v>0</v>
      </c>
      <c r="AH173" s="8">
        <v>2634800000</v>
      </c>
      <c r="AI173" s="7">
        <v>1335600000</v>
      </c>
      <c r="AJ173" s="7">
        <v>1781200000</v>
      </c>
      <c r="AK173" s="19">
        <f t="shared" si="73"/>
        <v>2.3664035220889632E-3</v>
      </c>
      <c r="AL173" s="19">
        <f t="shared" si="73"/>
        <v>2.1629230308475591E-3</v>
      </c>
      <c r="AM173" s="19">
        <f t="shared" si="73"/>
        <v>0</v>
      </c>
      <c r="AN173" s="28">
        <f t="shared" si="79"/>
        <v>0</v>
      </c>
      <c r="AO173" s="29">
        <f t="shared" si="80"/>
        <v>0.91401276690892519</v>
      </c>
      <c r="AP173" s="30" t="s">
        <v>766</v>
      </c>
      <c r="AQ173" s="7">
        <v>1902300</v>
      </c>
      <c r="AR173" s="8">
        <v>0</v>
      </c>
      <c r="AS173" s="7">
        <v>0</v>
      </c>
      <c r="AT173" s="7">
        <v>0</v>
      </c>
      <c r="AU173" s="8">
        <v>1584900000</v>
      </c>
      <c r="AV173" s="7">
        <v>2579400000</v>
      </c>
      <c r="AW173" s="7">
        <v>2056500000</v>
      </c>
      <c r="AX173" s="19">
        <f t="shared" si="74"/>
        <v>0</v>
      </c>
      <c r="AY173" s="19">
        <f t="shared" si="74"/>
        <v>0</v>
      </c>
      <c r="AZ173" s="19">
        <f t="shared" si="74"/>
        <v>0</v>
      </c>
      <c r="BA173" s="28" t="s">
        <v>766</v>
      </c>
      <c r="BB173" s="29">
        <v>0</v>
      </c>
      <c r="BC173" s="30">
        <v>0</v>
      </c>
      <c r="BD173" s="7">
        <v>794360</v>
      </c>
      <c r="BE173" s="8">
        <v>1256200</v>
      </c>
      <c r="BF173" s="7">
        <v>4106200</v>
      </c>
      <c r="BG173" s="7">
        <v>3850600</v>
      </c>
      <c r="BH173" s="8">
        <v>2216600000</v>
      </c>
      <c r="BI173" s="7">
        <v>2843600000</v>
      </c>
      <c r="BJ173" s="7">
        <v>2441100000</v>
      </c>
      <c r="BK173" s="19">
        <f t="shared" si="75"/>
        <v>5.6672381124244344E-4</v>
      </c>
      <c r="BL173" s="19">
        <f t="shared" si="75"/>
        <v>1.4440146293430863E-3</v>
      </c>
      <c r="BM173" s="19">
        <f t="shared" si="75"/>
        <v>1.577403629511286E-3</v>
      </c>
      <c r="BN173" s="28">
        <f>BD173/BE173</f>
        <v>0.63235153637955743</v>
      </c>
      <c r="BO173" s="29">
        <f>BL173/BK173</f>
        <v>2.5480041612815514</v>
      </c>
      <c r="BP173" s="30">
        <f t="shared" si="81"/>
        <v>0.91543762314688826</v>
      </c>
      <c r="BQ173" s="50">
        <v>0</v>
      </c>
    </row>
    <row r="174" spans="1:69" x14ac:dyDescent="0.2">
      <c r="A174" s="1" t="s">
        <v>86</v>
      </c>
      <c r="B174" s="1" t="s">
        <v>87</v>
      </c>
      <c r="C174" s="1"/>
      <c r="D174" s="7">
        <v>0</v>
      </c>
      <c r="E174" s="8">
        <v>0</v>
      </c>
      <c r="F174" s="7">
        <v>126600</v>
      </c>
      <c r="G174" s="7">
        <v>0</v>
      </c>
      <c r="H174" s="8">
        <v>3763400000</v>
      </c>
      <c r="I174" s="7">
        <v>3519500000</v>
      </c>
      <c r="J174" s="7">
        <v>2541400000</v>
      </c>
      <c r="K174" s="19">
        <f t="shared" si="71"/>
        <v>0</v>
      </c>
      <c r="L174" s="19">
        <f t="shared" si="71"/>
        <v>3.5971018610598094E-5</v>
      </c>
      <c r="M174" s="19">
        <f t="shared" si="71"/>
        <v>0</v>
      </c>
      <c r="N174" s="25">
        <v>0</v>
      </c>
      <c r="O174" s="26" t="s">
        <v>766</v>
      </c>
      <c r="P174" s="27" t="s">
        <v>766</v>
      </c>
      <c r="Q174" s="7">
        <v>1590800</v>
      </c>
      <c r="R174" s="8">
        <v>0</v>
      </c>
      <c r="S174" s="7">
        <v>441060</v>
      </c>
      <c r="T174" s="7">
        <v>0</v>
      </c>
      <c r="U174" s="8">
        <v>1650500000</v>
      </c>
      <c r="V174" s="7">
        <v>1849700000</v>
      </c>
      <c r="W174" s="7">
        <v>3454200000</v>
      </c>
      <c r="X174" s="19">
        <f t="shared" si="72"/>
        <v>0</v>
      </c>
      <c r="Y174" s="19">
        <f t="shared" si="72"/>
        <v>2.3844947829377737E-4</v>
      </c>
      <c r="Z174" s="19">
        <f t="shared" si="72"/>
        <v>0</v>
      </c>
      <c r="AA174" s="28" t="s">
        <v>766</v>
      </c>
      <c r="AB174" s="29" t="s">
        <v>766</v>
      </c>
      <c r="AC174" s="30" t="s">
        <v>766</v>
      </c>
      <c r="AD174" s="7">
        <v>2442800</v>
      </c>
      <c r="AE174" s="8">
        <v>5568700</v>
      </c>
      <c r="AF174" s="7">
        <v>3938700</v>
      </c>
      <c r="AG174" s="7">
        <v>2588900</v>
      </c>
      <c r="AH174" s="8">
        <v>2634800000</v>
      </c>
      <c r="AI174" s="7">
        <v>1335600000</v>
      </c>
      <c r="AJ174" s="7">
        <v>1781200000</v>
      </c>
      <c r="AK174" s="19">
        <f t="shared" si="73"/>
        <v>2.1135190526795204E-3</v>
      </c>
      <c r="AL174" s="19">
        <f t="shared" si="73"/>
        <v>2.9490116801437556E-3</v>
      </c>
      <c r="AM174" s="19">
        <f t="shared" si="73"/>
        <v>1.4534583426903211E-3</v>
      </c>
      <c r="AN174" s="28">
        <f t="shared" si="79"/>
        <v>0.43866611596961591</v>
      </c>
      <c r="AO174" s="29">
        <f t="shared" si="80"/>
        <v>1.3953087749102604</v>
      </c>
      <c r="AP174" s="30">
        <f>AL174/AM174</f>
        <v>2.0289619547576412</v>
      </c>
      <c r="AQ174" s="7">
        <v>1876900</v>
      </c>
      <c r="AR174" s="8">
        <v>1837200</v>
      </c>
      <c r="AS174" s="7">
        <v>3390700</v>
      </c>
      <c r="AT174" s="7">
        <v>5381500</v>
      </c>
      <c r="AU174" s="8">
        <v>1584900000</v>
      </c>
      <c r="AV174" s="7">
        <v>2579400000</v>
      </c>
      <c r="AW174" s="7">
        <v>2056500000</v>
      </c>
      <c r="AX174" s="19">
        <f t="shared" si="74"/>
        <v>1.1591898542494795E-3</v>
      </c>
      <c r="AY174" s="19">
        <f t="shared" si="74"/>
        <v>1.3145305109715437E-3</v>
      </c>
      <c r="AZ174" s="19">
        <f t="shared" si="74"/>
        <v>2.6168247021638707E-3</v>
      </c>
      <c r="BA174" s="28">
        <f>AQ174/AR174</f>
        <v>1.0216089701720008</v>
      </c>
      <c r="BB174" s="29">
        <f>AY174/AX174</f>
        <v>1.1340079505980838</v>
      </c>
      <c r="BC174" s="30">
        <f>AY174/AZ174</f>
        <v>0.50233800907051562</v>
      </c>
      <c r="BD174" s="7">
        <v>3119900</v>
      </c>
      <c r="BE174" s="8">
        <v>2044100</v>
      </c>
      <c r="BF174" s="7">
        <v>4604500</v>
      </c>
      <c r="BG174" s="7">
        <v>5383400</v>
      </c>
      <c r="BH174" s="8">
        <v>2216600000</v>
      </c>
      <c r="BI174" s="7">
        <v>2843600000</v>
      </c>
      <c r="BJ174" s="7">
        <v>2441100000</v>
      </c>
      <c r="BK174" s="19">
        <f t="shared" si="75"/>
        <v>9.2217811061986825E-4</v>
      </c>
      <c r="BL174" s="19">
        <f t="shared" si="75"/>
        <v>1.6192502461668309E-3</v>
      </c>
      <c r="BM174" s="19">
        <f t="shared" si="75"/>
        <v>2.2053172749989759E-3</v>
      </c>
      <c r="BN174" s="28">
        <f>BD174/BE174</f>
        <v>1.5262951910376206</v>
      </c>
      <c r="BO174" s="29">
        <f>BL174/BK174</f>
        <v>1.7558975077801464</v>
      </c>
      <c r="BP174" s="30">
        <f t="shared" si="81"/>
        <v>0.7342482029791304</v>
      </c>
      <c r="BQ174" s="50">
        <v>0</v>
      </c>
    </row>
    <row r="175" spans="1:69" x14ac:dyDescent="0.2">
      <c r="A175" s="1" t="s">
        <v>328</v>
      </c>
      <c r="B175" s="1" t="s">
        <v>329</v>
      </c>
      <c r="C175" s="1"/>
      <c r="D175" s="7">
        <v>0</v>
      </c>
      <c r="E175" s="8">
        <v>62284</v>
      </c>
      <c r="F175" s="7">
        <v>142840</v>
      </c>
      <c r="G175" s="7">
        <v>1457800</v>
      </c>
      <c r="H175" s="8">
        <v>3763400000</v>
      </c>
      <c r="I175" s="7">
        <v>3519500000</v>
      </c>
      <c r="J175" s="7">
        <v>2541400000</v>
      </c>
      <c r="K175" s="19">
        <f t="shared" si="71"/>
        <v>1.6549928256363926E-5</v>
      </c>
      <c r="L175" s="19">
        <f t="shared" si="71"/>
        <v>4.0585310413410998E-5</v>
      </c>
      <c r="M175" s="19">
        <f t="shared" si="71"/>
        <v>5.736208389076887E-4</v>
      </c>
      <c r="N175" s="25">
        <f>D175/E175</f>
        <v>0</v>
      </c>
      <c r="O175" s="26">
        <f>L175/K175</f>
        <v>2.4522952477334621</v>
      </c>
      <c r="P175" s="27">
        <f>L175/M175</f>
        <v>7.0752852163974964E-2</v>
      </c>
      <c r="Q175" s="7">
        <v>0</v>
      </c>
      <c r="R175" s="8">
        <v>2387700</v>
      </c>
      <c r="S175" s="7">
        <v>911900</v>
      </c>
      <c r="T175" s="7">
        <v>3187500</v>
      </c>
      <c r="U175" s="8">
        <v>1650500000</v>
      </c>
      <c r="V175" s="7">
        <v>1849700000</v>
      </c>
      <c r="W175" s="7">
        <v>3454200000</v>
      </c>
      <c r="X175" s="19">
        <f t="shared" si="72"/>
        <v>1.4466525295365041E-3</v>
      </c>
      <c r="Y175" s="19">
        <f t="shared" si="72"/>
        <v>4.9299886468075909E-4</v>
      </c>
      <c r="Z175" s="19">
        <f t="shared" si="72"/>
        <v>9.2278964738579116E-4</v>
      </c>
      <c r="AA175" s="28">
        <f>Q175/R175</f>
        <v>0</v>
      </c>
      <c r="AB175" s="29">
        <f>Y175/X175</f>
        <v>0.34078595558721481</v>
      </c>
      <c r="AC175" s="30">
        <f>Y175/Z175</f>
        <v>0.53424836968793044</v>
      </c>
      <c r="AD175" s="7">
        <v>0</v>
      </c>
      <c r="AE175" s="8">
        <v>3878700</v>
      </c>
      <c r="AF175" s="7">
        <v>6495800</v>
      </c>
      <c r="AG175" s="7">
        <v>1895800</v>
      </c>
      <c r="AH175" s="8">
        <v>2634800000</v>
      </c>
      <c r="AI175" s="7">
        <v>1335600000</v>
      </c>
      <c r="AJ175" s="7">
        <v>1781200000</v>
      </c>
      <c r="AK175" s="19">
        <f t="shared" si="73"/>
        <v>1.4721041445270987E-3</v>
      </c>
      <c r="AL175" s="19">
        <f t="shared" si="73"/>
        <v>4.8635819107517219E-3</v>
      </c>
      <c r="AM175" s="19">
        <f t="shared" si="73"/>
        <v>1.0643386481024029E-3</v>
      </c>
      <c r="AN175" s="28">
        <f t="shared" si="79"/>
        <v>0</v>
      </c>
      <c r="AO175" s="29">
        <f t="shared" si="80"/>
        <v>3.3038300509058804</v>
      </c>
      <c r="AP175" s="30">
        <f>AL175/AM175</f>
        <v>4.5695812318973346</v>
      </c>
      <c r="AQ175" s="7">
        <v>1221100</v>
      </c>
      <c r="AR175" s="8">
        <v>1151700</v>
      </c>
      <c r="AS175" s="7">
        <v>2358700</v>
      </c>
      <c r="AT175" s="7">
        <v>3753500</v>
      </c>
      <c r="AU175" s="8">
        <v>1584900000</v>
      </c>
      <c r="AV175" s="7">
        <v>2579400000</v>
      </c>
      <c r="AW175" s="7">
        <v>2056500000</v>
      </c>
      <c r="AX175" s="19">
        <f t="shared" si="74"/>
        <v>7.266704523944728E-4</v>
      </c>
      <c r="AY175" s="19">
        <f t="shared" si="74"/>
        <v>9.1443746607738235E-4</v>
      </c>
      <c r="AZ175" s="19">
        <f t="shared" si="74"/>
        <v>1.8251884269389739E-3</v>
      </c>
      <c r="BA175" s="28">
        <f>AQ175/AR175</f>
        <v>1.0602587479378309</v>
      </c>
      <c r="BB175" s="29">
        <f>AY175/AX175</f>
        <v>1.2583936268004197</v>
      </c>
      <c r="BC175" s="30">
        <f>AY175/AZ175</f>
        <v>0.50100989715948763</v>
      </c>
      <c r="BD175" s="7">
        <v>831130</v>
      </c>
      <c r="BE175" s="8">
        <v>0</v>
      </c>
      <c r="BF175" s="7">
        <v>11053000</v>
      </c>
      <c r="BG175" s="7">
        <v>5488700</v>
      </c>
      <c r="BH175" s="8">
        <v>2216600000</v>
      </c>
      <c r="BI175" s="7">
        <v>2843600000</v>
      </c>
      <c r="BJ175" s="7">
        <v>2441100000</v>
      </c>
      <c r="BK175" s="19">
        <f t="shared" si="75"/>
        <v>0</v>
      </c>
      <c r="BL175" s="19">
        <f t="shared" si="75"/>
        <v>3.8869742579828387E-3</v>
      </c>
      <c r="BM175" s="19">
        <f t="shared" si="75"/>
        <v>2.2484535660153211E-3</v>
      </c>
      <c r="BN175" s="28" t="s">
        <v>766</v>
      </c>
      <c r="BO175" s="29" t="s">
        <v>766</v>
      </c>
      <c r="BP175" s="30">
        <f t="shared" si="81"/>
        <v>1.7287322792577309</v>
      </c>
      <c r="BQ175" s="50">
        <v>0</v>
      </c>
    </row>
    <row r="176" spans="1:69" x14ac:dyDescent="0.2">
      <c r="A176" s="1" t="s">
        <v>90</v>
      </c>
      <c r="B176" s="1" t="s">
        <v>91</v>
      </c>
      <c r="C176" s="1"/>
      <c r="D176" s="7">
        <v>0</v>
      </c>
      <c r="E176" s="8">
        <v>0</v>
      </c>
      <c r="F176" s="7">
        <v>691830</v>
      </c>
      <c r="G176" s="7">
        <v>0</v>
      </c>
      <c r="H176" s="8">
        <v>3763400000</v>
      </c>
      <c r="I176" s="7">
        <v>3519500000</v>
      </c>
      <c r="J176" s="7">
        <v>2541400000</v>
      </c>
      <c r="K176" s="19">
        <f t="shared" si="71"/>
        <v>0</v>
      </c>
      <c r="L176" s="19">
        <f t="shared" si="71"/>
        <v>1.9657053558744139E-4</v>
      </c>
      <c r="M176" s="19">
        <f t="shared" si="71"/>
        <v>0</v>
      </c>
      <c r="N176" s="25">
        <v>0</v>
      </c>
      <c r="O176" s="26" t="s">
        <v>766</v>
      </c>
      <c r="P176" s="27" t="s">
        <v>766</v>
      </c>
      <c r="Q176" s="7">
        <v>620630</v>
      </c>
      <c r="R176" s="8">
        <v>1397800</v>
      </c>
      <c r="S176" s="7">
        <v>1407100</v>
      </c>
      <c r="T176" s="7">
        <v>0</v>
      </c>
      <c r="U176" s="8">
        <v>1650500000</v>
      </c>
      <c r="V176" s="7">
        <v>1849700000</v>
      </c>
      <c r="W176" s="7">
        <v>3454200000</v>
      </c>
      <c r="X176" s="19">
        <f t="shared" si="72"/>
        <v>8.468948803392911E-4</v>
      </c>
      <c r="Y176" s="19">
        <f t="shared" si="72"/>
        <v>7.6071795426285347E-4</v>
      </c>
      <c r="Z176" s="19">
        <f t="shared" si="72"/>
        <v>0</v>
      </c>
      <c r="AA176" s="28">
        <f>Q176/R176</f>
        <v>0.44400486478752327</v>
      </c>
      <c r="AB176" s="29">
        <f>Y176/X176</f>
        <v>0.89824365682561147</v>
      </c>
      <c r="AC176" s="30" t="s">
        <v>766</v>
      </c>
      <c r="AD176" s="7">
        <v>0</v>
      </c>
      <c r="AE176" s="8">
        <v>3227800</v>
      </c>
      <c r="AF176" s="7">
        <v>2394200</v>
      </c>
      <c r="AG176" s="7">
        <v>1089100</v>
      </c>
      <c r="AH176" s="8">
        <v>2634800000</v>
      </c>
      <c r="AI176" s="7">
        <v>1335600000</v>
      </c>
      <c r="AJ176" s="7">
        <v>1781200000</v>
      </c>
      <c r="AK176" s="19">
        <f t="shared" si="73"/>
        <v>1.2250645210262639E-3</v>
      </c>
      <c r="AL176" s="19">
        <f t="shared" si="73"/>
        <v>1.7926025756214437E-3</v>
      </c>
      <c r="AM176" s="19">
        <f t="shared" si="73"/>
        <v>6.1144172467999104E-4</v>
      </c>
      <c r="AN176" s="28">
        <f t="shared" si="79"/>
        <v>0</v>
      </c>
      <c r="AO176" s="29">
        <f t="shared" si="80"/>
        <v>1.4632719704589441</v>
      </c>
      <c r="AP176" s="30">
        <f>AL176/AM176</f>
        <v>2.9317635733145857</v>
      </c>
      <c r="AQ176" s="7">
        <v>1524300</v>
      </c>
      <c r="AR176" s="8">
        <v>0</v>
      </c>
      <c r="AS176" s="7">
        <v>3413600</v>
      </c>
      <c r="AT176" s="7">
        <v>3610100</v>
      </c>
      <c r="AU176" s="8">
        <v>1584900000</v>
      </c>
      <c r="AV176" s="7">
        <v>2579400000</v>
      </c>
      <c r="AW176" s="7">
        <v>2056500000</v>
      </c>
      <c r="AX176" s="19">
        <f t="shared" si="74"/>
        <v>0</v>
      </c>
      <c r="AY176" s="19">
        <f t="shared" si="74"/>
        <v>1.3234085446227806E-3</v>
      </c>
      <c r="AZ176" s="19">
        <f t="shared" si="74"/>
        <v>1.7554583029418915E-3</v>
      </c>
      <c r="BA176" s="28" t="s">
        <v>766</v>
      </c>
      <c r="BB176" s="29" t="s">
        <v>766</v>
      </c>
      <c r="BC176" s="30">
        <f>AY176/AZ176</f>
        <v>0.7538820730774074</v>
      </c>
      <c r="BD176" s="7">
        <v>1601000</v>
      </c>
      <c r="BE176" s="8">
        <v>894510</v>
      </c>
      <c r="BF176" s="7">
        <v>4222000</v>
      </c>
      <c r="BG176" s="7">
        <v>3260000</v>
      </c>
      <c r="BH176" s="8">
        <v>2216600000</v>
      </c>
      <c r="BI176" s="7">
        <v>2843600000</v>
      </c>
      <c r="BJ176" s="7">
        <v>2441100000</v>
      </c>
      <c r="BK176" s="19">
        <f t="shared" si="75"/>
        <v>4.0355048272128484E-4</v>
      </c>
      <c r="BL176" s="19">
        <f t="shared" si="75"/>
        <v>1.484737656491771E-3</v>
      </c>
      <c r="BM176" s="19">
        <f t="shared" si="75"/>
        <v>1.335463520544017E-3</v>
      </c>
      <c r="BN176" s="28">
        <f>BD176/BE176</f>
        <v>1.7898067098187835</v>
      </c>
      <c r="BO176" s="29">
        <f>BL176/BK176</f>
        <v>3.6791869172839426</v>
      </c>
      <c r="BP176" s="30">
        <f t="shared" si="81"/>
        <v>1.1117770224730252</v>
      </c>
      <c r="BQ176" s="50">
        <v>0</v>
      </c>
    </row>
    <row r="177" spans="1:69" x14ac:dyDescent="0.2">
      <c r="A177" s="1" t="s">
        <v>490</v>
      </c>
      <c r="B177" s="1" t="s">
        <v>491</v>
      </c>
      <c r="C177" s="1"/>
      <c r="D177" s="7">
        <v>0</v>
      </c>
      <c r="E177" s="8">
        <v>0</v>
      </c>
      <c r="F177" s="7">
        <v>0</v>
      </c>
      <c r="G177" s="7">
        <v>0</v>
      </c>
      <c r="H177" s="8">
        <v>3763400000</v>
      </c>
      <c r="I177" s="7">
        <v>3519500000</v>
      </c>
      <c r="J177" s="7">
        <v>2541400000</v>
      </c>
      <c r="K177" s="19">
        <f t="shared" si="71"/>
        <v>0</v>
      </c>
      <c r="L177" s="19">
        <f t="shared" si="71"/>
        <v>0</v>
      </c>
      <c r="M177" s="19">
        <f t="shared" si="71"/>
        <v>0</v>
      </c>
      <c r="N177" s="25">
        <v>0</v>
      </c>
      <c r="O177" s="26">
        <v>0</v>
      </c>
      <c r="P177" s="27">
        <v>0</v>
      </c>
      <c r="Q177" s="7">
        <v>0</v>
      </c>
      <c r="R177" s="8">
        <v>0</v>
      </c>
      <c r="S177" s="7">
        <v>0</v>
      </c>
      <c r="T177" s="7">
        <v>0</v>
      </c>
      <c r="U177" s="8">
        <v>1650500000</v>
      </c>
      <c r="V177" s="7">
        <v>1849700000</v>
      </c>
      <c r="W177" s="7">
        <v>3454200000</v>
      </c>
      <c r="X177" s="19">
        <f t="shared" si="72"/>
        <v>0</v>
      </c>
      <c r="Y177" s="19">
        <f t="shared" si="72"/>
        <v>0</v>
      </c>
      <c r="Z177" s="19">
        <f t="shared" si="72"/>
        <v>0</v>
      </c>
      <c r="AA177" s="28">
        <v>0</v>
      </c>
      <c r="AB177" s="29">
        <v>0</v>
      </c>
      <c r="AC177" s="30">
        <v>0</v>
      </c>
      <c r="AD177" s="7">
        <v>0</v>
      </c>
      <c r="AE177" s="8">
        <v>0</v>
      </c>
      <c r="AF177" s="7">
        <v>0</v>
      </c>
      <c r="AG177" s="7">
        <v>0</v>
      </c>
      <c r="AH177" s="8">
        <v>2634800000</v>
      </c>
      <c r="AI177" s="7">
        <v>1335600000</v>
      </c>
      <c r="AJ177" s="7">
        <v>1781200000</v>
      </c>
      <c r="AK177" s="19">
        <f t="shared" si="73"/>
        <v>0</v>
      </c>
      <c r="AL177" s="19">
        <f t="shared" si="73"/>
        <v>0</v>
      </c>
      <c r="AM177" s="19">
        <f t="shared" si="73"/>
        <v>0</v>
      </c>
      <c r="AN177" s="28">
        <v>0</v>
      </c>
      <c r="AO177" s="29">
        <v>0</v>
      </c>
      <c r="AP177" s="30">
        <v>0</v>
      </c>
      <c r="AQ177" s="7">
        <v>1486500</v>
      </c>
      <c r="AR177" s="8">
        <v>0</v>
      </c>
      <c r="AS177" s="7">
        <v>0</v>
      </c>
      <c r="AT177" s="7">
        <v>2505700</v>
      </c>
      <c r="AU177" s="8">
        <v>1584900000</v>
      </c>
      <c r="AV177" s="7">
        <v>2579400000</v>
      </c>
      <c r="AW177" s="7">
        <v>2056500000</v>
      </c>
      <c r="AX177" s="19">
        <f t="shared" si="74"/>
        <v>0</v>
      </c>
      <c r="AY177" s="19">
        <f t="shared" si="74"/>
        <v>0</v>
      </c>
      <c r="AZ177" s="19">
        <f t="shared" si="74"/>
        <v>1.2184293702893266E-3</v>
      </c>
      <c r="BA177" s="28" t="s">
        <v>766</v>
      </c>
      <c r="BB177" s="29">
        <v>0</v>
      </c>
      <c r="BC177" s="30">
        <f>AY177/AZ177</f>
        <v>0</v>
      </c>
      <c r="BD177" s="7">
        <v>2518400</v>
      </c>
      <c r="BE177" s="8">
        <v>0</v>
      </c>
      <c r="BF177" s="7">
        <v>1308000</v>
      </c>
      <c r="BG177" s="7">
        <v>2258300</v>
      </c>
      <c r="BH177" s="8">
        <v>2216600000</v>
      </c>
      <c r="BI177" s="7">
        <v>2843600000</v>
      </c>
      <c r="BJ177" s="7">
        <v>2441100000</v>
      </c>
      <c r="BK177" s="19">
        <f t="shared" si="75"/>
        <v>0</v>
      </c>
      <c r="BL177" s="19">
        <f t="shared" si="75"/>
        <v>4.5998030665353776E-4</v>
      </c>
      <c r="BM177" s="19">
        <f t="shared" si="75"/>
        <v>9.2511572651673426E-4</v>
      </c>
      <c r="BN177" s="28" t="s">
        <v>766</v>
      </c>
      <c r="BO177" s="29" t="s">
        <v>766</v>
      </c>
      <c r="BP177" s="30">
        <f t="shared" si="81"/>
        <v>0.49721380089977019</v>
      </c>
      <c r="BQ177" s="50">
        <v>0</v>
      </c>
    </row>
    <row r="178" spans="1:69" x14ac:dyDescent="0.2">
      <c r="A178" s="1" t="s">
        <v>478</v>
      </c>
      <c r="B178" s="1" t="s">
        <v>479</v>
      </c>
      <c r="C178" s="1"/>
      <c r="D178" s="7">
        <v>0</v>
      </c>
      <c r="E178" s="8">
        <v>0</v>
      </c>
      <c r="F178" s="7">
        <v>0</v>
      </c>
      <c r="G178" s="7">
        <v>0</v>
      </c>
      <c r="H178" s="8">
        <v>3763400000</v>
      </c>
      <c r="I178" s="7">
        <v>3519500000</v>
      </c>
      <c r="J178" s="7">
        <v>2541400000</v>
      </c>
      <c r="K178" s="19">
        <f t="shared" si="71"/>
        <v>0</v>
      </c>
      <c r="L178" s="19">
        <f t="shared" si="71"/>
        <v>0</v>
      </c>
      <c r="M178" s="19">
        <f t="shared" si="71"/>
        <v>0</v>
      </c>
      <c r="N178" s="25">
        <v>0</v>
      </c>
      <c r="O178" s="26">
        <v>0</v>
      </c>
      <c r="P178" s="27">
        <v>0</v>
      </c>
      <c r="Q178" s="7">
        <v>0</v>
      </c>
      <c r="R178" s="8">
        <v>0</v>
      </c>
      <c r="S178" s="7">
        <v>0</v>
      </c>
      <c r="T178" s="7">
        <v>0</v>
      </c>
      <c r="U178" s="8">
        <v>1650500000</v>
      </c>
      <c r="V178" s="7">
        <v>1849700000</v>
      </c>
      <c r="W178" s="7">
        <v>3454200000</v>
      </c>
      <c r="X178" s="19">
        <f t="shared" si="72"/>
        <v>0</v>
      </c>
      <c r="Y178" s="19">
        <f t="shared" si="72"/>
        <v>0</v>
      </c>
      <c r="Z178" s="19">
        <f t="shared" si="72"/>
        <v>0</v>
      </c>
      <c r="AA178" s="28">
        <v>0</v>
      </c>
      <c r="AB178" s="29">
        <v>0</v>
      </c>
      <c r="AC178" s="30">
        <v>0</v>
      </c>
      <c r="AD178" s="7">
        <v>0</v>
      </c>
      <c r="AE178" s="8">
        <v>0</v>
      </c>
      <c r="AF178" s="7">
        <v>0</v>
      </c>
      <c r="AG178" s="7">
        <v>1064900</v>
      </c>
      <c r="AH178" s="8">
        <v>2634800000</v>
      </c>
      <c r="AI178" s="7">
        <v>1335600000</v>
      </c>
      <c r="AJ178" s="7">
        <v>1781200000</v>
      </c>
      <c r="AK178" s="19">
        <f t="shared" si="73"/>
        <v>0</v>
      </c>
      <c r="AL178" s="19">
        <f t="shared" si="73"/>
        <v>0</v>
      </c>
      <c r="AM178" s="19">
        <f t="shared" si="73"/>
        <v>5.9785537839658653E-4</v>
      </c>
      <c r="AN178" s="28">
        <v>0</v>
      </c>
      <c r="AO178" s="29">
        <v>0</v>
      </c>
      <c r="AP178" s="30">
        <f>AL178/AM178</f>
        <v>0</v>
      </c>
      <c r="AQ178" s="7">
        <v>0</v>
      </c>
      <c r="AR178" s="8">
        <v>0</v>
      </c>
      <c r="AS178" s="7">
        <v>1607000</v>
      </c>
      <c r="AT178" s="7">
        <v>1370000</v>
      </c>
      <c r="AU178" s="8">
        <v>1584900000</v>
      </c>
      <c r="AV178" s="7">
        <v>2579400000</v>
      </c>
      <c r="AW178" s="7">
        <v>2056500000</v>
      </c>
      <c r="AX178" s="19">
        <f t="shared" si="74"/>
        <v>0</v>
      </c>
      <c r="AY178" s="19">
        <f t="shared" si="74"/>
        <v>6.2301310382259435E-4</v>
      </c>
      <c r="AZ178" s="19">
        <f t="shared" si="74"/>
        <v>6.6618040359834674E-4</v>
      </c>
      <c r="BA178" s="28">
        <v>0</v>
      </c>
      <c r="BB178" s="29" t="s">
        <v>766</v>
      </c>
      <c r="BC178" s="30">
        <f>AY178/AZ178</f>
        <v>0.93520178686946365</v>
      </c>
      <c r="BD178" s="7">
        <v>0</v>
      </c>
      <c r="BE178" s="8">
        <v>0</v>
      </c>
      <c r="BF178" s="7">
        <v>1732200</v>
      </c>
      <c r="BG178" s="7">
        <v>1582000</v>
      </c>
      <c r="BH178" s="8">
        <v>2216600000</v>
      </c>
      <c r="BI178" s="7">
        <v>2843600000</v>
      </c>
      <c r="BJ178" s="7">
        <v>2441100000</v>
      </c>
      <c r="BK178" s="19">
        <f t="shared" si="75"/>
        <v>0</v>
      </c>
      <c r="BL178" s="19">
        <f t="shared" si="75"/>
        <v>6.0915740610493737E-4</v>
      </c>
      <c r="BM178" s="19">
        <f t="shared" si="75"/>
        <v>6.4806849371185126E-4</v>
      </c>
      <c r="BN178" s="28">
        <v>0</v>
      </c>
      <c r="BO178" s="29" t="s">
        <v>766</v>
      </c>
      <c r="BP178" s="30">
        <f t="shared" si="81"/>
        <v>0.93995837170844654</v>
      </c>
      <c r="BQ178" s="50">
        <v>0</v>
      </c>
    </row>
    <row r="179" spans="1:69" x14ac:dyDescent="0.2">
      <c r="A179" s="1" t="s">
        <v>288</v>
      </c>
      <c r="B179" s="1" t="s">
        <v>289</v>
      </c>
      <c r="C179" s="1"/>
      <c r="D179" s="7">
        <v>0</v>
      </c>
      <c r="E179" s="8">
        <v>0</v>
      </c>
      <c r="F179" s="7">
        <v>1516500</v>
      </c>
      <c r="G179" s="7">
        <v>0</v>
      </c>
      <c r="H179" s="8">
        <v>3763400000</v>
      </c>
      <c r="I179" s="7">
        <v>3519500000</v>
      </c>
      <c r="J179" s="7">
        <v>2541400000</v>
      </c>
      <c r="K179" s="19">
        <f t="shared" si="71"/>
        <v>0</v>
      </c>
      <c r="L179" s="19">
        <f t="shared" si="71"/>
        <v>4.3088506890183264E-4</v>
      </c>
      <c r="M179" s="19">
        <f t="shared" si="71"/>
        <v>0</v>
      </c>
      <c r="N179" s="25">
        <v>0</v>
      </c>
      <c r="O179" s="26" t="s">
        <v>766</v>
      </c>
      <c r="P179" s="27" t="s">
        <v>766</v>
      </c>
      <c r="Q179" s="7">
        <v>0</v>
      </c>
      <c r="R179" s="8">
        <v>0</v>
      </c>
      <c r="S179" s="7">
        <v>0</v>
      </c>
      <c r="T179" s="7">
        <v>0</v>
      </c>
      <c r="U179" s="8">
        <v>1650500000</v>
      </c>
      <c r="V179" s="7">
        <v>1849700000</v>
      </c>
      <c r="W179" s="7">
        <v>3454200000</v>
      </c>
      <c r="X179" s="19">
        <f t="shared" si="72"/>
        <v>0</v>
      </c>
      <c r="Y179" s="19">
        <f t="shared" si="72"/>
        <v>0</v>
      </c>
      <c r="Z179" s="19">
        <f t="shared" si="72"/>
        <v>0</v>
      </c>
      <c r="AA179" s="28">
        <v>0</v>
      </c>
      <c r="AB179" s="29">
        <v>0</v>
      </c>
      <c r="AC179" s="30">
        <v>0</v>
      </c>
      <c r="AD179" s="7">
        <v>0</v>
      </c>
      <c r="AE179" s="8">
        <v>0</v>
      </c>
      <c r="AF179" s="7">
        <v>0</v>
      </c>
      <c r="AG179" s="7">
        <v>0</v>
      </c>
      <c r="AH179" s="8">
        <v>2634800000</v>
      </c>
      <c r="AI179" s="7">
        <v>1335600000</v>
      </c>
      <c r="AJ179" s="7">
        <v>1781200000</v>
      </c>
      <c r="AK179" s="19">
        <f t="shared" si="73"/>
        <v>0</v>
      </c>
      <c r="AL179" s="19">
        <f t="shared" si="73"/>
        <v>0</v>
      </c>
      <c r="AM179" s="19">
        <f t="shared" si="73"/>
        <v>0</v>
      </c>
      <c r="AN179" s="28">
        <v>0</v>
      </c>
      <c r="AO179" s="29">
        <v>0</v>
      </c>
      <c r="AP179" s="30">
        <v>0</v>
      </c>
      <c r="AQ179" s="7">
        <v>610410</v>
      </c>
      <c r="AR179" s="8">
        <v>710230</v>
      </c>
      <c r="AS179" s="7">
        <v>0</v>
      </c>
      <c r="AT179" s="7">
        <v>0</v>
      </c>
      <c r="AU179" s="8">
        <v>1584900000</v>
      </c>
      <c r="AV179" s="7">
        <v>2579400000</v>
      </c>
      <c r="AW179" s="7">
        <v>2056500000</v>
      </c>
      <c r="AX179" s="19">
        <f t="shared" si="74"/>
        <v>4.4812290996277366E-4</v>
      </c>
      <c r="AY179" s="19">
        <f t="shared" si="74"/>
        <v>0</v>
      </c>
      <c r="AZ179" s="19">
        <f t="shared" si="74"/>
        <v>0</v>
      </c>
      <c r="BA179" s="28">
        <f>AQ179/AR179</f>
        <v>0.859453979696718</v>
      </c>
      <c r="BB179" s="29">
        <f>AY179/AX179</f>
        <v>0</v>
      </c>
      <c r="BC179" s="30">
        <v>0</v>
      </c>
      <c r="BD179" s="7">
        <v>497610</v>
      </c>
      <c r="BE179" s="8">
        <v>0</v>
      </c>
      <c r="BF179" s="7">
        <v>0</v>
      </c>
      <c r="BG179" s="7">
        <v>0</v>
      </c>
      <c r="BH179" s="8">
        <v>2216600000</v>
      </c>
      <c r="BI179" s="7">
        <v>2843600000</v>
      </c>
      <c r="BJ179" s="7">
        <v>2441100000</v>
      </c>
      <c r="BK179" s="19">
        <f t="shared" si="75"/>
        <v>0</v>
      </c>
      <c r="BL179" s="19">
        <f t="shared" si="75"/>
        <v>0</v>
      </c>
      <c r="BM179" s="19">
        <f t="shared" si="75"/>
        <v>0</v>
      </c>
      <c r="BN179" s="28" t="s">
        <v>766</v>
      </c>
      <c r="BO179" s="29">
        <v>0</v>
      </c>
      <c r="BP179" s="30">
        <v>0</v>
      </c>
      <c r="BQ179" s="50">
        <v>0</v>
      </c>
    </row>
    <row r="180" spans="1:69" x14ac:dyDescent="0.2">
      <c r="A180" s="1" t="s">
        <v>26</v>
      </c>
      <c r="B180" s="1" t="s">
        <v>27</v>
      </c>
      <c r="C180" s="1"/>
      <c r="D180" s="7">
        <v>7141900</v>
      </c>
      <c r="E180" s="8">
        <v>3971700</v>
      </c>
      <c r="F180" s="7">
        <v>4010500</v>
      </c>
      <c r="G180" s="7">
        <v>0</v>
      </c>
      <c r="H180" s="8">
        <v>3763400000</v>
      </c>
      <c r="I180" s="7">
        <v>3519500000</v>
      </c>
      <c r="J180" s="7">
        <v>2541400000</v>
      </c>
      <c r="K180" s="19">
        <f t="shared" si="71"/>
        <v>1.0553488866450549E-3</v>
      </c>
      <c r="L180" s="19">
        <f t="shared" si="71"/>
        <v>1.1395084529052422E-3</v>
      </c>
      <c r="M180" s="19">
        <f t="shared" si="71"/>
        <v>0</v>
      </c>
      <c r="N180" s="25">
        <f>D180/E180</f>
        <v>1.7981972455119974</v>
      </c>
      <c r="O180" s="26">
        <f>L180/K180</f>
        <v>1.0797457289482058</v>
      </c>
      <c r="P180" s="27" t="s">
        <v>766</v>
      </c>
      <c r="Q180" s="7">
        <v>15400000</v>
      </c>
      <c r="R180" s="8">
        <v>0</v>
      </c>
      <c r="S180" s="7">
        <v>14604000</v>
      </c>
      <c r="T180" s="7">
        <v>0</v>
      </c>
      <c r="U180" s="8">
        <v>1650500000</v>
      </c>
      <c r="V180" s="7">
        <v>1849700000</v>
      </c>
      <c r="W180" s="7">
        <v>3454200000</v>
      </c>
      <c r="X180" s="19">
        <f t="shared" si="72"/>
        <v>0</v>
      </c>
      <c r="Y180" s="19">
        <f t="shared" si="72"/>
        <v>7.8953343785478722E-3</v>
      </c>
      <c r="Z180" s="19">
        <f t="shared" si="72"/>
        <v>0</v>
      </c>
      <c r="AA180" s="28" t="s">
        <v>766</v>
      </c>
      <c r="AB180" s="29" t="s">
        <v>766</v>
      </c>
      <c r="AC180" s="30" t="s">
        <v>766</v>
      </c>
      <c r="AD180" s="7">
        <v>0</v>
      </c>
      <c r="AE180" s="8">
        <v>0</v>
      </c>
      <c r="AF180" s="7">
        <v>6491500</v>
      </c>
      <c r="AG180" s="7">
        <v>14923000</v>
      </c>
      <c r="AH180" s="8">
        <v>2634800000</v>
      </c>
      <c r="AI180" s="7">
        <v>1335600000</v>
      </c>
      <c r="AJ180" s="7">
        <v>1781200000</v>
      </c>
      <c r="AK180" s="19">
        <f t="shared" si="73"/>
        <v>0</v>
      </c>
      <c r="AL180" s="19">
        <f t="shared" si="73"/>
        <v>4.8603623839472898E-3</v>
      </c>
      <c r="AM180" s="19">
        <f t="shared" si="73"/>
        <v>8.3780597350101051E-3</v>
      </c>
      <c r="AN180" s="28">
        <v>0</v>
      </c>
      <c r="AO180" s="29" t="s">
        <v>766</v>
      </c>
      <c r="AP180" s="30">
        <f>AL180/AM180</f>
        <v>0.58012983168846166</v>
      </c>
      <c r="AQ180" s="7">
        <v>0</v>
      </c>
      <c r="AR180" s="8">
        <v>0</v>
      </c>
      <c r="AS180" s="7">
        <v>5505200</v>
      </c>
      <c r="AT180" s="7">
        <v>3440700</v>
      </c>
      <c r="AU180" s="8">
        <v>1584900000</v>
      </c>
      <c r="AV180" s="7">
        <v>2579400000</v>
      </c>
      <c r="AW180" s="7">
        <v>2056500000</v>
      </c>
      <c r="AX180" s="19">
        <f t="shared" si="74"/>
        <v>0</v>
      </c>
      <c r="AY180" s="19">
        <f t="shared" si="74"/>
        <v>2.1342947972396681E-3</v>
      </c>
      <c r="AZ180" s="19">
        <f t="shared" si="74"/>
        <v>1.6730853391684901E-3</v>
      </c>
      <c r="BA180" s="28">
        <v>0</v>
      </c>
      <c r="BB180" s="29" t="s">
        <v>766</v>
      </c>
      <c r="BC180" s="30">
        <f>AY180/AZ180</f>
        <v>1.275664036540058</v>
      </c>
      <c r="BD180" s="7">
        <v>0</v>
      </c>
      <c r="BE180" s="8">
        <v>2727800</v>
      </c>
      <c r="BF180" s="7">
        <v>15228000</v>
      </c>
      <c r="BG180" s="7">
        <v>10824000</v>
      </c>
      <c r="BH180" s="8">
        <v>2216600000</v>
      </c>
      <c r="BI180" s="7">
        <v>2843600000</v>
      </c>
      <c r="BJ180" s="7">
        <v>2441100000</v>
      </c>
      <c r="BK180" s="19">
        <f t="shared" si="75"/>
        <v>1.2306234773978165E-3</v>
      </c>
      <c r="BL180" s="19">
        <f t="shared" si="75"/>
        <v>5.3551835701223802E-3</v>
      </c>
      <c r="BM180" s="19">
        <f t="shared" si="75"/>
        <v>4.4340666093154726E-3</v>
      </c>
      <c r="BN180" s="28">
        <f>BD180/BE180</f>
        <v>0</v>
      </c>
      <c r="BO180" s="29">
        <f>BL180/BK180</f>
        <v>4.3516019875112795</v>
      </c>
      <c r="BP180" s="30">
        <f>BL180/BM180</f>
        <v>1.2077363833172341</v>
      </c>
      <c r="BQ180" s="50">
        <v>0</v>
      </c>
    </row>
    <row r="181" spans="1:69" x14ac:dyDescent="0.2">
      <c r="A181" s="1" t="s">
        <v>186</v>
      </c>
      <c r="B181" s="1" t="s">
        <v>187</v>
      </c>
      <c r="C181" s="1"/>
      <c r="D181" s="7">
        <v>0</v>
      </c>
      <c r="E181" s="8">
        <v>0</v>
      </c>
      <c r="F181" s="7">
        <v>0</v>
      </c>
      <c r="G181" s="7">
        <v>0</v>
      </c>
      <c r="H181" s="8">
        <v>3763400000</v>
      </c>
      <c r="I181" s="7">
        <v>3519500000</v>
      </c>
      <c r="J181" s="7">
        <v>2541400000</v>
      </c>
      <c r="K181" s="19">
        <f t="shared" si="71"/>
        <v>0</v>
      </c>
      <c r="L181" s="19">
        <f t="shared" si="71"/>
        <v>0</v>
      </c>
      <c r="M181" s="19">
        <f t="shared" si="71"/>
        <v>0</v>
      </c>
      <c r="N181" s="25">
        <v>0</v>
      </c>
      <c r="O181" s="26">
        <v>0</v>
      </c>
      <c r="P181" s="27">
        <v>0</v>
      </c>
      <c r="Q181" s="7">
        <v>0</v>
      </c>
      <c r="R181" s="8">
        <v>2203700</v>
      </c>
      <c r="S181" s="7">
        <v>0</v>
      </c>
      <c r="T181" s="7">
        <v>1555700</v>
      </c>
      <c r="U181" s="8">
        <v>1650500000</v>
      </c>
      <c r="V181" s="7">
        <v>1849700000</v>
      </c>
      <c r="W181" s="7">
        <v>3454200000</v>
      </c>
      <c r="X181" s="19">
        <f t="shared" si="72"/>
        <v>1.3351711602544683E-3</v>
      </c>
      <c r="Y181" s="19">
        <f t="shared" si="72"/>
        <v>0</v>
      </c>
      <c r="Z181" s="19">
        <f t="shared" si="72"/>
        <v>4.503792484511609E-4</v>
      </c>
      <c r="AA181" s="28">
        <f>Q181/R181</f>
        <v>0</v>
      </c>
      <c r="AB181" s="29">
        <f>Y181/X181</f>
        <v>0</v>
      </c>
      <c r="AC181" s="30">
        <f>Y181/Z181</f>
        <v>0</v>
      </c>
      <c r="AD181" s="7">
        <v>3675100</v>
      </c>
      <c r="AE181" s="8">
        <v>337680</v>
      </c>
      <c r="AF181" s="7">
        <v>0</v>
      </c>
      <c r="AG181" s="7">
        <v>0</v>
      </c>
      <c r="AH181" s="8">
        <v>2634800000</v>
      </c>
      <c r="AI181" s="7">
        <v>1335600000</v>
      </c>
      <c r="AJ181" s="7">
        <v>1781200000</v>
      </c>
      <c r="AK181" s="19">
        <f t="shared" si="73"/>
        <v>1.281615302869288E-4</v>
      </c>
      <c r="AL181" s="19">
        <f t="shared" si="73"/>
        <v>0</v>
      </c>
      <c r="AM181" s="19">
        <f t="shared" si="73"/>
        <v>0</v>
      </c>
      <c r="AN181" s="28">
        <f>AD181/AE181</f>
        <v>10.883380715470267</v>
      </c>
      <c r="AO181" s="29">
        <f>AL181/AK181</f>
        <v>0</v>
      </c>
      <c r="AP181" s="30">
        <v>0</v>
      </c>
      <c r="AQ181" s="7">
        <v>0</v>
      </c>
      <c r="AR181" s="8">
        <v>737170</v>
      </c>
      <c r="AS181" s="7">
        <v>0</v>
      </c>
      <c r="AT181" s="7">
        <v>0</v>
      </c>
      <c r="AU181" s="8">
        <v>1584900000</v>
      </c>
      <c r="AV181" s="7">
        <v>2579400000</v>
      </c>
      <c r="AW181" s="7">
        <v>2056500000</v>
      </c>
      <c r="AX181" s="19">
        <f t="shared" si="74"/>
        <v>4.6512082781248026E-4</v>
      </c>
      <c r="AY181" s="19">
        <f t="shared" si="74"/>
        <v>0</v>
      </c>
      <c r="AZ181" s="19">
        <f t="shared" si="74"/>
        <v>0</v>
      </c>
      <c r="BA181" s="28">
        <f>AQ181/AR181</f>
        <v>0</v>
      </c>
      <c r="BB181" s="29">
        <f>AY181/AX181</f>
        <v>0</v>
      </c>
      <c r="BC181" s="30">
        <v>0</v>
      </c>
      <c r="BD181" s="7">
        <v>0</v>
      </c>
      <c r="BE181" s="8">
        <v>0</v>
      </c>
      <c r="BF181" s="7">
        <v>1101400</v>
      </c>
      <c r="BG181" s="7">
        <v>814480</v>
      </c>
      <c r="BH181" s="8">
        <v>2216600000</v>
      </c>
      <c r="BI181" s="7">
        <v>2843600000</v>
      </c>
      <c r="BJ181" s="7">
        <v>2441100000</v>
      </c>
      <c r="BK181" s="19">
        <f t="shared" si="75"/>
        <v>0</v>
      </c>
      <c r="BL181" s="19">
        <f t="shared" si="75"/>
        <v>3.8732592488394991E-4</v>
      </c>
      <c r="BM181" s="19">
        <f t="shared" si="75"/>
        <v>3.3365286141493589E-4</v>
      </c>
      <c r="BN181" s="28">
        <v>0</v>
      </c>
      <c r="BO181" s="29" t="s">
        <v>766</v>
      </c>
      <c r="BP181" s="30">
        <f>BL181/BM181</f>
        <v>1.1608649877642301</v>
      </c>
      <c r="BQ181" s="50">
        <v>0</v>
      </c>
    </row>
    <row r="182" spans="1:69" x14ac:dyDescent="0.2">
      <c r="A182" s="1" t="s">
        <v>198</v>
      </c>
      <c r="B182" s="1" t="s">
        <v>199</v>
      </c>
      <c r="C182" s="1"/>
      <c r="D182" s="7">
        <v>623960</v>
      </c>
      <c r="E182" s="8">
        <v>0</v>
      </c>
      <c r="F182" s="7">
        <v>0</v>
      </c>
      <c r="G182" s="7">
        <v>0</v>
      </c>
      <c r="H182" s="8">
        <v>3763400000</v>
      </c>
      <c r="I182" s="7">
        <v>3519500000</v>
      </c>
      <c r="J182" s="7">
        <v>2541400000</v>
      </c>
      <c r="K182" s="19">
        <f t="shared" si="71"/>
        <v>0</v>
      </c>
      <c r="L182" s="19">
        <f t="shared" si="71"/>
        <v>0</v>
      </c>
      <c r="M182" s="19">
        <f t="shared" si="71"/>
        <v>0</v>
      </c>
      <c r="N182" s="25" t="s">
        <v>766</v>
      </c>
      <c r="O182" s="26">
        <v>0</v>
      </c>
      <c r="P182" s="27">
        <v>0</v>
      </c>
      <c r="Q182" s="7">
        <v>0</v>
      </c>
      <c r="R182" s="8">
        <v>0</v>
      </c>
      <c r="S182" s="7">
        <v>0</v>
      </c>
      <c r="T182" s="7">
        <v>0</v>
      </c>
      <c r="U182" s="8">
        <v>1650500000</v>
      </c>
      <c r="V182" s="7">
        <v>1849700000</v>
      </c>
      <c r="W182" s="7">
        <v>3454200000</v>
      </c>
      <c r="X182" s="19">
        <f t="shared" si="72"/>
        <v>0</v>
      </c>
      <c r="Y182" s="19">
        <f t="shared" si="72"/>
        <v>0</v>
      </c>
      <c r="Z182" s="19">
        <f t="shared" si="72"/>
        <v>0</v>
      </c>
      <c r="AA182" s="28">
        <v>0</v>
      </c>
      <c r="AB182" s="29">
        <v>0</v>
      </c>
      <c r="AC182" s="30">
        <v>0</v>
      </c>
      <c r="AD182" s="7">
        <v>2331400</v>
      </c>
      <c r="AE182" s="8">
        <v>2514900</v>
      </c>
      <c r="AF182" s="7">
        <v>2547200</v>
      </c>
      <c r="AG182" s="7">
        <v>1329100</v>
      </c>
      <c r="AH182" s="8">
        <v>2634800000</v>
      </c>
      <c r="AI182" s="7">
        <v>1335600000</v>
      </c>
      <c r="AJ182" s="7">
        <v>1781200000</v>
      </c>
      <c r="AK182" s="19">
        <f t="shared" si="73"/>
        <v>9.5449369971155307E-4</v>
      </c>
      <c r="AL182" s="19">
        <f t="shared" si="73"/>
        <v>1.9071578316861336E-3</v>
      </c>
      <c r="AM182" s="19">
        <f t="shared" si="73"/>
        <v>7.4618234897821695E-4</v>
      </c>
      <c r="AN182" s="28">
        <f>AD182/AE182</f>
        <v>0.92703487216191494</v>
      </c>
      <c r="AO182" s="29">
        <f>AL182/AK182</f>
        <v>1.9980832060625173</v>
      </c>
      <c r="AP182" s="30">
        <f>AL182/AM182</f>
        <v>2.5558870888566259</v>
      </c>
      <c r="AQ182" s="7">
        <v>1786700</v>
      </c>
      <c r="AR182" s="8">
        <v>0</v>
      </c>
      <c r="AS182" s="7">
        <v>0</v>
      </c>
      <c r="AT182" s="7">
        <v>4218500</v>
      </c>
      <c r="AU182" s="8">
        <v>1584900000</v>
      </c>
      <c r="AV182" s="7">
        <v>2579400000</v>
      </c>
      <c r="AW182" s="7">
        <v>2056500000</v>
      </c>
      <c r="AX182" s="19">
        <f t="shared" si="74"/>
        <v>0</v>
      </c>
      <c r="AY182" s="19">
        <f t="shared" si="74"/>
        <v>0</v>
      </c>
      <c r="AZ182" s="19">
        <f t="shared" si="74"/>
        <v>2.0513007537077558E-3</v>
      </c>
      <c r="BA182" s="28" t="s">
        <v>766</v>
      </c>
      <c r="BB182" s="29">
        <v>0</v>
      </c>
      <c r="BC182" s="30">
        <f>AY182/AZ182</f>
        <v>0</v>
      </c>
      <c r="BD182" s="7">
        <v>1785100</v>
      </c>
      <c r="BE182" s="8">
        <v>1183700</v>
      </c>
      <c r="BF182" s="7">
        <v>4154900</v>
      </c>
      <c r="BG182" s="7">
        <v>1868400</v>
      </c>
      <c r="BH182" s="8">
        <v>2216600000</v>
      </c>
      <c r="BI182" s="7">
        <v>2843600000</v>
      </c>
      <c r="BJ182" s="7">
        <v>2441100000</v>
      </c>
      <c r="BK182" s="19">
        <f t="shared" si="75"/>
        <v>5.3401606063340249E-4</v>
      </c>
      <c r="BL182" s="19">
        <f t="shared" si="75"/>
        <v>1.4611408074272051E-3</v>
      </c>
      <c r="BM182" s="19">
        <f t="shared" si="75"/>
        <v>7.6539265085412314E-4</v>
      </c>
      <c r="BN182" s="28">
        <f>BD182/BE182</f>
        <v>1.5080679226155276</v>
      </c>
      <c r="BO182" s="29">
        <f>BL182/BK182</f>
        <v>2.7361364482074366</v>
      </c>
      <c r="BP182" s="30">
        <f>BL182/BM182</f>
        <v>1.909008148689012</v>
      </c>
      <c r="BQ182" s="50">
        <v>0</v>
      </c>
    </row>
    <row r="183" spans="1:69" x14ac:dyDescent="0.2">
      <c r="A183" s="1" t="s">
        <v>100</v>
      </c>
      <c r="B183" s="1" t="s">
        <v>101</v>
      </c>
      <c r="C183" s="1"/>
      <c r="D183" s="7">
        <v>4876000</v>
      </c>
      <c r="E183" s="8">
        <v>0</v>
      </c>
      <c r="F183" s="7">
        <v>8136000</v>
      </c>
      <c r="G183" s="7">
        <v>0</v>
      </c>
      <c r="H183" s="8">
        <v>3763400000</v>
      </c>
      <c r="I183" s="7">
        <v>3519500000</v>
      </c>
      <c r="J183" s="7">
        <v>2541400000</v>
      </c>
      <c r="K183" s="19">
        <f t="shared" si="71"/>
        <v>0</v>
      </c>
      <c r="L183" s="19">
        <f t="shared" si="71"/>
        <v>2.3116920017047875E-3</v>
      </c>
      <c r="M183" s="19">
        <f t="shared" si="71"/>
        <v>0</v>
      </c>
      <c r="N183" s="25" t="s">
        <v>766</v>
      </c>
      <c r="O183" s="26" t="s">
        <v>766</v>
      </c>
      <c r="P183" s="27" t="s">
        <v>766</v>
      </c>
      <c r="Q183" s="7">
        <v>0</v>
      </c>
      <c r="R183" s="8">
        <v>2623100</v>
      </c>
      <c r="S183" s="7">
        <v>7599300</v>
      </c>
      <c r="T183" s="7">
        <v>0</v>
      </c>
      <c r="U183" s="8">
        <v>1650500000</v>
      </c>
      <c r="V183" s="7">
        <v>1849700000</v>
      </c>
      <c r="W183" s="7">
        <v>3454200000</v>
      </c>
      <c r="X183" s="19">
        <f t="shared" si="72"/>
        <v>1.5892759769766738E-3</v>
      </c>
      <c r="Y183" s="19">
        <f t="shared" si="72"/>
        <v>4.1083959561009891E-3</v>
      </c>
      <c r="Z183" s="19">
        <f t="shared" si="72"/>
        <v>0</v>
      </c>
      <c r="AA183" s="28">
        <f>Q183/R183</f>
        <v>0</v>
      </c>
      <c r="AB183" s="29">
        <f>Y183/X183</f>
        <v>2.5850739680319781</v>
      </c>
      <c r="AC183" s="30" t="s">
        <v>766</v>
      </c>
      <c r="AD183" s="7">
        <v>6948200</v>
      </c>
      <c r="AE183" s="8">
        <v>11051000</v>
      </c>
      <c r="AF183" s="7">
        <v>15224000</v>
      </c>
      <c r="AG183" s="7">
        <v>6360400</v>
      </c>
      <c r="AH183" s="8">
        <v>2634800000</v>
      </c>
      <c r="AI183" s="7">
        <v>1335600000</v>
      </c>
      <c r="AJ183" s="7">
        <v>1781200000</v>
      </c>
      <c r="AK183" s="19">
        <f t="shared" si="73"/>
        <v>4.1942462425990585E-3</v>
      </c>
      <c r="AL183" s="19">
        <f t="shared" si="73"/>
        <v>1.1398622342018569E-2</v>
      </c>
      <c r="AM183" s="19">
        <f t="shared" si="73"/>
        <v>3.5708511116101503E-3</v>
      </c>
      <c r="AN183" s="28">
        <f>AD183/AE183</f>
        <v>0.62873948058999185</v>
      </c>
      <c r="AO183" s="29">
        <f>AL183/AK183</f>
        <v>2.7176807661524323</v>
      </c>
      <c r="AP183" s="30">
        <f>AL183/AM183</f>
        <v>3.1921303873346765</v>
      </c>
      <c r="AQ183" s="7">
        <v>14036000</v>
      </c>
      <c r="AR183" s="8">
        <v>11976000</v>
      </c>
      <c r="AS183" s="7">
        <v>28016000</v>
      </c>
      <c r="AT183" s="7">
        <v>13591000</v>
      </c>
      <c r="AU183" s="8">
        <v>1584900000</v>
      </c>
      <c r="AV183" s="7">
        <v>2579400000</v>
      </c>
      <c r="AW183" s="7">
        <v>2056500000</v>
      </c>
      <c r="AX183" s="19">
        <f t="shared" si="74"/>
        <v>7.5563127011167895E-3</v>
      </c>
      <c r="AY183" s="19">
        <f t="shared" si="74"/>
        <v>1.0861440645111266E-2</v>
      </c>
      <c r="AZ183" s="19">
        <f t="shared" si="74"/>
        <v>6.6088013615365915E-3</v>
      </c>
      <c r="BA183" s="28">
        <f>AQ183/AR183</f>
        <v>1.1720106880427521</v>
      </c>
      <c r="BB183" s="29">
        <f>AY183/AX183</f>
        <v>1.4373995723477662</v>
      </c>
      <c r="BC183" s="30">
        <f>AY183/AZ183</f>
        <v>1.6434811777405134</v>
      </c>
      <c r="BD183" s="7">
        <v>24115000</v>
      </c>
      <c r="BE183" s="8">
        <v>15305000</v>
      </c>
      <c r="BF183" s="7">
        <v>16249000</v>
      </c>
      <c r="BG183" s="7">
        <v>21453000</v>
      </c>
      <c r="BH183" s="8">
        <v>2216600000</v>
      </c>
      <c r="BI183" s="7">
        <v>2843600000</v>
      </c>
      <c r="BJ183" s="7">
        <v>2441100000</v>
      </c>
      <c r="BK183" s="19">
        <f t="shared" si="75"/>
        <v>6.9047189389154565E-3</v>
      </c>
      <c r="BL183" s="19">
        <f t="shared" si="75"/>
        <v>5.7142354761569843E-3</v>
      </c>
      <c r="BM183" s="19">
        <f t="shared" si="75"/>
        <v>8.7882511982303058E-3</v>
      </c>
      <c r="BN183" s="28">
        <f>BD183/BE183</f>
        <v>1.5756288794511597</v>
      </c>
      <c r="BO183" s="29">
        <f>BL183/BK183</f>
        <v>0.82758408078729639</v>
      </c>
      <c r="BP183" s="30">
        <f>BL183/BM183</f>
        <v>0.65021303411396147</v>
      </c>
      <c r="BQ183" s="50">
        <v>0</v>
      </c>
    </row>
    <row r="184" spans="1:69" x14ac:dyDescent="0.2">
      <c r="A184" s="1" t="s">
        <v>284</v>
      </c>
      <c r="B184" s="1" t="s">
        <v>285</v>
      </c>
      <c r="C184" s="1"/>
      <c r="D184" s="7">
        <v>903950</v>
      </c>
      <c r="E184" s="8">
        <v>1438200</v>
      </c>
      <c r="F184" s="7">
        <v>700450</v>
      </c>
      <c r="G184" s="7">
        <v>0</v>
      </c>
      <c r="H184" s="8">
        <v>3763400000</v>
      </c>
      <c r="I184" s="7">
        <v>3519500000</v>
      </c>
      <c r="J184" s="7">
        <v>2541400000</v>
      </c>
      <c r="K184" s="19">
        <f t="shared" si="71"/>
        <v>3.8215443481957802E-4</v>
      </c>
      <c r="L184" s="19">
        <f t="shared" si="71"/>
        <v>1.9901974712317091E-4</v>
      </c>
      <c r="M184" s="19">
        <f t="shared" si="71"/>
        <v>0</v>
      </c>
      <c r="N184" s="25">
        <f>D184/E184</f>
        <v>0.62852871645111941</v>
      </c>
      <c r="O184" s="26">
        <f>L184/K184</f>
        <v>0.52078356023038619</v>
      </c>
      <c r="P184" s="27" t="s">
        <v>766</v>
      </c>
      <c r="Q184" s="7">
        <v>0</v>
      </c>
      <c r="R184" s="8">
        <v>5271900</v>
      </c>
      <c r="S184" s="7">
        <v>0</v>
      </c>
      <c r="T184" s="7">
        <v>0</v>
      </c>
      <c r="U184" s="8">
        <v>1650500000</v>
      </c>
      <c r="V184" s="7">
        <v>1849700000</v>
      </c>
      <c r="W184" s="7">
        <v>3454200000</v>
      </c>
      <c r="X184" s="19">
        <f t="shared" si="72"/>
        <v>3.1941229930324143E-3</v>
      </c>
      <c r="Y184" s="19">
        <f t="shared" si="72"/>
        <v>0</v>
      </c>
      <c r="Z184" s="19">
        <f t="shared" si="72"/>
        <v>0</v>
      </c>
      <c r="AA184" s="28">
        <f>Q184/R184</f>
        <v>0</v>
      </c>
      <c r="AB184" s="29">
        <f>Y184/X184</f>
        <v>0</v>
      </c>
      <c r="AC184" s="30">
        <v>0</v>
      </c>
      <c r="AD184" s="7">
        <v>0</v>
      </c>
      <c r="AE184" s="8">
        <v>15456000</v>
      </c>
      <c r="AF184" s="7">
        <v>25128000</v>
      </c>
      <c r="AG184" s="7">
        <v>0</v>
      </c>
      <c r="AH184" s="8">
        <v>2634800000</v>
      </c>
      <c r="AI184" s="7">
        <v>1335600000</v>
      </c>
      <c r="AJ184" s="7">
        <v>1781200000</v>
      </c>
      <c r="AK184" s="19">
        <f t="shared" si="73"/>
        <v>5.8660998937300748E-3</v>
      </c>
      <c r="AL184" s="19">
        <f t="shared" si="73"/>
        <v>1.8814016172506737E-2</v>
      </c>
      <c r="AM184" s="19">
        <f t="shared" si="73"/>
        <v>0</v>
      </c>
      <c r="AN184" s="28">
        <f>AD184/AE184</f>
        <v>0</v>
      </c>
      <c r="AO184" s="29">
        <f>AL184/AK184</f>
        <v>3.2072444236102968</v>
      </c>
      <c r="AP184" s="30" t="s">
        <v>766</v>
      </c>
      <c r="AQ184" s="7">
        <v>0</v>
      </c>
      <c r="AR184" s="8">
        <v>0</v>
      </c>
      <c r="AS184" s="7">
        <v>0</v>
      </c>
      <c r="AT184" s="7">
        <v>0</v>
      </c>
      <c r="AU184" s="8">
        <v>1584900000</v>
      </c>
      <c r="AV184" s="7">
        <v>2579400000</v>
      </c>
      <c r="AW184" s="7">
        <v>2056500000</v>
      </c>
      <c r="AX184" s="19">
        <f t="shared" si="74"/>
        <v>0</v>
      </c>
      <c r="AY184" s="19">
        <f t="shared" si="74"/>
        <v>0</v>
      </c>
      <c r="AZ184" s="19">
        <f t="shared" si="74"/>
        <v>0</v>
      </c>
      <c r="BA184" s="28">
        <v>0</v>
      </c>
      <c r="BB184" s="29">
        <v>0</v>
      </c>
      <c r="BC184" s="30">
        <v>0</v>
      </c>
      <c r="BD184" s="7">
        <v>0</v>
      </c>
      <c r="BE184" s="8">
        <v>0</v>
      </c>
      <c r="BF184" s="7">
        <v>0</v>
      </c>
      <c r="BG184" s="7">
        <v>0</v>
      </c>
      <c r="BH184" s="8">
        <v>2216600000</v>
      </c>
      <c r="BI184" s="7">
        <v>2843600000</v>
      </c>
      <c r="BJ184" s="7">
        <v>2441100000</v>
      </c>
      <c r="BK184" s="19">
        <f t="shared" si="75"/>
        <v>0</v>
      </c>
      <c r="BL184" s="19">
        <f t="shared" si="75"/>
        <v>0</v>
      </c>
      <c r="BM184" s="19">
        <f t="shared" si="75"/>
        <v>0</v>
      </c>
      <c r="BN184" s="28">
        <v>0</v>
      </c>
      <c r="BO184" s="29">
        <v>0</v>
      </c>
      <c r="BP184" s="30">
        <v>0</v>
      </c>
      <c r="BQ184" s="50">
        <v>0</v>
      </c>
    </row>
    <row r="185" spans="1:69" x14ac:dyDescent="0.2">
      <c r="A185" s="1" t="s">
        <v>56</v>
      </c>
      <c r="B185" s="1" t="s">
        <v>57</v>
      </c>
      <c r="C185" s="1"/>
      <c r="D185" s="7">
        <v>44107</v>
      </c>
      <c r="E185" s="8">
        <v>0</v>
      </c>
      <c r="F185" s="7">
        <v>0</v>
      </c>
      <c r="G185" s="7">
        <v>0</v>
      </c>
      <c r="H185" s="8">
        <v>3763400000</v>
      </c>
      <c r="I185" s="7">
        <v>3519500000</v>
      </c>
      <c r="J185" s="7">
        <v>2541400000</v>
      </c>
      <c r="K185" s="19">
        <f t="shared" si="71"/>
        <v>0</v>
      </c>
      <c r="L185" s="19">
        <f t="shared" si="71"/>
        <v>0</v>
      </c>
      <c r="M185" s="19">
        <f t="shared" si="71"/>
        <v>0</v>
      </c>
      <c r="N185" s="25" t="s">
        <v>766</v>
      </c>
      <c r="O185" s="26">
        <v>0</v>
      </c>
      <c r="P185" s="27">
        <v>0</v>
      </c>
      <c r="Q185" s="7">
        <v>0</v>
      </c>
      <c r="R185" s="8">
        <v>0</v>
      </c>
      <c r="S185" s="7">
        <v>0</v>
      </c>
      <c r="T185" s="7">
        <v>0</v>
      </c>
      <c r="U185" s="8">
        <v>1650500000</v>
      </c>
      <c r="V185" s="7">
        <v>1849700000</v>
      </c>
      <c r="W185" s="7">
        <v>3454200000</v>
      </c>
      <c r="X185" s="19">
        <f t="shared" si="72"/>
        <v>0</v>
      </c>
      <c r="Y185" s="19">
        <f t="shared" si="72"/>
        <v>0</v>
      </c>
      <c r="Z185" s="19">
        <f t="shared" si="72"/>
        <v>0</v>
      </c>
      <c r="AA185" s="28">
        <v>0</v>
      </c>
      <c r="AB185" s="29">
        <v>0</v>
      </c>
      <c r="AC185" s="30">
        <v>0</v>
      </c>
      <c r="AD185" s="7">
        <v>0</v>
      </c>
      <c r="AE185" s="8">
        <v>0</v>
      </c>
      <c r="AF185" s="7">
        <v>1764500</v>
      </c>
      <c r="AG185" s="7">
        <v>0</v>
      </c>
      <c r="AH185" s="8">
        <v>2634800000</v>
      </c>
      <c r="AI185" s="7">
        <v>1335600000</v>
      </c>
      <c r="AJ185" s="7">
        <v>1781200000</v>
      </c>
      <c r="AK185" s="19">
        <f t="shared" si="73"/>
        <v>0</v>
      </c>
      <c r="AL185" s="19">
        <f t="shared" si="73"/>
        <v>1.3211290805630429E-3</v>
      </c>
      <c r="AM185" s="19">
        <f t="shared" si="73"/>
        <v>0</v>
      </c>
      <c r="AN185" s="28">
        <v>0</v>
      </c>
      <c r="AO185" s="29" t="s">
        <v>766</v>
      </c>
      <c r="AP185" s="30" t="s">
        <v>766</v>
      </c>
      <c r="AQ185" s="7">
        <v>0</v>
      </c>
      <c r="AR185" s="8">
        <v>0</v>
      </c>
      <c r="AS185" s="7">
        <v>0</v>
      </c>
      <c r="AT185" s="7">
        <v>0</v>
      </c>
      <c r="AU185" s="8">
        <v>1584900000</v>
      </c>
      <c r="AV185" s="7">
        <v>2579400000</v>
      </c>
      <c r="AW185" s="7">
        <v>2056500000</v>
      </c>
      <c r="AX185" s="19">
        <f t="shared" si="74"/>
        <v>0</v>
      </c>
      <c r="AY185" s="19">
        <f t="shared" si="74"/>
        <v>0</v>
      </c>
      <c r="AZ185" s="19">
        <f t="shared" si="74"/>
        <v>0</v>
      </c>
      <c r="BA185" s="28">
        <v>0</v>
      </c>
      <c r="BB185" s="29">
        <v>0</v>
      </c>
      <c r="BC185" s="30">
        <v>0</v>
      </c>
      <c r="BD185" s="7">
        <v>0</v>
      </c>
      <c r="BE185" s="8">
        <v>0</v>
      </c>
      <c r="BF185" s="7">
        <v>2361900</v>
      </c>
      <c r="BG185" s="7">
        <v>0</v>
      </c>
      <c r="BH185" s="8">
        <v>2216600000</v>
      </c>
      <c r="BI185" s="7">
        <v>2843600000</v>
      </c>
      <c r="BJ185" s="7">
        <v>2441100000</v>
      </c>
      <c r="BK185" s="19">
        <f t="shared" si="75"/>
        <v>0</v>
      </c>
      <c r="BL185" s="19">
        <f t="shared" si="75"/>
        <v>8.3060205373470251E-4</v>
      </c>
      <c r="BM185" s="19">
        <f t="shared" si="75"/>
        <v>0</v>
      </c>
      <c r="BN185" s="28">
        <v>0</v>
      </c>
      <c r="BO185" s="29" t="s">
        <v>766</v>
      </c>
      <c r="BP185" s="30" t="s">
        <v>766</v>
      </c>
      <c r="BQ185" s="50">
        <v>0</v>
      </c>
    </row>
    <row r="186" spans="1:69" x14ac:dyDescent="0.2">
      <c r="A186" s="1" t="s">
        <v>226</v>
      </c>
      <c r="B186" s="1" t="s">
        <v>227</v>
      </c>
      <c r="C186" s="1"/>
      <c r="D186" s="7">
        <v>0</v>
      </c>
      <c r="E186" s="8">
        <v>1056600</v>
      </c>
      <c r="F186" s="7">
        <v>0</v>
      </c>
      <c r="G186" s="7">
        <v>0</v>
      </c>
      <c r="H186" s="8">
        <v>3763400000</v>
      </c>
      <c r="I186" s="7">
        <v>3519500000</v>
      </c>
      <c r="J186" s="7">
        <v>2541400000</v>
      </c>
      <c r="K186" s="19">
        <f t="shared" si="71"/>
        <v>2.8075676250199287E-4</v>
      </c>
      <c r="L186" s="19">
        <f t="shared" si="71"/>
        <v>0</v>
      </c>
      <c r="M186" s="19">
        <f t="shared" si="71"/>
        <v>0</v>
      </c>
      <c r="N186" s="25">
        <f>D186/E186</f>
        <v>0</v>
      </c>
      <c r="O186" s="26">
        <f>L186/K186</f>
        <v>0</v>
      </c>
      <c r="P186" s="27">
        <v>0</v>
      </c>
      <c r="Q186" s="7">
        <v>0</v>
      </c>
      <c r="R186" s="8">
        <v>4168800</v>
      </c>
      <c r="S186" s="7">
        <v>1938500</v>
      </c>
      <c r="T186" s="7">
        <v>1993600</v>
      </c>
      <c r="U186" s="8">
        <v>1650500000</v>
      </c>
      <c r="V186" s="7">
        <v>1849700000</v>
      </c>
      <c r="W186" s="7">
        <v>3454200000</v>
      </c>
      <c r="X186" s="19">
        <f t="shared" si="72"/>
        <v>2.5257800666464709E-3</v>
      </c>
      <c r="Y186" s="19">
        <f t="shared" si="72"/>
        <v>1.0480077850462237E-3</v>
      </c>
      <c r="Z186" s="19">
        <f t="shared" si="72"/>
        <v>5.7715245208731403E-4</v>
      </c>
      <c r="AA186" s="28">
        <f>Q186/R186</f>
        <v>0</v>
      </c>
      <c r="AB186" s="29">
        <f>Y186/X186</f>
        <v>0.41492440251842067</v>
      </c>
      <c r="AC186" s="30">
        <f>Y186/Z186</f>
        <v>1.8158248851859278</v>
      </c>
      <c r="AD186" s="7">
        <v>2213900</v>
      </c>
      <c r="AE186" s="8">
        <v>5359900</v>
      </c>
      <c r="AF186" s="7">
        <v>3824100</v>
      </c>
      <c r="AG186" s="7">
        <v>0</v>
      </c>
      <c r="AH186" s="8">
        <v>2634800000</v>
      </c>
      <c r="AI186" s="7">
        <v>1335600000</v>
      </c>
      <c r="AJ186" s="7">
        <v>1781200000</v>
      </c>
      <c r="AK186" s="19">
        <f t="shared" si="73"/>
        <v>2.0342720510095644E-3</v>
      </c>
      <c r="AL186" s="19">
        <f t="shared" si="73"/>
        <v>2.8632075471698112E-3</v>
      </c>
      <c r="AM186" s="19">
        <f t="shared" si="73"/>
        <v>0</v>
      </c>
      <c r="AN186" s="28">
        <f t="shared" ref="AN186:AN200" si="82">AD186/AE186</f>
        <v>0.41304875090953191</v>
      </c>
      <c r="AO186" s="29">
        <f t="shared" ref="AO186:AO200" si="83">AL186/AK186</f>
        <v>1.4074850734683517</v>
      </c>
      <c r="AP186" s="30" t="s">
        <v>766</v>
      </c>
      <c r="AQ186" s="7">
        <v>2750700</v>
      </c>
      <c r="AR186" s="8">
        <v>0</v>
      </c>
      <c r="AS186" s="7">
        <v>5263000</v>
      </c>
      <c r="AT186" s="7">
        <v>6718400</v>
      </c>
      <c r="AU186" s="8">
        <v>1584900000</v>
      </c>
      <c r="AV186" s="7">
        <v>2579400000</v>
      </c>
      <c r="AW186" s="7">
        <v>2056500000</v>
      </c>
      <c r="AX186" s="19">
        <f t="shared" si="74"/>
        <v>0</v>
      </c>
      <c r="AY186" s="19">
        <f t="shared" si="74"/>
        <v>2.0403969915484222E-3</v>
      </c>
      <c r="AZ186" s="19">
        <f t="shared" si="74"/>
        <v>3.2669097982008267E-3</v>
      </c>
      <c r="BA186" s="28" t="s">
        <v>766</v>
      </c>
      <c r="BB186" s="29" t="s">
        <v>766</v>
      </c>
      <c r="BC186" s="30">
        <f>AY186/AZ186</f>
        <v>0.62456483881866665</v>
      </c>
      <c r="BD186" s="7">
        <v>2683400</v>
      </c>
      <c r="BE186" s="8">
        <v>1542400</v>
      </c>
      <c r="BF186" s="7">
        <v>8998300</v>
      </c>
      <c r="BG186" s="7">
        <v>7145000</v>
      </c>
      <c r="BH186" s="8">
        <v>2216600000</v>
      </c>
      <c r="BI186" s="7">
        <v>2843600000</v>
      </c>
      <c r="BJ186" s="7">
        <v>2441100000</v>
      </c>
      <c r="BK186" s="19">
        <f t="shared" si="75"/>
        <v>6.9584047640530537E-4</v>
      </c>
      <c r="BL186" s="19">
        <f t="shared" si="75"/>
        <v>3.1644042762695177E-3</v>
      </c>
      <c r="BM186" s="19">
        <f t="shared" si="75"/>
        <v>2.9269591577567489E-3</v>
      </c>
      <c r="BN186" s="28">
        <f>BD186/BE186</f>
        <v>1.73975622406639</v>
      </c>
      <c r="BO186" s="29">
        <f>BL186/BK186</f>
        <v>4.5476001807436548</v>
      </c>
      <c r="BP186" s="30">
        <f t="shared" ref="BP186:BP198" si="84">BL186/BM186</f>
        <v>1.0811234819876165</v>
      </c>
      <c r="BQ186" s="50">
        <v>0</v>
      </c>
    </row>
    <row r="187" spans="1:69" x14ac:dyDescent="0.2">
      <c r="A187" s="1" t="s">
        <v>80</v>
      </c>
      <c r="B187" s="1" t="s">
        <v>81</v>
      </c>
      <c r="C187" s="1"/>
      <c r="D187" s="7">
        <v>0</v>
      </c>
      <c r="E187" s="8">
        <v>0</v>
      </c>
      <c r="F187" s="7">
        <v>37597</v>
      </c>
      <c r="G187" s="7">
        <v>0</v>
      </c>
      <c r="H187" s="8">
        <v>3763400000</v>
      </c>
      <c r="I187" s="7">
        <v>3519500000</v>
      </c>
      <c r="J187" s="7">
        <v>2541400000</v>
      </c>
      <c r="K187" s="19">
        <f t="shared" si="71"/>
        <v>0</v>
      </c>
      <c r="L187" s="19">
        <f t="shared" si="71"/>
        <v>1.0682483307287968E-5</v>
      </c>
      <c r="M187" s="19">
        <f t="shared" si="71"/>
        <v>0</v>
      </c>
      <c r="N187" s="25">
        <v>0</v>
      </c>
      <c r="O187" s="26" t="s">
        <v>766</v>
      </c>
      <c r="P187" s="27" t="s">
        <v>766</v>
      </c>
      <c r="Q187" s="7">
        <v>0</v>
      </c>
      <c r="R187" s="8">
        <v>578570</v>
      </c>
      <c r="S187" s="7">
        <v>1815000</v>
      </c>
      <c r="T187" s="7">
        <v>1976600</v>
      </c>
      <c r="U187" s="8">
        <v>1650500000</v>
      </c>
      <c r="V187" s="7">
        <v>1849700000</v>
      </c>
      <c r="W187" s="7">
        <v>3454200000</v>
      </c>
      <c r="X187" s="19">
        <f t="shared" si="72"/>
        <v>3.5054225992123598E-4</v>
      </c>
      <c r="Y187" s="19">
        <f t="shared" si="72"/>
        <v>9.8124020111369403E-4</v>
      </c>
      <c r="Z187" s="19">
        <f t="shared" si="72"/>
        <v>5.7223090730125644E-4</v>
      </c>
      <c r="AA187" s="28">
        <f>Q187/R187</f>
        <v>0</v>
      </c>
      <c r="AB187" s="29">
        <f>Y187/X187</f>
        <v>2.7992065816377485</v>
      </c>
      <c r="AC187" s="30">
        <f>Y187/Z187</f>
        <v>1.7147626746367104</v>
      </c>
      <c r="AD187" s="7">
        <v>1588800</v>
      </c>
      <c r="AE187" s="8">
        <v>5223600</v>
      </c>
      <c r="AF187" s="7">
        <v>982480</v>
      </c>
      <c r="AG187" s="7">
        <v>0</v>
      </c>
      <c r="AH187" s="8">
        <v>2634800000</v>
      </c>
      <c r="AI187" s="7">
        <v>1335600000</v>
      </c>
      <c r="AJ187" s="7">
        <v>1781200000</v>
      </c>
      <c r="AK187" s="19">
        <f t="shared" si="73"/>
        <v>1.9825413693638984E-3</v>
      </c>
      <c r="AL187" s="19">
        <f t="shared" si="73"/>
        <v>7.3560946391135066E-4</v>
      </c>
      <c r="AM187" s="19">
        <f t="shared" si="73"/>
        <v>0</v>
      </c>
      <c r="AN187" s="28">
        <f t="shared" si="82"/>
        <v>0.30415805191821732</v>
      </c>
      <c r="AO187" s="29">
        <f t="shared" si="83"/>
        <v>0.37104368931649184</v>
      </c>
      <c r="AP187" s="30" t="s">
        <v>766</v>
      </c>
      <c r="AQ187" s="7">
        <v>1479700</v>
      </c>
      <c r="AR187" s="8">
        <v>961310</v>
      </c>
      <c r="AS187" s="7">
        <v>1567800</v>
      </c>
      <c r="AT187" s="7">
        <v>3710600</v>
      </c>
      <c r="AU187" s="8">
        <v>1584900000</v>
      </c>
      <c r="AV187" s="7">
        <v>2579400000</v>
      </c>
      <c r="AW187" s="7">
        <v>2056500000</v>
      </c>
      <c r="AX187" s="19">
        <f t="shared" si="74"/>
        <v>6.0654299955833178E-4</v>
      </c>
      <c r="AY187" s="19">
        <f t="shared" si="74"/>
        <v>6.0781577110956037E-4</v>
      </c>
      <c r="AZ187" s="19">
        <f t="shared" si="74"/>
        <v>1.8043277413080476E-3</v>
      </c>
      <c r="BA187" s="28">
        <f>AQ187/AR187</f>
        <v>1.5392537266854605</v>
      </c>
      <c r="BB187" s="29">
        <f>AY187/AX187</f>
        <v>1.0020984028373181</v>
      </c>
      <c r="BC187" s="30">
        <f>AY187/AZ187</f>
        <v>0.33686550242192931</v>
      </c>
      <c r="BD187" s="7">
        <v>0</v>
      </c>
      <c r="BE187" s="8">
        <v>1190400</v>
      </c>
      <c r="BF187" s="7">
        <v>0</v>
      </c>
      <c r="BG187" s="7">
        <v>5550100</v>
      </c>
      <c r="BH187" s="8">
        <v>2216600000</v>
      </c>
      <c r="BI187" s="7">
        <v>2843600000</v>
      </c>
      <c r="BJ187" s="7">
        <v>2441100000</v>
      </c>
      <c r="BK187" s="19">
        <f t="shared" si="75"/>
        <v>5.3703870793106565E-4</v>
      </c>
      <c r="BL187" s="19">
        <f t="shared" si="75"/>
        <v>0</v>
      </c>
      <c r="BM187" s="19">
        <f t="shared" si="75"/>
        <v>2.2736061611568557E-3</v>
      </c>
      <c r="BN187" s="28">
        <f>BD187/BE187</f>
        <v>0</v>
      </c>
      <c r="BO187" s="29">
        <f>BL187/BK187</f>
        <v>0</v>
      </c>
      <c r="BP187" s="30">
        <f t="shared" si="84"/>
        <v>0</v>
      </c>
      <c r="BQ187" s="50">
        <v>0</v>
      </c>
    </row>
    <row r="188" spans="1:69" x14ac:dyDescent="0.2">
      <c r="A188" s="1" t="s">
        <v>210</v>
      </c>
      <c r="B188" s="1" t="s">
        <v>211</v>
      </c>
      <c r="C188" s="1"/>
      <c r="D188" s="7">
        <v>0</v>
      </c>
      <c r="E188" s="8">
        <v>0</v>
      </c>
      <c r="F188" s="7">
        <v>0</v>
      </c>
      <c r="G188" s="7">
        <v>0</v>
      </c>
      <c r="H188" s="8">
        <v>3763400000</v>
      </c>
      <c r="I188" s="7">
        <v>3519500000</v>
      </c>
      <c r="J188" s="7">
        <v>2541400000</v>
      </c>
      <c r="K188" s="19">
        <f t="shared" si="71"/>
        <v>0</v>
      </c>
      <c r="L188" s="19">
        <f t="shared" si="71"/>
        <v>0</v>
      </c>
      <c r="M188" s="19">
        <f t="shared" si="71"/>
        <v>0</v>
      </c>
      <c r="N188" s="25">
        <v>0</v>
      </c>
      <c r="O188" s="26">
        <v>0</v>
      </c>
      <c r="P188" s="27">
        <v>0</v>
      </c>
      <c r="Q188" s="7">
        <v>0</v>
      </c>
      <c r="R188" s="8">
        <v>0</v>
      </c>
      <c r="S188" s="7">
        <v>0</v>
      </c>
      <c r="T188" s="7">
        <v>0</v>
      </c>
      <c r="U188" s="8">
        <v>1650500000</v>
      </c>
      <c r="V188" s="7">
        <v>1849700000</v>
      </c>
      <c r="W188" s="7">
        <v>3454200000</v>
      </c>
      <c r="X188" s="19">
        <f t="shared" si="72"/>
        <v>0</v>
      </c>
      <c r="Y188" s="19">
        <f t="shared" si="72"/>
        <v>0</v>
      </c>
      <c r="Z188" s="19">
        <f t="shared" si="72"/>
        <v>0</v>
      </c>
      <c r="AA188" s="28">
        <v>0</v>
      </c>
      <c r="AB188" s="29">
        <v>0</v>
      </c>
      <c r="AC188" s="30">
        <v>0</v>
      </c>
      <c r="AD188" s="7">
        <v>0</v>
      </c>
      <c r="AE188" s="8">
        <v>3731700</v>
      </c>
      <c r="AF188" s="7">
        <v>2633800</v>
      </c>
      <c r="AG188" s="7">
        <v>0</v>
      </c>
      <c r="AH188" s="8">
        <v>2634800000</v>
      </c>
      <c r="AI188" s="7">
        <v>1335600000</v>
      </c>
      <c r="AJ188" s="7">
        <v>1781200000</v>
      </c>
      <c r="AK188" s="19">
        <f t="shared" si="73"/>
        <v>1.4163124335812966E-3</v>
      </c>
      <c r="AL188" s="19">
        <f t="shared" si="73"/>
        <v>1.9719976040730759E-3</v>
      </c>
      <c r="AM188" s="19">
        <f t="shared" si="73"/>
        <v>0</v>
      </c>
      <c r="AN188" s="28">
        <f t="shared" si="82"/>
        <v>0</v>
      </c>
      <c r="AO188" s="29">
        <f t="shared" si="83"/>
        <v>1.392346460651108</v>
      </c>
      <c r="AP188" s="30" t="s">
        <v>766</v>
      </c>
      <c r="AQ188" s="7">
        <v>0</v>
      </c>
      <c r="AR188" s="8">
        <v>0</v>
      </c>
      <c r="AS188" s="7">
        <v>0</v>
      </c>
      <c r="AT188" s="7">
        <v>0</v>
      </c>
      <c r="AU188" s="8">
        <v>1584900000</v>
      </c>
      <c r="AV188" s="7">
        <v>2579400000</v>
      </c>
      <c r="AW188" s="7">
        <v>2056500000</v>
      </c>
      <c r="AX188" s="19">
        <f t="shared" si="74"/>
        <v>0</v>
      </c>
      <c r="AY188" s="19">
        <f t="shared" si="74"/>
        <v>0</v>
      </c>
      <c r="AZ188" s="19">
        <f t="shared" si="74"/>
        <v>0</v>
      </c>
      <c r="BA188" s="28">
        <v>0</v>
      </c>
      <c r="BB188" s="29">
        <v>0</v>
      </c>
      <c r="BC188" s="30">
        <v>0</v>
      </c>
      <c r="BD188" s="7">
        <v>0</v>
      </c>
      <c r="BE188" s="8">
        <v>0</v>
      </c>
      <c r="BF188" s="7">
        <v>2542200</v>
      </c>
      <c r="BG188" s="7">
        <v>3638800</v>
      </c>
      <c r="BH188" s="8">
        <v>2216600000</v>
      </c>
      <c r="BI188" s="7">
        <v>2843600000</v>
      </c>
      <c r="BJ188" s="7">
        <v>2441100000</v>
      </c>
      <c r="BK188" s="19">
        <f t="shared" si="75"/>
        <v>0</v>
      </c>
      <c r="BL188" s="19">
        <f t="shared" si="75"/>
        <v>8.9400759600506403E-4</v>
      </c>
      <c r="BM188" s="19">
        <f t="shared" si="75"/>
        <v>1.4906394658145917E-3</v>
      </c>
      <c r="BN188" s="28">
        <v>0</v>
      </c>
      <c r="BO188" s="29" t="s">
        <v>766</v>
      </c>
      <c r="BP188" s="30">
        <f t="shared" si="84"/>
        <v>0.59974770325600801</v>
      </c>
      <c r="BQ188" s="50">
        <v>0</v>
      </c>
    </row>
    <row r="189" spans="1:69" x14ac:dyDescent="0.2">
      <c r="A189" s="1" t="s">
        <v>200</v>
      </c>
      <c r="B189" s="1" t="s">
        <v>201</v>
      </c>
      <c r="C189" s="1"/>
      <c r="D189" s="7">
        <v>0</v>
      </c>
      <c r="E189" s="8">
        <v>0</v>
      </c>
      <c r="F189" s="7">
        <v>0</v>
      </c>
      <c r="G189" s="7">
        <v>0</v>
      </c>
      <c r="H189" s="8">
        <v>3763400000</v>
      </c>
      <c r="I189" s="7">
        <v>3519500000</v>
      </c>
      <c r="J189" s="7">
        <v>2541400000</v>
      </c>
      <c r="K189" s="19">
        <f t="shared" si="71"/>
        <v>0</v>
      </c>
      <c r="L189" s="19">
        <f t="shared" si="71"/>
        <v>0</v>
      </c>
      <c r="M189" s="19">
        <f t="shared" si="71"/>
        <v>0</v>
      </c>
      <c r="N189" s="25">
        <v>0</v>
      </c>
      <c r="O189" s="26">
        <v>0</v>
      </c>
      <c r="P189" s="27">
        <v>0</v>
      </c>
      <c r="Q189" s="7">
        <v>0</v>
      </c>
      <c r="R189" s="8">
        <v>0</v>
      </c>
      <c r="S189" s="7">
        <v>0</v>
      </c>
      <c r="T189" s="7">
        <v>0</v>
      </c>
      <c r="U189" s="8">
        <v>1650500000</v>
      </c>
      <c r="V189" s="7">
        <v>1849700000</v>
      </c>
      <c r="W189" s="7">
        <v>3454200000</v>
      </c>
      <c r="X189" s="19">
        <f t="shared" si="72"/>
        <v>0</v>
      </c>
      <c r="Y189" s="19">
        <f t="shared" si="72"/>
        <v>0</v>
      </c>
      <c r="Z189" s="19">
        <f t="shared" si="72"/>
        <v>0</v>
      </c>
      <c r="AA189" s="28">
        <v>0</v>
      </c>
      <c r="AB189" s="29">
        <v>0</v>
      </c>
      <c r="AC189" s="30">
        <v>0</v>
      </c>
      <c r="AD189" s="7">
        <v>0</v>
      </c>
      <c r="AE189" s="8">
        <v>4562700</v>
      </c>
      <c r="AF189" s="7">
        <v>0</v>
      </c>
      <c r="AG189" s="7">
        <v>0</v>
      </c>
      <c r="AH189" s="8">
        <v>2634800000</v>
      </c>
      <c r="AI189" s="7">
        <v>1335600000</v>
      </c>
      <c r="AJ189" s="7">
        <v>1781200000</v>
      </c>
      <c r="AK189" s="19">
        <f t="shared" si="73"/>
        <v>1.7317063913769547E-3</v>
      </c>
      <c r="AL189" s="19">
        <f t="shared" si="73"/>
        <v>0</v>
      </c>
      <c r="AM189" s="19">
        <f t="shared" si="73"/>
        <v>0</v>
      </c>
      <c r="AN189" s="28">
        <f t="shared" si="82"/>
        <v>0</v>
      </c>
      <c r="AO189" s="29">
        <f t="shared" si="83"/>
        <v>0</v>
      </c>
      <c r="AP189" s="30">
        <v>0</v>
      </c>
      <c r="AQ189" s="7">
        <v>1137800</v>
      </c>
      <c r="AR189" s="8">
        <v>0</v>
      </c>
      <c r="AS189" s="7">
        <v>484660</v>
      </c>
      <c r="AT189" s="7">
        <v>574660</v>
      </c>
      <c r="AU189" s="8">
        <v>1584900000</v>
      </c>
      <c r="AV189" s="7">
        <v>2579400000</v>
      </c>
      <c r="AW189" s="7">
        <v>2056500000</v>
      </c>
      <c r="AX189" s="19">
        <f t="shared" si="74"/>
        <v>0</v>
      </c>
      <c r="AY189" s="19">
        <f t="shared" si="74"/>
        <v>1.878964100178336E-4</v>
      </c>
      <c r="AZ189" s="19">
        <f t="shared" si="74"/>
        <v>2.7943593484074884E-4</v>
      </c>
      <c r="BA189" s="28" t="s">
        <v>766</v>
      </c>
      <c r="BB189" s="29" t="s">
        <v>766</v>
      </c>
      <c r="BC189" s="30">
        <f>AY189/AZ189</f>
        <v>0.67241319597966587</v>
      </c>
      <c r="BD189" s="7">
        <v>0</v>
      </c>
      <c r="BE189" s="8">
        <v>0</v>
      </c>
      <c r="BF189" s="7">
        <v>2693200</v>
      </c>
      <c r="BG189" s="7">
        <v>2127700</v>
      </c>
      <c r="BH189" s="8">
        <v>2216600000</v>
      </c>
      <c r="BI189" s="7">
        <v>2843600000</v>
      </c>
      <c r="BJ189" s="7">
        <v>2441100000</v>
      </c>
      <c r="BK189" s="19">
        <f t="shared" si="75"/>
        <v>0</v>
      </c>
      <c r="BL189" s="19">
        <f t="shared" si="75"/>
        <v>9.4710929807286534E-4</v>
      </c>
      <c r="BM189" s="19">
        <f t="shared" si="75"/>
        <v>8.7161525541763958E-4</v>
      </c>
      <c r="BN189" s="28">
        <v>0</v>
      </c>
      <c r="BO189" s="29" t="s">
        <v>766</v>
      </c>
      <c r="BP189" s="30">
        <f t="shared" si="84"/>
        <v>1.0866139528719612</v>
      </c>
      <c r="BQ189" s="50">
        <v>0</v>
      </c>
    </row>
    <row r="190" spans="1:69" x14ac:dyDescent="0.2">
      <c r="A190" s="1" t="s">
        <v>518</v>
      </c>
      <c r="B190" s="1" t="s">
        <v>519</v>
      </c>
      <c r="C190" s="1"/>
      <c r="D190" s="7">
        <v>0</v>
      </c>
      <c r="E190" s="8">
        <v>0</v>
      </c>
      <c r="F190" s="7">
        <v>0</v>
      </c>
      <c r="G190" s="7">
        <v>0</v>
      </c>
      <c r="H190" s="8">
        <v>3763400000</v>
      </c>
      <c r="I190" s="7">
        <v>3519500000</v>
      </c>
      <c r="J190" s="7">
        <v>2541400000</v>
      </c>
      <c r="K190" s="19">
        <f t="shared" si="71"/>
        <v>0</v>
      </c>
      <c r="L190" s="19">
        <f t="shared" si="71"/>
        <v>0</v>
      </c>
      <c r="M190" s="19">
        <f t="shared" si="71"/>
        <v>0</v>
      </c>
      <c r="N190" s="25">
        <v>0</v>
      </c>
      <c r="O190" s="26">
        <v>0</v>
      </c>
      <c r="P190" s="27">
        <v>0</v>
      </c>
      <c r="Q190" s="7">
        <v>0</v>
      </c>
      <c r="R190" s="8">
        <v>0</v>
      </c>
      <c r="S190" s="7">
        <v>0</v>
      </c>
      <c r="T190" s="7">
        <v>0</v>
      </c>
      <c r="U190" s="8">
        <v>1650500000</v>
      </c>
      <c r="V190" s="7">
        <v>1849700000</v>
      </c>
      <c r="W190" s="7">
        <v>3454200000</v>
      </c>
      <c r="X190" s="19">
        <f t="shared" si="72"/>
        <v>0</v>
      </c>
      <c r="Y190" s="19">
        <f t="shared" si="72"/>
        <v>0</v>
      </c>
      <c r="Z190" s="19">
        <f t="shared" si="72"/>
        <v>0</v>
      </c>
      <c r="AA190" s="28">
        <v>0</v>
      </c>
      <c r="AB190" s="29">
        <v>0</v>
      </c>
      <c r="AC190" s="30">
        <v>0</v>
      </c>
      <c r="AD190" s="7">
        <v>0</v>
      </c>
      <c r="AE190" s="8">
        <v>5400400</v>
      </c>
      <c r="AF190" s="7">
        <v>0</v>
      </c>
      <c r="AG190" s="7">
        <v>0</v>
      </c>
      <c r="AH190" s="8">
        <v>2634800000</v>
      </c>
      <c r="AI190" s="7">
        <v>1335600000</v>
      </c>
      <c r="AJ190" s="7">
        <v>1781200000</v>
      </c>
      <c r="AK190" s="19">
        <f t="shared" si="73"/>
        <v>2.0496432366783057E-3</v>
      </c>
      <c r="AL190" s="19">
        <f t="shared" si="73"/>
        <v>0</v>
      </c>
      <c r="AM190" s="19">
        <f t="shared" si="73"/>
        <v>0</v>
      </c>
      <c r="AN190" s="28">
        <f t="shared" si="82"/>
        <v>0</v>
      </c>
      <c r="AO190" s="29">
        <f t="shared" si="83"/>
        <v>0</v>
      </c>
      <c r="AP190" s="30">
        <v>0</v>
      </c>
      <c r="AQ190" s="7">
        <v>0</v>
      </c>
      <c r="AR190" s="8">
        <v>0</v>
      </c>
      <c r="AS190" s="7">
        <v>1146000</v>
      </c>
      <c r="AT190" s="7">
        <v>1827900</v>
      </c>
      <c r="AU190" s="8">
        <v>1584900000</v>
      </c>
      <c r="AV190" s="7">
        <v>2579400000</v>
      </c>
      <c r="AW190" s="7">
        <v>2056500000</v>
      </c>
      <c r="AX190" s="19">
        <f t="shared" si="74"/>
        <v>0</v>
      </c>
      <c r="AY190" s="19">
        <f t="shared" si="74"/>
        <v>4.4428936962084207E-4</v>
      </c>
      <c r="AZ190" s="19">
        <f t="shared" si="74"/>
        <v>8.8884026258205691E-4</v>
      </c>
      <c r="BA190" s="28">
        <v>0</v>
      </c>
      <c r="BB190" s="29" t="s">
        <v>766</v>
      </c>
      <c r="BC190" s="30">
        <f>AY190/AZ190</f>
        <v>0.49985288507317782</v>
      </c>
      <c r="BD190" s="7">
        <v>0</v>
      </c>
      <c r="BE190" s="8">
        <v>0</v>
      </c>
      <c r="BF190" s="7">
        <v>3600500</v>
      </c>
      <c r="BG190" s="7">
        <v>5056300</v>
      </c>
      <c r="BH190" s="8">
        <v>2216600000</v>
      </c>
      <c r="BI190" s="7">
        <v>2843600000</v>
      </c>
      <c r="BJ190" s="7">
        <v>2441100000</v>
      </c>
      <c r="BK190" s="19">
        <f t="shared" si="75"/>
        <v>0</v>
      </c>
      <c r="BL190" s="19">
        <f t="shared" si="75"/>
        <v>1.2661766774511184E-3</v>
      </c>
      <c r="BM190" s="19">
        <f t="shared" si="75"/>
        <v>2.0713203064192374E-3</v>
      </c>
      <c r="BN190" s="28">
        <v>0</v>
      </c>
      <c r="BO190" s="29" t="s">
        <v>766</v>
      </c>
      <c r="BP190" s="30">
        <f t="shared" si="84"/>
        <v>0.6112896559393084</v>
      </c>
      <c r="BQ190" s="50">
        <v>0</v>
      </c>
    </row>
    <row r="191" spans="1:69" x14ac:dyDescent="0.2">
      <c r="A191" s="1" t="s">
        <v>486</v>
      </c>
      <c r="B191" s="1" t="s">
        <v>487</v>
      </c>
      <c r="C191" s="1"/>
      <c r="D191" s="7">
        <v>0</v>
      </c>
      <c r="E191" s="8">
        <v>0</v>
      </c>
      <c r="F191" s="7">
        <v>0</v>
      </c>
      <c r="G191" s="7">
        <v>0</v>
      </c>
      <c r="H191" s="8">
        <v>3763400000</v>
      </c>
      <c r="I191" s="7">
        <v>3519500000</v>
      </c>
      <c r="J191" s="7">
        <v>2541400000</v>
      </c>
      <c r="K191" s="19">
        <f t="shared" si="71"/>
        <v>0</v>
      </c>
      <c r="L191" s="19">
        <f t="shared" si="71"/>
        <v>0</v>
      </c>
      <c r="M191" s="19">
        <f t="shared" si="71"/>
        <v>0</v>
      </c>
      <c r="N191" s="25">
        <v>0</v>
      </c>
      <c r="O191" s="26">
        <v>0</v>
      </c>
      <c r="P191" s="27">
        <v>0</v>
      </c>
      <c r="Q191" s="7">
        <v>0</v>
      </c>
      <c r="R191" s="8">
        <v>0</v>
      </c>
      <c r="S191" s="7">
        <v>0</v>
      </c>
      <c r="T191" s="7">
        <v>0</v>
      </c>
      <c r="U191" s="8">
        <v>1650500000</v>
      </c>
      <c r="V191" s="7">
        <v>1849700000</v>
      </c>
      <c r="W191" s="7">
        <v>3454200000</v>
      </c>
      <c r="X191" s="19">
        <f t="shared" si="72"/>
        <v>0</v>
      </c>
      <c r="Y191" s="19">
        <f t="shared" si="72"/>
        <v>0</v>
      </c>
      <c r="Z191" s="19">
        <f t="shared" si="72"/>
        <v>0</v>
      </c>
      <c r="AA191" s="28">
        <v>0</v>
      </c>
      <c r="AB191" s="29">
        <v>0</v>
      </c>
      <c r="AC191" s="30">
        <v>0</v>
      </c>
      <c r="AD191" s="7">
        <v>0</v>
      </c>
      <c r="AE191" s="8">
        <v>876380</v>
      </c>
      <c r="AF191" s="7">
        <v>0</v>
      </c>
      <c r="AG191" s="7">
        <v>0</v>
      </c>
      <c r="AH191" s="8">
        <v>2634800000</v>
      </c>
      <c r="AI191" s="7">
        <v>1335600000</v>
      </c>
      <c r="AJ191" s="7">
        <v>1781200000</v>
      </c>
      <c r="AK191" s="19">
        <f t="shared" si="73"/>
        <v>3.3261727645362074E-4</v>
      </c>
      <c r="AL191" s="19">
        <f t="shared" si="73"/>
        <v>0</v>
      </c>
      <c r="AM191" s="19">
        <f t="shared" si="73"/>
        <v>0</v>
      </c>
      <c r="AN191" s="28">
        <f t="shared" si="82"/>
        <v>0</v>
      </c>
      <c r="AO191" s="29">
        <f t="shared" si="83"/>
        <v>0</v>
      </c>
      <c r="AP191" s="30">
        <v>0</v>
      </c>
      <c r="AQ191" s="7">
        <v>0</v>
      </c>
      <c r="AR191" s="8">
        <v>0</v>
      </c>
      <c r="AS191" s="7">
        <v>0</v>
      </c>
      <c r="AT191" s="7">
        <v>0</v>
      </c>
      <c r="AU191" s="8">
        <v>1584900000</v>
      </c>
      <c r="AV191" s="7">
        <v>2579400000</v>
      </c>
      <c r="AW191" s="7">
        <v>2056500000</v>
      </c>
      <c r="AX191" s="19">
        <f t="shared" si="74"/>
        <v>0</v>
      </c>
      <c r="AY191" s="19">
        <f t="shared" si="74"/>
        <v>0</v>
      </c>
      <c r="AZ191" s="19">
        <f t="shared" si="74"/>
        <v>0</v>
      </c>
      <c r="BA191" s="28">
        <v>0</v>
      </c>
      <c r="BB191" s="29">
        <v>0</v>
      </c>
      <c r="BC191" s="30">
        <v>0</v>
      </c>
      <c r="BD191" s="7">
        <v>0</v>
      </c>
      <c r="BE191" s="8">
        <v>0</v>
      </c>
      <c r="BF191" s="7">
        <v>1396400</v>
      </c>
      <c r="BG191" s="7">
        <v>2111400</v>
      </c>
      <c r="BH191" s="8">
        <v>2216600000</v>
      </c>
      <c r="BI191" s="7">
        <v>2843600000</v>
      </c>
      <c r="BJ191" s="7">
        <v>2441100000</v>
      </c>
      <c r="BK191" s="19">
        <f t="shared" si="75"/>
        <v>0</v>
      </c>
      <c r="BL191" s="19">
        <f t="shared" si="75"/>
        <v>4.9106766071177379E-4</v>
      </c>
      <c r="BM191" s="19">
        <f t="shared" si="75"/>
        <v>8.6493793781491956E-4</v>
      </c>
      <c r="BN191" s="28">
        <v>0</v>
      </c>
      <c r="BO191" s="29" t="s">
        <v>766</v>
      </c>
      <c r="BP191" s="30">
        <f t="shared" si="84"/>
        <v>0.56774901324406124</v>
      </c>
      <c r="BQ191" s="50">
        <v>0</v>
      </c>
    </row>
    <row r="192" spans="1:69" x14ac:dyDescent="0.2">
      <c r="A192" s="1" t="s">
        <v>597</v>
      </c>
      <c r="B192" s="1" t="s">
        <v>598</v>
      </c>
      <c r="C192" s="1"/>
      <c r="D192" s="7">
        <v>0</v>
      </c>
      <c r="E192" s="8">
        <v>0</v>
      </c>
      <c r="F192" s="7">
        <v>0</v>
      </c>
      <c r="G192" s="7">
        <v>269610</v>
      </c>
      <c r="H192" s="8">
        <v>3763400000</v>
      </c>
      <c r="I192" s="7">
        <v>3519500000</v>
      </c>
      <c r="J192" s="7">
        <v>2541400000</v>
      </c>
      <c r="K192" s="19">
        <f t="shared" si="71"/>
        <v>0</v>
      </c>
      <c r="L192" s="19">
        <f t="shared" si="71"/>
        <v>0</v>
      </c>
      <c r="M192" s="19">
        <f t="shared" si="71"/>
        <v>1.0608719603368222E-4</v>
      </c>
      <c r="N192" s="25">
        <v>0</v>
      </c>
      <c r="O192" s="26">
        <v>0</v>
      </c>
      <c r="P192" s="27">
        <f>L192/M192</f>
        <v>0</v>
      </c>
      <c r="Q192" s="7">
        <v>0</v>
      </c>
      <c r="R192" s="8">
        <v>0</v>
      </c>
      <c r="S192" s="7">
        <v>0</v>
      </c>
      <c r="T192" s="7">
        <v>717940</v>
      </c>
      <c r="U192" s="8">
        <v>1650500000</v>
      </c>
      <c r="V192" s="7">
        <v>1849700000</v>
      </c>
      <c r="W192" s="7">
        <v>3454200000</v>
      </c>
      <c r="X192" s="19">
        <f t="shared" si="72"/>
        <v>0</v>
      </c>
      <c r="Y192" s="19">
        <f t="shared" si="72"/>
        <v>0</v>
      </c>
      <c r="Z192" s="19">
        <f t="shared" si="72"/>
        <v>2.0784552139424469E-4</v>
      </c>
      <c r="AA192" s="28">
        <v>0</v>
      </c>
      <c r="AB192" s="29">
        <v>0</v>
      </c>
      <c r="AC192" s="30">
        <f>Y192/Z192</f>
        <v>0</v>
      </c>
      <c r="AD192" s="7">
        <v>3347500</v>
      </c>
      <c r="AE192" s="8">
        <v>912490</v>
      </c>
      <c r="AF192" s="7">
        <v>1827000</v>
      </c>
      <c r="AG192" s="7">
        <v>0</v>
      </c>
      <c r="AH192" s="8">
        <v>2634800000</v>
      </c>
      <c r="AI192" s="7">
        <v>1335600000</v>
      </c>
      <c r="AJ192" s="7">
        <v>1781200000</v>
      </c>
      <c r="AK192" s="19">
        <f t="shared" si="73"/>
        <v>3.4632230150296038E-4</v>
      </c>
      <c r="AL192" s="19">
        <f t="shared" si="73"/>
        <v>1.3679245283018868E-3</v>
      </c>
      <c r="AM192" s="19">
        <f t="shared" si="73"/>
        <v>0</v>
      </c>
      <c r="AN192" s="28">
        <f t="shared" si="82"/>
        <v>3.6685333537901785</v>
      </c>
      <c r="AO192" s="29">
        <f t="shared" si="83"/>
        <v>3.9498597761836418</v>
      </c>
      <c r="AP192" s="30" t="s">
        <v>766</v>
      </c>
      <c r="AQ192" s="7">
        <v>1383600</v>
      </c>
      <c r="AR192" s="8">
        <v>1258900</v>
      </c>
      <c r="AS192" s="7">
        <v>0</v>
      </c>
      <c r="AT192" s="7">
        <v>1285500</v>
      </c>
      <c r="AU192" s="8">
        <v>1584900000</v>
      </c>
      <c r="AV192" s="7">
        <v>2579400000</v>
      </c>
      <c r="AW192" s="7">
        <v>2056500000</v>
      </c>
      <c r="AX192" s="19">
        <f t="shared" si="74"/>
        <v>7.943087891980567E-4</v>
      </c>
      <c r="AY192" s="19">
        <f t="shared" si="74"/>
        <v>0</v>
      </c>
      <c r="AZ192" s="19">
        <f t="shared" si="74"/>
        <v>6.2509117432530997E-4</v>
      </c>
      <c r="BA192" s="28">
        <f>AQ192/AR192</f>
        <v>1.0990547303201208</v>
      </c>
      <c r="BB192" s="29">
        <f>AY192/AX192</f>
        <v>0</v>
      </c>
      <c r="BC192" s="30">
        <f>AY192/AZ192</f>
        <v>0</v>
      </c>
      <c r="BD192" s="7">
        <v>1584800</v>
      </c>
      <c r="BE192" s="8">
        <v>1421600</v>
      </c>
      <c r="BF192" s="7">
        <v>2490700</v>
      </c>
      <c r="BG192" s="7">
        <v>1767200</v>
      </c>
      <c r="BH192" s="8">
        <v>2216600000</v>
      </c>
      <c r="BI192" s="7">
        <v>2843600000</v>
      </c>
      <c r="BJ192" s="7">
        <v>2441100000</v>
      </c>
      <c r="BK192" s="19">
        <f t="shared" si="75"/>
        <v>6.4134259676982771E-4</v>
      </c>
      <c r="BL192" s="19">
        <f t="shared" si="75"/>
        <v>8.758967505978337E-4</v>
      </c>
      <c r="BM192" s="19">
        <f t="shared" si="75"/>
        <v>7.2393593052312479E-4</v>
      </c>
      <c r="BN192" s="28">
        <f>BD192/BE192</f>
        <v>1.1148002250984805</v>
      </c>
      <c r="BO192" s="29">
        <f>BL192/BK192</f>
        <v>1.3657236475627166</v>
      </c>
      <c r="BP192" s="30">
        <f t="shared" si="84"/>
        <v>1.2099092111161001</v>
      </c>
      <c r="BQ192" s="50">
        <v>0</v>
      </c>
    </row>
    <row r="193" spans="1:69" x14ac:dyDescent="0.2">
      <c r="A193" s="1" t="s">
        <v>558</v>
      </c>
      <c r="B193" s="1" t="s">
        <v>559</v>
      </c>
      <c r="C193" s="1"/>
      <c r="D193" s="7">
        <v>729170</v>
      </c>
      <c r="E193" s="8">
        <v>0</v>
      </c>
      <c r="F193" s="7">
        <v>55064</v>
      </c>
      <c r="G193" s="7">
        <v>0</v>
      </c>
      <c r="H193" s="8">
        <v>3763400000</v>
      </c>
      <c r="I193" s="7">
        <v>3519500000</v>
      </c>
      <c r="J193" s="7">
        <v>2541400000</v>
      </c>
      <c r="K193" s="19">
        <f t="shared" si="71"/>
        <v>0</v>
      </c>
      <c r="L193" s="19">
        <f t="shared" si="71"/>
        <v>1.5645404176729649E-5</v>
      </c>
      <c r="M193" s="19">
        <f t="shared" si="71"/>
        <v>0</v>
      </c>
      <c r="N193" s="25" t="s">
        <v>766</v>
      </c>
      <c r="O193" s="26" t="s">
        <v>766</v>
      </c>
      <c r="P193" s="27" t="s">
        <v>766</v>
      </c>
      <c r="Q193" s="7">
        <v>2329500</v>
      </c>
      <c r="R193" s="8">
        <v>2441100</v>
      </c>
      <c r="S193" s="7">
        <v>513560</v>
      </c>
      <c r="T193" s="7">
        <v>40310</v>
      </c>
      <c r="U193" s="8">
        <v>1650500000</v>
      </c>
      <c r="V193" s="7">
        <v>1849700000</v>
      </c>
      <c r="W193" s="7">
        <v>3454200000</v>
      </c>
      <c r="X193" s="19">
        <f t="shared" si="72"/>
        <v>1.4790063617085732E-3</v>
      </c>
      <c r="Y193" s="19">
        <f t="shared" si="72"/>
        <v>2.7764502351732711E-4</v>
      </c>
      <c r="Z193" s="19">
        <f t="shared" si="72"/>
        <v>1.166985119564588E-5</v>
      </c>
      <c r="AA193" s="28">
        <f>Q193/R193</f>
        <v>0.95428290524763426</v>
      </c>
      <c r="AB193" s="29">
        <f>Y193/X193</f>
        <v>0.18772402249614861</v>
      </c>
      <c r="AC193" s="30">
        <f>Y193/Z193</f>
        <v>23.791650712814469</v>
      </c>
      <c r="AD193" s="7">
        <v>18885000</v>
      </c>
      <c r="AE193" s="8">
        <v>47122000</v>
      </c>
      <c r="AF193" s="7">
        <v>28456000</v>
      </c>
      <c r="AG193" s="7">
        <v>18676000</v>
      </c>
      <c r="AH193" s="8">
        <v>2634800000</v>
      </c>
      <c r="AI193" s="7">
        <v>1335600000</v>
      </c>
      <c r="AJ193" s="7">
        <v>1781200000</v>
      </c>
      <c r="AK193" s="19">
        <f t="shared" si="73"/>
        <v>1.7884469409442841E-2</v>
      </c>
      <c r="AL193" s="19">
        <f t="shared" si="73"/>
        <v>2.1305780173704703E-2</v>
      </c>
      <c r="AM193" s="19">
        <f t="shared" si="73"/>
        <v>1.0485066247473614E-2</v>
      </c>
      <c r="AN193" s="28">
        <f t="shared" si="82"/>
        <v>0.4007682186664403</v>
      </c>
      <c r="AO193" s="29">
        <f t="shared" si="83"/>
        <v>1.1913006579024057</v>
      </c>
      <c r="AP193" s="30">
        <f>AL193/AM193</f>
        <v>2.0320119750162142</v>
      </c>
      <c r="AQ193" s="7">
        <v>17215000</v>
      </c>
      <c r="AR193" s="8">
        <v>8288900</v>
      </c>
      <c r="AS193" s="7">
        <v>11184000</v>
      </c>
      <c r="AT193" s="7">
        <v>19543000</v>
      </c>
      <c r="AU193" s="8">
        <v>1584900000</v>
      </c>
      <c r="AV193" s="7">
        <v>2579400000</v>
      </c>
      <c r="AW193" s="7">
        <v>2056500000</v>
      </c>
      <c r="AX193" s="19">
        <f t="shared" si="74"/>
        <v>5.2299198687614365E-3</v>
      </c>
      <c r="AY193" s="19">
        <f t="shared" si="74"/>
        <v>4.3358920679227725E-3</v>
      </c>
      <c r="AZ193" s="19">
        <f t="shared" si="74"/>
        <v>9.5030391441769998E-3</v>
      </c>
      <c r="BA193" s="28">
        <f>AQ193/AR193</f>
        <v>2.0768738915899578</v>
      </c>
      <c r="BB193" s="29">
        <f>AY193/AX193</f>
        <v>0.82905516274183566</v>
      </c>
      <c r="BC193" s="30">
        <f>AY193/AZ193</f>
        <v>0.45626372807057164</v>
      </c>
      <c r="BD193" s="7">
        <v>16938000</v>
      </c>
      <c r="BE193" s="8">
        <v>14214000</v>
      </c>
      <c r="BF193" s="7">
        <v>41895000</v>
      </c>
      <c r="BG193" s="7">
        <v>53810000</v>
      </c>
      <c r="BH193" s="8">
        <v>2216600000</v>
      </c>
      <c r="BI193" s="7">
        <v>2843600000</v>
      </c>
      <c r="BJ193" s="7">
        <v>2441100000</v>
      </c>
      <c r="BK193" s="19">
        <f t="shared" si="75"/>
        <v>6.4125236849228552E-3</v>
      </c>
      <c r="BL193" s="19">
        <f t="shared" si="75"/>
        <v>1.4733084822056548E-2</v>
      </c>
      <c r="BM193" s="19">
        <f t="shared" si="75"/>
        <v>2.2043341116709681E-2</v>
      </c>
      <c r="BN193" s="28">
        <f>BD193/BE193</f>
        <v>1.1916420430561419</v>
      </c>
      <c r="BO193" s="29">
        <f>BL193/BK193</f>
        <v>2.2975486011376489</v>
      </c>
      <c r="BP193" s="30">
        <f t="shared" si="84"/>
        <v>0.66836895296640475</v>
      </c>
      <c r="BQ193" s="50">
        <v>0</v>
      </c>
    </row>
    <row r="194" spans="1:69" x14ac:dyDescent="0.2">
      <c r="A194" s="1" t="s">
        <v>206</v>
      </c>
      <c r="B194" s="1" t="s">
        <v>207</v>
      </c>
      <c r="C194" s="1"/>
      <c r="D194" s="7">
        <v>38350</v>
      </c>
      <c r="E194" s="8">
        <v>0</v>
      </c>
      <c r="F194" s="7">
        <v>0</v>
      </c>
      <c r="G194" s="7">
        <v>0</v>
      </c>
      <c r="H194" s="8">
        <v>3763400000</v>
      </c>
      <c r="I194" s="7">
        <v>3519500000</v>
      </c>
      <c r="J194" s="7">
        <v>2541400000</v>
      </c>
      <c r="K194" s="19">
        <f t="shared" si="71"/>
        <v>0</v>
      </c>
      <c r="L194" s="19">
        <f t="shared" si="71"/>
        <v>0</v>
      </c>
      <c r="M194" s="19">
        <f t="shared" si="71"/>
        <v>0</v>
      </c>
      <c r="N194" s="25" t="s">
        <v>766</v>
      </c>
      <c r="O194" s="26">
        <v>0</v>
      </c>
      <c r="P194" s="27">
        <v>0</v>
      </c>
      <c r="Q194" s="7">
        <v>0</v>
      </c>
      <c r="R194" s="8">
        <v>0</v>
      </c>
      <c r="S194" s="7">
        <v>0</v>
      </c>
      <c r="T194" s="7">
        <v>0</v>
      </c>
      <c r="U194" s="8">
        <v>1650500000</v>
      </c>
      <c r="V194" s="7">
        <v>1849700000</v>
      </c>
      <c r="W194" s="7">
        <v>3454200000</v>
      </c>
      <c r="X194" s="19">
        <f t="shared" si="72"/>
        <v>0</v>
      </c>
      <c r="Y194" s="19">
        <f t="shared" si="72"/>
        <v>0</v>
      </c>
      <c r="Z194" s="19">
        <f t="shared" si="72"/>
        <v>0</v>
      </c>
      <c r="AA194" s="28">
        <v>0</v>
      </c>
      <c r="AB194" s="29">
        <v>0</v>
      </c>
      <c r="AC194" s="30">
        <v>0</v>
      </c>
      <c r="AD194" s="7">
        <v>0</v>
      </c>
      <c r="AE194" s="8">
        <v>1639300</v>
      </c>
      <c r="AF194" s="7">
        <v>0</v>
      </c>
      <c r="AG194" s="7">
        <v>0</v>
      </c>
      <c r="AH194" s="8">
        <v>2634800000</v>
      </c>
      <c r="AI194" s="7">
        <v>1335600000</v>
      </c>
      <c r="AJ194" s="7">
        <v>1781200000</v>
      </c>
      <c r="AK194" s="19">
        <f t="shared" si="73"/>
        <v>6.2217246090784883E-4</v>
      </c>
      <c r="AL194" s="19">
        <f t="shared" si="73"/>
        <v>0</v>
      </c>
      <c r="AM194" s="19">
        <f t="shared" si="73"/>
        <v>0</v>
      </c>
      <c r="AN194" s="28">
        <f t="shared" si="82"/>
        <v>0</v>
      </c>
      <c r="AO194" s="29">
        <f t="shared" si="83"/>
        <v>0</v>
      </c>
      <c r="AP194" s="30">
        <v>0</v>
      </c>
      <c r="AQ194" s="7">
        <v>0</v>
      </c>
      <c r="AR194" s="8">
        <v>0</v>
      </c>
      <c r="AS194" s="7">
        <v>0</v>
      </c>
      <c r="AT194" s="7">
        <v>0</v>
      </c>
      <c r="AU194" s="8">
        <v>1584900000</v>
      </c>
      <c r="AV194" s="7">
        <v>2579400000</v>
      </c>
      <c r="AW194" s="7">
        <v>2056500000</v>
      </c>
      <c r="AX194" s="19">
        <f t="shared" si="74"/>
        <v>0</v>
      </c>
      <c r="AY194" s="19">
        <f t="shared" si="74"/>
        <v>0</v>
      </c>
      <c r="AZ194" s="19">
        <f t="shared" si="74"/>
        <v>0</v>
      </c>
      <c r="BA194" s="28">
        <v>0</v>
      </c>
      <c r="BB194" s="29">
        <v>0</v>
      </c>
      <c r="BC194" s="30">
        <v>0</v>
      </c>
      <c r="BD194" s="7">
        <v>0</v>
      </c>
      <c r="BE194" s="8">
        <v>0</v>
      </c>
      <c r="BF194" s="7">
        <v>3420400</v>
      </c>
      <c r="BG194" s="7">
        <v>2914100</v>
      </c>
      <c r="BH194" s="8">
        <v>2216600000</v>
      </c>
      <c r="BI194" s="7">
        <v>2843600000</v>
      </c>
      <c r="BJ194" s="7">
        <v>2441100000</v>
      </c>
      <c r="BK194" s="19">
        <f t="shared" si="75"/>
        <v>0</v>
      </c>
      <c r="BL194" s="19">
        <f t="shared" si="75"/>
        <v>1.2028414685609791E-3</v>
      </c>
      <c r="BM194" s="19">
        <f t="shared" si="75"/>
        <v>1.1937651058948834E-3</v>
      </c>
      <c r="BN194" s="28">
        <v>0</v>
      </c>
      <c r="BO194" s="29" t="s">
        <v>766</v>
      </c>
      <c r="BP194" s="30">
        <f t="shared" si="84"/>
        <v>1.0076031395299427</v>
      </c>
      <c r="BQ194" s="50">
        <v>0</v>
      </c>
    </row>
    <row r="195" spans="1:69" x14ac:dyDescent="0.2">
      <c r="A195" s="1" t="s">
        <v>609</v>
      </c>
      <c r="B195" s="1" t="s">
        <v>610</v>
      </c>
      <c r="C195" s="1"/>
      <c r="D195" s="7">
        <v>35583</v>
      </c>
      <c r="E195" s="8">
        <v>0</v>
      </c>
      <c r="F195" s="7">
        <v>1687500</v>
      </c>
      <c r="G195" s="7">
        <v>906680</v>
      </c>
      <c r="H195" s="8">
        <v>3763400000</v>
      </c>
      <c r="I195" s="7">
        <v>3519500000</v>
      </c>
      <c r="J195" s="7">
        <v>2541400000</v>
      </c>
      <c r="K195" s="19">
        <f t="shared" si="71"/>
        <v>0</v>
      </c>
      <c r="L195" s="19">
        <f t="shared" si="71"/>
        <v>4.7947151584031825E-4</v>
      </c>
      <c r="M195" s="19">
        <f t="shared" si="71"/>
        <v>3.5676398835287639E-4</v>
      </c>
      <c r="N195" s="25" t="s">
        <v>766</v>
      </c>
      <c r="O195" s="26" t="s">
        <v>766</v>
      </c>
      <c r="P195" s="27">
        <f>L195/M195</f>
        <v>1.3439459460411443</v>
      </c>
      <c r="Q195" s="7">
        <v>919340</v>
      </c>
      <c r="R195" s="8">
        <v>6932700</v>
      </c>
      <c r="S195" s="7">
        <v>2204800</v>
      </c>
      <c r="T195" s="7">
        <v>2810400</v>
      </c>
      <c r="U195" s="8">
        <v>1650500000</v>
      </c>
      <c r="V195" s="7">
        <v>1849700000</v>
      </c>
      <c r="W195" s="7">
        <v>3454200000</v>
      </c>
      <c r="X195" s="19">
        <f t="shared" si="72"/>
        <v>4.2003635262041804E-3</v>
      </c>
      <c r="Y195" s="19">
        <f t="shared" si="72"/>
        <v>1.1919770773638969E-3</v>
      </c>
      <c r="Z195" s="19">
        <f t="shared" si="72"/>
        <v>8.1361820392565577E-4</v>
      </c>
      <c r="AA195" s="28">
        <f>Q195/R195</f>
        <v>0.13260922872762415</v>
      </c>
      <c r="AB195" s="29">
        <f>Y195/X195</f>
        <v>0.28377950382810618</v>
      </c>
      <c r="AC195" s="30">
        <f>Y195/Z195</f>
        <v>1.4650324582373941</v>
      </c>
      <c r="AD195" s="7">
        <v>0</v>
      </c>
      <c r="AE195" s="8">
        <v>20731000</v>
      </c>
      <c r="AF195" s="7">
        <v>3261900</v>
      </c>
      <c r="AG195" s="7">
        <v>3814400</v>
      </c>
      <c r="AH195" s="8">
        <v>2634800000</v>
      </c>
      <c r="AI195" s="7">
        <v>1335600000</v>
      </c>
      <c r="AJ195" s="7">
        <v>1781200000</v>
      </c>
      <c r="AK195" s="19">
        <f t="shared" si="73"/>
        <v>7.8681493851525727E-3</v>
      </c>
      <c r="AL195" s="19">
        <f t="shared" si="73"/>
        <v>2.442273135669362E-3</v>
      </c>
      <c r="AM195" s="19">
        <f t="shared" si="73"/>
        <v>2.1414776555131374E-3</v>
      </c>
      <c r="AN195" s="28">
        <f t="shared" si="82"/>
        <v>0</v>
      </c>
      <c r="AO195" s="29">
        <f t="shared" si="83"/>
        <v>0.31039994490674044</v>
      </c>
      <c r="AP195" s="30">
        <f>AL195/AM195</f>
        <v>1.1404616477700995</v>
      </c>
      <c r="AQ195" s="7">
        <v>3931900</v>
      </c>
      <c r="AR195" s="8">
        <v>2578300</v>
      </c>
      <c r="AS195" s="7">
        <v>2231000</v>
      </c>
      <c r="AT195" s="7">
        <v>6389900</v>
      </c>
      <c r="AU195" s="8">
        <v>1584900000</v>
      </c>
      <c r="AV195" s="7">
        <v>2579400000</v>
      </c>
      <c r="AW195" s="7">
        <v>2056500000</v>
      </c>
      <c r="AX195" s="19">
        <f t="shared" si="74"/>
        <v>1.6267903337750015E-3</v>
      </c>
      <c r="AY195" s="19">
        <f t="shared" si="74"/>
        <v>8.6492982864231987E-4</v>
      </c>
      <c r="AZ195" s="19">
        <f t="shared" si="74"/>
        <v>3.1071723802577195E-3</v>
      </c>
      <c r="BA195" s="28">
        <f>AQ195/AR195</f>
        <v>1.5249970911065431</v>
      </c>
      <c r="BB195" s="29">
        <f>AY195/AX195</f>
        <v>0.53167873614987116</v>
      </c>
      <c r="BC195" s="30">
        <f>AY195/AZ195</f>
        <v>0.27836557576846754</v>
      </c>
      <c r="BD195" s="7">
        <v>1961600</v>
      </c>
      <c r="BE195" s="8">
        <v>2364900</v>
      </c>
      <c r="BF195" s="7">
        <v>13555000</v>
      </c>
      <c r="BG195" s="7">
        <v>12048000</v>
      </c>
      <c r="BH195" s="8">
        <v>2216600000</v>
      </c>
      <c r="BI195" s="7">
        <v>2843600000</v>
      </c>
      <c r="BJ195" s="7">
        <v>2441100000</v>
      </c>
      <c r="BK195" s="19">
        <f t="shared" si="75"/>
        <v>1.0669042677975277E-3</v>
      </c>
      <c r="BL195" s="19">
        <f t="shared" si="75"/>
        <v>4.7668448445632294E-3</v>
      </c>
      <c r="BM195" s="19">
        <f t="shared" si="75"/>
        <v>4.9354799065994834E-3</v>
      </c>
      <c r="BN195" s="28">
        <f>BD195/BE195</f>
        <v>0.8294642479597446</v>
      </c>
      <c r="BO195" s="29">
        <f>BL195/BK195</f>
        <v>4.4679218074586053</v>
      </c>
      <c r="BP195" s="30">
        <f t="shared" si="84"/>
        <v>0.96583208416860067</v>
      </c>
      <c r="BQ195" s="50">
        <v>0</v>
      </c>
    </row>
    <row r="196" spans="1:69" x14ac:dyDescent="0.2">
      <c r="A196" s="1" t="s">
        <v>364</v>
      </c>
      <c r="B196" s="1" t="s">
        <v>365</v>
      </c>
      <c r="C196" s="1"/>
      <c r="D196" s="7">
        <v>104650000</v>
      </c>
      <c r="E196" s="8">
        <v>18054000</v>
      </c>
      <c r="F196" s="7">
        <v>23164000</v>
      </c>
      <c r="G196" s="7">
        <v>12433000</v>
      </c>
      <c r="H196" s="8">
        <v>3763400000</v>
      </c>
      <c r="I196" s="7">
        <v>3519500000</v>
      </c>
      <c r="J196" s="7">
        <v>2541400000</v>
      </c>
      <c r="K196" s="19">
        <f t="shared" si="71"/>
        <v>4.7972577987989585E-3</v>
      </c>
      <c r="L196" s="19">
        <f t="shared" si="71"/>
        <v>6.5816167069185968E-3</v>
      </c>
      <c r="M196" s="19">
        <f t="shared" si="71"/>
        <v>4.8921854096167471E-3</v>
      </c>
      <c r="N196" s="25">
        <f>D196/E196</f>
        <v>5.7964993907167388</v>
      </c>
      <c r="O196" s="26">
        <f>L196/K196</f>
        <v>1.3719539334672342</v>
      </c>
      <c r="P196" s="27">
        <f>L196/M196</f>
        <v>1.3453326388613305</v>
      </c>
      <c r="Q196" s="7">
        <v>61590000</v>
      </c>
      <c r="R196" s="8">
        <v>69774000</v>
      </c>
      <c r="S196" s="7">
        <v>38366000</v>
      </c>
      <c r="T196" s="7">
        <v>40183000</v>
      </c>
      <c r="U196" s="8">
        <v>1650500000</v>
      </c>
      <c r="V196" s="7">
        <v>1849700000</v>
      </c>
      <c r="W196" s="7">
        <v>3454200000</v>
      </c>
      <c r="X196" s="19">
        <f t="shared" si="72"/>
        <v>4.2274462284156315E-2</v>
      </c>
      <c r="Y196" s="19">
        <f t="shared" si="72"/>
        <v>2.0741741904092555E-2</v>
      </c>
      <c r="Z196" s="19">
        <f t="shared" si="72"/>
        <v>1.1633084361067686E-2</v>
      </c>
      <c r="AA196" s="28">
        <f>Q196/R196</f>
        <v>0.88270702553959923</v>
      </c>
      <c r="AB196" s="29">
        <f>Y196/X196</f>
        <v>0.4906447245779913</v>
      </c>
      <c r="AC196" s="30">
        <f>Y196/Z196</f>
        <v>1.7829959158130677</v>
      </c>
      <c r="AD196" s="7">
        <v>142880000</v>
      </c>
      <c r="AE196" s="8">
        <v>223830000</v>
      </c>
      <c r="AF196" s="7">
        <v>183860000</v>
      </c>
      <c r="AG196" s="7">
        <v>106270000</v>
      </c>
      <c r="AH196" s="8">
        <v>2634800000</v>
      </c>
      <c r="AI196" s="7">
        <v>1335600000</v>
      </c>
      <c r="AJ196" s="7">
        <v>1781200000</v>
      </c>
      <c r="AK196" s="19">
        <f t="shared" si="73"/>
        <v>8.495141946257781E-2</v>
      </c>
      <c r="AL196" s="19">
        <f t="shared" si="73"/>
        <v>0.13766097634022162</v>
      </c>
      <c r="AM196" s="19">
        <f t="shared" si="73"/>
        <v>5.9662025600718614E-2</v>
      </c>
      <c r="AN196" s="28">
        <f t="shared" si="82"/>
        <v>0.63834159853460215</v>
      </c>
      <c r="AO196" s="29">
        <f t="shared" si="83"/>
        <v>1.6204670529473972</v>
      </c>
      <c r="AP196" s="30">
        <f>AL196/AM196</f>
        <v>2.3073466741056059</v>
      </c>
      <c r="AQ196" s="7">
        <v>173010000</v>
      </c>
      <c r="AR196" s="8">
        <v>115460000</v>
      </c>
      <c r="AS196" s="7">
        <v>107130000</v>
      </c>
      <c r="AT196" s="7">
        <v>118660000</v>
      </c>
      <c r="AU196" s="8">
        <v>1584900000</v>
      </c>
      <c r="AV196" s="7">
        <v>2579400000</v>
      </c>
      <c r="AW196" s="7">
        <v>2056500000</v>
      </c>
      <c r="AX196" s="19">
        <f t="shared" si="74"/>
        <v>7.2850022083412208E-2</v>
      </c>
      <c r="AY196" s="19">
        <f t="shared" si="74"/>
        <v>4.1532914631309606E-2</v>
      </c>
      <c r="AZ196" s="19">
        <f t="shared" si="74"/>
        <v>5.7699975686846587E-2</v>
      </c>
      <c r="BA196" s="28">
        <f>AQ196/AR196</f>
        <v>1.4984410185345574</v>
      </c>
      <c r="BB196" s="29">
        <f>AY196/AX196</f>
        <v>0.57011533344156062</v>
      </c>
      <c r="BC196" s="30">
        <f>AY196/AZ196</f>
        <v>0.71980818253234624</v>
      </c>
      <c r="BD196" s="7">
        <v>135440000</v>
      </c>
      <c r="BE196" s="8">
        <v>92461000</v>
      </c>
      <c r="BF196" s="7">
        <v>197860000</v>
      </c>
      <c r="BG196" s="7">
        <v>176370000</v>
      </c>
      <c r="BH196" s="8">
        <v>2216600000</v>
      </c>
      <c r="BI196" s="7">
        <v>2843600000</v>
      </c>
      <c r="BJ196" s="7">
        <v>2441100000</v>
      </c>
      <c r="BK196" s="19">
        <f t="shared" si="75"/>
        <v>4.1712983849138317E-2</v>
      </c>
      <c r="BL196" s="19">
        <f t="shared" si="75"/>
        <v>6.9580813053875368E-2</v>
      </c>
      <c r="BM196" s="19">
        <f t="shared" si="75"/>
        <v>7.2250215066977999E-2</v>
      </c>
      <c r="BN196" s="28">
        <f>BD196/BE196</f>
        <v>1.4648338218275814</v>
      </c>
      <c r="BO196" s="29">
        <f>BL196/BK196</f>
        <v>1.6680852490803706</v>
      </c>
      <c r="BP196" s="30">
        <f t="shared" si="84"/>
        <v>0.9630533693134613</v>
      </c>
      <c r="BQ196" s="50">
        <v>0</v>
      </c>
    </row>
    <row r="197" spans="1:69" x14ac:dyDescent="0.2">
      <c r="A197" s="1" t="s">
        <v>146</v>
      </c>
      <c r="B197" s="1" t="s">
        <v>147</v>
      </c>
      <c r="C197" s="1"/>
      <c r="D197" s="7">
        <v>2336800</v>
      </c>
      <c r="E197" s="8">
        <v>0</v>
      </c>
      <c r="F197" s="7">
        <v>0</v>
      </c>
      <c r="G197" s="7">
        <v>0</v>
      </c>
      <c r="H197" s="8">
        <v>3763400000</v>
      </c>
      <c r="I197" s="7">
        <v>3519500000</v>
      </c>
      <c r="J197" s="7">
        <v>2541400000</v>
      </c>
      <c r="K197" s="19">
        <f t="shared" si="71"/>
        <v>0</v>
      </c>
      <c r="L197" s="19">
        <f t="shared" si="71"/>
        <v>0</v>
      </c>
      <c r="M197" s="19">
        <f t="shared" si="71"/>
        <v>0</v>
      </c>
      <c r="N197" s="25" t="s">
        <v>766</v>
      </c>
      <c r="O197" s="26">
        <v>0</v>
      </c>
      <c r="P197" s="27">
        <v>0</v>
      </c>
      <c r="Q197" s="7">
        <v>0</v>
      </c>
      <c r="R197" s="8">
        <v>0</v>
      </c>
      <c r="S197" s="7">
        <v>23173</v>
      </c>
      <c r="T197" s="7">
        <v>0</v>
      </c>
      <c r="U197" s="8">
        <v>1650500000</v>
      </c>
      <c r="V197" s="7">
        <v>1849700000</v>
      </c>
      <c r="W197" s="7">
        <v>3454200000</v>
      </c>
      <c r="X197" s="19">
        <f t="shared" si="72"/>
        <v>0</v>
      </c>
      <c r="Y197" s="19">
        <f t="shared" si="72"/>
        <v>1.2527977509866465E-5</v>
      </c>
      <c r="Z197" s="19">
        <f t="shared" si="72"/>
        <v>0</v>
      </c>
      <c r="AA197" s="28">
        <v>0</v>
      </c>
      <c r="AB197" s="29" t="s">
        <v>766</v>
      </c>
      <c r="AC197" s="30" t="s">
        <v>766</v>
      </c>
      <c r="AD197" s="7">
        <v>0</v>
      </c>
      <c r="AE197" s="8">
        <v>3426500</v>
      </c>
      <c r="AF197" s="7">
        <v>1565600</v>
      </c>
      <c r="AG197" s="7">
        <v>0</v>
      </c>
      <c r="AH197" s="8">
        <v>2634800000</v>
      </c>
      <c r="AI197" s="7">
        <v>1335600000</v>
      </c>
      <c r="AJ197" s="7">
        <v>1781200000</v>
      </c>
      <c r="AK197" s="19">
        <f t="shared" si="73"/>
        <v>1.3004782146652496E-3</v>
      </c>
      <c r="AL197" s="19">
        <f t="shared" si="73"/>
        <v>1.1722072476789457E-3</v>
      </c>
      <c r="AM197" s="19">
        <f t="shared" si="73"/>
        <v>0</v>
      </c>
      <c r="AN197" s="28">
        <f t="shared" si="82"/>
        <v>0</v>
      </c>
      <c r="AO197" s="29">
        <f t="shared" si="83"/>
        <v>0.90136630853187982</v>
      </c>
      <c r="AP197" s="30" t="s">
        <v>766</v>
      </c>
      <c r="AQ197" s="7">
        <v>1424300</v>
      </c>
      <c r="AR197" s="8">
        <v>0</v>
      </c>
      <c r="AS197" s="7">
        <v>0</v>
      </c>
      <c r="AT197" s="7">
        <v>1046200</v>
      </c>
      <c r="AU197" s="8">
        <v>1584900000</v>
      </c>
      <c r="AV197" s="7">
        <v>2579400000</v>
      </c>
      <c r="AW197" s="7">
        <v>2056500000</v>
      </c>
      <c r="AX197" s="19">
        <f t="shared" si="74"/>
        <v>0</v>
      </c>
      <c r="AY197" s="19">
        <f t="shared" si="74"/>
        <v>0</v>
      </c>
      <c r="AZ197" s="19">
        <f t="shared" si="74"/>
        <v>5.0872842207634334E-4</v>
      </c>
      <c r="BA197" s="28" t="s">
        <v>766</v>
      </c>
      <c r="BB197" s="29">
        <v>0</v>
      </c>
      <c r="BC197" s="30">
        <f>AY197/AZ197</f>
        <v>0</v>
      </c>
      <c r="BD197" s="7">
        <v>0</v>
      </c>
      <c r="BE197" s="8">
        <v>0</v>
      </c>
      <c r="BF197" s="7">
        <v>2757500</v>
      </c>
      <c r="BG197" s="7">
        <v>2888600</v>
      </c>
      <c r="BH197" s="8">
        <v>2216600000</v>
      </c>
      <c r="BI197" s="7">
        <v>2843600000</v>
      </c>
      <c r="BJ197" s="7">
        <v>2441100000</v>
      </c>
      <c r="BK197" s="19">
        <f t="shared" si="75"/>
        <v>0</v>
      </c>
      <c r="BL197" s="19">
        <f t="shared" si="75"/>
        <v>9.6972147981431989E-4</v>
      </c>
      <c r="BM197" s="19">
        <f t="shared" si="75"/>
        <v>1.1833189955347998E-3</v>
      </c>
      <c r="BN197" s="28">
        <v>0</v>
      </c>
      <c r="BO197" s="29" t="s">
        <v>766</v>
      </c>
      <c r="BP197" s="30">
        <f t="shared" si="84"/>
        <v>0.81949287003210425</v>
      </c>
      <c r="BQ197" s="50">
        <v>0</v>
      </c>
    </row>
    <row r="198" spans="1:69" x14ac:dyDescent="0.2">
      <c r="A198" s="1" t="s">
        <v>574</v>
      </c>
      <c r="B198" s="1" t="s">
        <v>575</v>
      </c>
      <c r="C198" s="1"/>
      <c r="D198" s="7">
        <v>762540</v>
      </c>
      <c r="E198" s="8">
        <v>0</v>
      </c>
      <c r="F198" s="7">
        <v>1625400</v>
      </c>
      <c r="G198" s="7">
        <v>0</v>
      </c>
      <c r="H198" s="8">
        <v>3763400000</v>
      </c>
      <c r="I198" s="7">
        <v>3519500000</v>
      </c>
      <c r="J198" s="7">
        <v>2541400000</v>
      </c>
      <c r="K198" s="19">
        <f t="shared" si="71"/>
        <v>0</v>
      </c>
      <c r="L198" s="19">
        <f t="shared" si="71"/>
        <v>4.6182696405739449E-4</v>
      </c>
      <c r="M198" s="19">
        <f t="shared" si="71"/>
        <v>0</v>
      </c>
      <c r="N198" s="25" t="s">
        <v>766</v>
      </c>
      <c r="O198" s="26" t="s">
        <v>766</v>
      </c>
      <c r="P198" s="27" t="s">
        <v>766</v>
      </c>
      <c r="Q198" s="7">
        <v>1812500</v>
      </c>
      <c r="R198" s="8">
        <v>12683000</v>
      </c>
      <c r="S198" s="7">
        <v>11474000</v>
      </c>
      <c r="T198" s="7">
        <v>1830300</v>
      </c>
      <c r="U198" s="8">
        <v>1650500000</v>
      </c>
      <c r="V198" s="7">
        <v>1849700000</v>
      </c>
      <c r="W198" s="7">
        <v>3454200000</v>
      </c>
      <c r="X198" s="19">
        <f t="shared" si="72"/>
        <v>7.684338079369888E-3</v>
      </c>
      <c r="Y198" s="19">
        <f t="shared" si="72"/>
        <v>6.2031680813104829E-3</v>
      </c>
      <c r="Z198" s="19">
        <f t="shared" si="72"/>
        <v>5.2987667187771403E-4</v>
      </c>
      <c r="AA198" s="28">
        <f t="shared" ref="AA198:AA204" si="85">Q198/R198</f>
        <v>0.14290782937790744</v>
      </c>
      <c r="AB198" s="29">
        <f t="shared" ref="AB198:AB204" si="86">Y198/X198</f>
        <v>0.80724819981100304</v>
      </c>
      <c r="AC198" s="30">
        <f>Y198/Z198</f>
        <v>11.70681483170118</v>
      </c>
      <c r="AD198" s="7">
        <v>7677900</v>
      </c>
      <c r="AE198" s="8">
        <v>169270000</v>
      </c>
      <c r="AF198" s="7">
        <v>51592000</v>
      </c>
      <c r="AG198" s="7">
        <v>22514000</v>
      </c>
      <c r="AH198" s="8">
        <v>2634800000</v>
      </c>
      <c r="AI198" s="7">
        <v>1335600000</v>
      </c>
      <c r="AJ198" s="7">
        <v>1781200000</v>
      </c>
      <c r="AK198" s="19">
        <f t="shared" si="73"/>
        <v>6.4243965386367091E-2</v>
      </c>
      <c r="AL198" s="19">
        <f t="shared" si="73"/>
        <v>3.8628331835879007E-2</v>
      </c>
      <c r="AM198" s="19">
        <f t="shared" si="73"/>
        <v>1.2639793397709409E-2</v>
      </c>
      <c r="AN198" s="28">
        <f t="shared" si="82"/>
        <v>4.5358894074555442E-2</v>
      </c>
      <c r="AO198" s="29">
        <f t="shared" si="83"/>
        <v>0.6012756467251964</v>
      </c>
      <c r="AP198" s="30">
        <f>AL198/AM198</f>
        <v>3.05608886319924</v>
      </c>
      <c r="AQ198" s="7">
        <v>65400000</v>
      </c>
      <c r="AR198" s="8">
        <v>14358000</v>
      </c>
      <c r="AS198" s="7">
        <v>30222000</v>
      </c>
      <c r="AT198" s="7">
        <v>52761000</v>
      </c>
      <c r="AU198" s="8">
        <v>1584900000</v>
      </c>
      <c r="AV198" s="7">
        <v>2579400000</v>
      </c>
      <c r="AW198" s="7">
        <v>2056500000</v>
      </c>
      <c r="AX198" s="19">
        <f t="shared" si="74"/>
        <v>9.0592466401665725E-3</v>
      </c>
      <c r="AY198" s="19">
        <f t="shared" si="74"/>
        <v>1.1716678297278437E-2</v>
      </c>
      <c r="AZ198" s="19">
        <f t="shared" si="74"/>
        <v>2.5655725747629466E-2</v>
      </c>
      <c r="BA198" s="28">
        <f>AQ198/AR198</f>
        <v>4.5549519431675725</v>
      </c>
      <c r="BB198" s="29">
        <f>AY198/AX198</f>
        <v>1.2933391442649809</v>
      </c>
      <c r="BC198" s="30">
        <f>AY198/AZ198</f>
        <v>0.45668863210236932</v>
      </c>
      <c r="BD198" s="7">
        <v>32621000</v>
      </c>
      <c r="BE198" s="8">
        <v>27290000</v>
      </c>
      <c r="BF198" s="7">
        <v>70738000</v>
      </c>
      <c r="BG198" s="7">
        <v>103410000</v>
      </c>
      <c r="BH198" s="8">
        <v>2216600000</v>
      </c>
      <c r="BI198" s="7">
        <v>2843600000</v>
      </c>
      <c r="BJ198" s="7">
        <v>2441100000</v>
      </c>
      <c r="BK198" s="19">
        <f t="shared" si="75"/>
        <v>1.2311648470630696E-2</v>
      </c>
      <c r="BL198" s="19">
        <f t="shared" si="75"/>
        <v>2.4876213250808833E-2</v>
      </c>
      <c r="BM198" s="19">
        <f t="shared" si="75"/>
        <v>4.2362049895538899E-2</v>
      </c>
      <c r="BN198" s="28">
        <f>BD198/BE198</f>
        <v>1.195346280688897</v>
      </c>
      <c r="BO198" s="29">
        <f>BL198/BK198</f>
        <v>2.0205428468942053</v>
      </c>
      <c r="BP198" s="30">
        <f t="shared" si="84"/>
        <v>0.587228741577695</v>
      </c>
      <c r="BQ198" s="50">
        <v>0</v>
      </c>
    </row>
    <row r="199" spans="1:69" x14ac:dyDescent="0.2">
      <c r="A199" s="1" t="s">
        <v>164</v>
      </c>
      <c r="B199" s="1" t="s">
        <v>165</v>
      </c>
      <c r="C199" s="1"/>
      <c r="D199" s="7">
        <v>0</v>
      </c>
      <c r="E199" s="8">
        <v>0</v>
      </c>
      <c r="F199" s="7">
        <v>0</v>
      </c>
      <c r="G199" s="7">
        <v>0</v>
      </c>
      <c r="H199" s="8">
        <v>3763400000</v>
      </c>
      <c r="I199" s="7">
        <v>3519500000</v>
      </c>
      <c r="J199" s="7">
        <v>2541400000</v>
      </c>
      <c r="K199" s="19">
        <f t="shared" si="71"/>
        <v>0</v>
      </c>
      <c r="L199" s="19">
        <f t="shared" si="71"/>
        <v>0</v>
      </c>
      <c r="M199" s="19">
        <f t="shared" si="71"/>
        <v>0</v>
      </c>
      <c r="N199" s="25">
        <v>0</v>
      </c>
      <c r="O199" s="26">
        <v>0</v>
      </c>
      <c r="P199" s="27">
        <v>0</v>
      </c>
      <c r="Q199" s="7">
        <v>0</v>
      </c>
      <c r="R199" s="8">
        <v>4835500</v>
      </c>
      <c r="S199" s="7">
        <v>0</v>
      </c>
      <c r="T199" s="7">
        <v>0</v>
      </c>
      <c r="U199" s="8">
        <v>1650500000</v>
      </c>
      <c r="V199" s="7">
        <v>1849700000</v>
      </c>
      <c r="W199" s="7">
        <v>3454200000</v>
      </c>
      <c r="X199" s="19">
        <f t="shared" si="72"/>
        <v>2.92971826719176E-3</v>
      </c>
      <c r="Y199" s="19">
        <f t="shared" si="72"/>
        <v>0</v>
      </c>
      <c r="Z199" s="19">
        <f t="shared" si="72"/>
        <v>0</v>
      </c>
      <c r="AA199" s="28">
        <f t="shared" si="85"/>
        <v>0</v>
      </c>
      <c r="AB199" s="29">
        <f t="shared" si="86"/>
        <v>0</v>
      </c>
      <c r="AC199" s="30">
        <v>0</v>
      </c>
      <c r="AD199" s="7">
        <v>0</v>
      </c>
      <c r="AE199" s="8">
        <v>316490</v>
      </c>
      <c r="AF199" s="7">
        <v>0</v>
      </c>
      <c r="AG199" s="7">
        <v>0</v>
      </c>
      <c r="AH199" s="8">
        <v>2634800000</v>
      </c>
      <c r="AI199" s="7">
        <v>1335600000</v>
      </c>
      <c r="AJ199" s="7">
        <v>1781200000</v>
      </c>
      <c r="AK199" s="19">
        <f t="shared" si="73"/>
        <v>1.2011917413086383E-4</v>
      </c>
      <c r="AL199" s="19">
        <f t="shared" si="73"/>
        <v>0</v>
      </c>
      <c r="AM199" s="19">
        <f t="shared" si="73"/>
        <v>0</v>
      </c>
      <c r="AN199" s="28">
        <f t="shared" si="82"/>
        <v>0</v>
      </c>
      <c r="AO199" s="29">
        <f t="shared" si="83"/>
        <v>0</v>
      </c>
      <c r="AP199" s="30">
        <v>0</v>
      </c>
      <c r="AQ199" s="7">
        <v>0</v>
      </c>
      <c r="AR199" s="8">
        <v>0</v>
      </c>
      <c r="AS199" s="7">
        <v>468580</v>
      </c>
      <c r="AT199" s="7">
        <v>0</v>
      </c>
      <c r="AU199" s="8">
        <v>1584900000</v>
      </c>
      <c r="AV199" s="7">
        <v>2579400000</v>
      </c>
      <c r="AW199" s="7">
        <v>2056500000</v>
      </c>
      <c r="AX199" s="19">
        <f t="shared" si="74"/>
        <v>0</v>
      </c>
      <c r="AY199" s="19">
        <f t="shared" si="74"/>
        <v>1.816624021090176E-4</v>
      </c>
      <c r="AZ199" s="19">
        <f t="shared" si="74"/>
        <v>0</v>
      </c>
      <c r="BA199" s="28">
        <v>0</v>
      </c>
      <c r="BB199" s="29" t="s">
        <v>766</v>
      </c>
      <c r="BC199" s="30" t="s">
        <v>766</v>
      </c>
      <c r="BD199" s="7">
        <v>0</v>
      </c>
      <c r="BE199" s="8">
        <v>0</v>
      </c>
      <c r="BF199" s="7">
        <v>0</v>
      </c>
      <c r="BG199" s="7">
        <v>0</v>
      </c>
      <c r="BH199" s="8">
        <v>2216600000</v>
      </c>
      <c r="BI199" s="7">
        <v>2843600000</v>
      </c>
      <c r="BJ199" s="7">
        <v>2441100000</v>
      </c>
      <c r="BK199" s="19">
        <f t="shared" si="75"/>
        <v>0</v>
      </c>
      <c r="BL199" s="19">
        <f t="shared" si="75"/>
        <v>0</v>
      </c>
      <c r="BM199" s="19">
        <f t="shared" si="75"/>
        <v>0</v>
      </c>
      <c r="BN199" s="28">
        <v>0</v>
      </c>
      <c r="BO199" s="29">
        <v>0</v>
      </c>
      <c r="BP199" s="30">
        <v>0</v>
      </c>
      <c r="BQ199" s="50">
        <v>0</v>
      </c>
    </row>
    <row r="200" spans="1:69" x14ac:dyDescent="0.2">
      <c r="A200" s="1" t="s">
        <v>482</v>
      </c>
      <c r="B200" s="1" t="s">
        <v>483</v>
      </c>
      <c r="C200" s="1"/>
      <c r="D200" s="7">
        <v>0</v>
      </c>
      <c r="E200" s="8">
        <v>0</v>
      </c>
      <c r="F200" s="7">
        <v>0</v>
      </c>
      <c r="G200" s="7">
        <v>0</v>
      </c>
      <c r="H200" s="8">
        <v>3763400000</v>
      </c>
      <c r="I200" s="7">
        <v>3519500000</v>
      </c>
      <c r="J200" s="7">
        <v>2541400000</v>
      </c>
      <c r="K200" s="19">
        <f t="shared" si="71"/>
        <v>0</v>
      </c>
      <c r="L200" s="19">
        <f t="shared" si="71"/>
        <v>0</v>
      </c>
      <c r="M200" s="19">
        <f t="shared" si="71"/>
        <v>0</v>
      </c>
      <c r="N200" s="25">
        <v>0</v>
      </c>
      <c r="O200" s="26">
        <v>0</v>
      </c>
      <c r="P200" s="27">
        <v>0</v>
      </c>
      <c r="Q200" s="7">
        <v>0</v>
      </c>
      <c r="R200" s="8">
        <v>1150600</v>
      </c>
      <c r="S200" s="7">
        <v>0</v>
      </c>
      <c r="T200" s="7">
        <v>0</v>
      </c>
      <c r="U200" s="8">
        <v>1650500000</v>
      </c>
      <c r="V200" s="7">
        <v>1849700000</v>
      </c>
      <c r="W200" s="7">
        <v>3454200000</v>
      </c>
      <c r="X200" s="19">
        <f t="shared" si="72"/>
        <v>6.9712208421690396E-4</v>
      </c>
      <c r="Y200" s="19">
        <f t="shared" si="72"/>
        <v>0</v>
      </c>
      <c r="Z200" s="19">
        <f t="shared" si="72"/>
        <v>0</v>
      </c>
      <c r="AA200" s="28">
        <f t="shared" si="85"/>
        <v>0</v>
      </c>
      <c r="AB200" s="29">
        <f t="shared" si="86"/>
        <v>0</v>
      </c>
      <c r="AC200" s="30">
        <v>0</v>
      </c>
      <c r="AD200" s="7">
        <v>0</v>
      </c>
      <c r="AE200" s="8">
        <v>3673100</v>
      </c>
      <c r="AF200" s="7">
        <v>0</v>
      </c>
      <c r="AG200" s="7">
        <v>0</v>
      </c>
      <c r="AH200" s="8">
        <v>2634800000</v>
      </c>
      <c r="AI200" s="7">
        <v>1335600000</v>
      </c>
      <c r="AJ200" s="7">
        <v>1781200000</v>
      </c>
      <c r="AK200" s="19">
        <f t="shared" si="73"/>
        <v>1.3940716562926977E-3</v>
      </c>
      <c r="AL200" s="19">
        <f t="shared" si="73"/>
        <v>0</v>
      </c>
      <c r="AM200" s="19">
        <f t="shared" si="73"/>
        <v>0</v>
      </c>
      <c r="AN200" s="28">
        <f t="shared" si="82"/>
        <v>0</v>
      </c>
      <c r="AO200" s="29">
        <f t="shared" si="83"/>
        <v>0</v>
      </c>
      <c r="AP200" s="30">
        <v>0</v>
      </c>
      <c r="AQ200" s="7">
        <v>606240</v>
      </c>
      <c r="AR200" s="8">
        <v>0</v>
      </c>
      <c r="AS200" s="7">
        <v>595260</v>
      </c>
      <c r="AT200" s="7">
        <v>0</v>
      </c>
      <c r="AU200" s="8">
        <v>1584900000</v>
      </c>
      <c r="AV200" s="7">
        <v>2579400000</v>
      </c>
      <c r="AW200" s="7">
        <v>2056500000</v>
      </c>
      <c r="AX200" s="19">
        <f t="shared" si="74"/>
        <v>0</v>
      </c>
      <c r="AY200" s="19">
        <f t="shared" si="74"/>
        <v>2.3077459874389393E-4</v>
      </c>
      <c r="AZ200" s="19">
        <f t="shared" si="74"/>
        <v>0</v>
      </c>
      <c r="BA200" s="28" t="s">
        <v>766</v>
      </c>
      <c r="BB200" s="29" t="s">
        <v>766</v>
      </c>
      <c r="BC200" s="30" t="s">
        <v>766</v>
      </c>
      <c r="BD200" s="7">
        <v>0</v>
      </c>
      <c r="BE200" s="8">
        <v>0</v>
      </c>
      <c r="BF200" s="7">
        <v>1648700</v>
      </c>
      <c r="BG200" s="7">
        <v>1810900</v>
      </c>
      <c r="BH200" s="8">
        <v>2216600000</v>
      </c>
      <c r="BI200" s="7">
        <v>2843600000</v>
      </c>
      <c r="BJ200" s="7">
        <v>2441100000</v>
      </c>
      <c r="BK200" s="19">
        <f t="shared" si="75"/>
        <v>0</v>
      </c>
      <c r="BL200" s="19">
        <f t="shared" si="75"/>
        <v>5.7979321986214661E-4</v>
      </c>
      <c r="BM200" s="19">
        <f t="shared" si="75"/>
        <v>7.4183769612060134E-4</v>
      </c>
      <c r="BN200" s="28">
        <v>0</v>
      </c>
      <c r="BO200" s="29" t="s">
        <v>766</v>
      </c>
      <c r="BP200" s="30">
        <f>BL200/BM200</f>
        <v>0.78156343752028612</v>
      </c>
      <c r="BQ200" s="50">
        <v>0</v>
      </c>
    </row>
    <row r="201" spans="1:69" x14ac:dyDescent="0.2">
      <c r="A201" s="1" t="s">
        <v>649</v>
      </c>
      <c r="B201" s="1" t="s">
        <v>650</v>
      </c>
      <c r="C201" s="1"/>
      <c r="D201" s="7">
        <v>0</v>
      </c>
      <c r="E201" s="8">
        <v>3259900</v>
      </c>
      <c r="F201" s="7">
        <v>0</v>
      </c>
      <c r="G201" s="7">
        <v>8258800</v>
      </c>
      <c r="H201" s="8">
        <v>3763400000</v>
      </c>
      <c r="I201" s="7">
        <v>3519500000</v>
      </c>
      <c r="J201" s="7">
        <v>2541400000</v>
      </c>
      <c r="K201" s="19">
        <f t="shared" si="71"/>
        <v>8.6621140458096398E-4</v>
      </c>
      <c r="L201" s="19">
        <f t="shared" si="71"/>
        <v>0</v>
      </c>
      <c r="M201" s="19">
        <f t="shared" si="71"/>
        <v>3.2497048870701187E-3</v>
      </c>
      <c r="N201" s="25">
        <f>D201/E201</f>
        <v>0</v>
      </c>
      <c r="O201" s="26">
        <f>L201/K201</f>
        <v>0</v>
      </c>
      <c r="P201" s="27">
        <f>L201/M201</f>
        <v>0</v>
      </c>
      <c r="Q201" s="7">
        <v>9235500</v>
      </c>
      <c r="R201" s="8">
        <v>37686000</v>
      </c>
      <c r="S201" s="7">
        <v>16415000</v>
      </c>
      <c r="T201" s="7">
        <v>1494800</v>
      </c>
      <c r="U201" s="8">
        <v>1650500000</v>
      </c>
      <c r="V201" s="7">
        <v>1849700000</v>
      </c>
      <c r="W201" s="7">
        <v>3454200000</v>
      </c>
      <c r="X201" s="19">
        <f t="shared" si="72"/>
        <v>2.2833080884580432E-2</v>
      </c>
      <c r="Y201" s="19">
        <f t="shared" si="72"/>
        <v>8.8744120668216471E-3</v>
      </c>
      <c r="Z201" s="19">
        <f t="shared" si="72"/>
        <v>4.327485380116959E-4</v>
      </c>
      <c r="AA201" s="28">
        <f t="shared" si="85"/>
        <v>0.24506448017831556</v>
      </c>
      <c r="AB201" s="29">
        <f t="shared" si="86"/>
        <v>0.38866467962344442</v>
      </c>
      <c r="AC201" s="30">
        <f>Y201/Z201</f>
        <v>20.507087343601373</v>
      </c>
      <c r="AD201" s="7">
        <v>3517300</v>
      </c>
      <c r="AE201" s="8">
        <v>0</v>
      </c>
      <c r="AF201" s="7">
        <v>0</v>
      </c>
      <c r="AG201" s="7">
        <v>0</v>
      </c>
      <c r="AH201" s="8">
        <v>2634800000</v>
      </c>
      <c r="AI201" s="7">
        <v>1335600000</v>
      </c>
      <c r="AJ201" s="7">
        <v>1781200000</v>
      </c>
      <c r="AK201" s="19">
        <f t="shared" si="73"/>
        <v>0</v>
      </c>
      <c r="AL201" s="19">
        <f t="shared" si="73"/>
        <v>0</v>
      </c>
      <c r="AM201" s="19">
        <f t="shared" si="73"/>
        <v>0</v>
      </c>
      <c r="AN201" s="28" t="s">
        <v>766</v>
      </c>
      <c r="AO201" s="29">
        <v>0</v>
      </c>
      <c r="AP201" s="30">
        <v>0</v>
      </c>
      <c r="AQ201" s="7">
        <v>761500</v>
      </c>
      <c r="AR201" s="8">
        <v>318930</v>
      </c>
      <c r="AS201" s="7">
        <v>1146200</v>
      </c>
      <c r="AT201" s="7">
        <v>0</v>
      </c>
      <c r="AU201" s="8">
        <v>1584900000</v>
      </c>
      <c r="AV201" s="7">
        <v>2579400000</v>
      </c>
      <c r="AW201" s="7">
        <v>2056500000</v>
      </c>
      <c r="AX201" s="19">
        <f t="shared" si="74"/>
        <v>2.0123036153700549E-4</v>
      </c>
      <c r="AY201" s="19">
        <f t="shared" si="74"/>
        <v>4.4436690703264324E-4</v>
      </c>
      <c r="AZ201" s="19">
        <f t="shared" si="74"/>
        <v>0</v>
      </c>
      <c r="BA201" s="28">
        <f>AQ201/AR201</f>
        <v>2.3876712758285517</v>
      </c>
      <c r="BB201" s="29">
        <f>AY201/AX201</f>
        <v>2.2082498070298695</v>
      </c>
      <c r="BC201" s="30" t="s">
        <v>766</v>
      </c>
      <c r="BD201" s="7">
        <v>787160</v>
      </c>
      <c r="BE201" s="8">
        <v>0</v>
      </c>
      <c r="BF201" s="7">
        <v>0</v>
      </c>
      <c r="BG201" s="7">
        <v>3806800</v>
      </c>
      <c r="BH201" s="8">
        <v>2216600000</v>
      </c>
      <c r="BI201" s="7">
        <v>2843600000</v>
      </c>
      <c r="BJ201" s="7">
        <v>2441100000</v>
      </c>
      <c r="BK201" s="19">
        <f t="shared" si="75"/>
        <v>0</v>
      </c>
      <c r="BL201" s="19">
        <f t="shared" si="75"/>
        <v>0</v>
      </c>
      <c r="BM201" s="19">
        <f t="shared" si="75"/>
        <v>1.5594608987751423E-3</v>
      </c>
      <c r="BN201" s="28" t="s">
        <v>766</v>
      </c>
      <c r="BO201" s="29">
        <v>0</v>
      </c>
      <c r="BP201" s="30">
        <f>BL201/BM201</f>
        <v>0</v>
      </c>
      <c r="BQ201" s="50">
        <v>0</v>
      </c>
    </row>
    <row r="202" spans="1:69" x14ac:dyDescent="0.2">
      <c r="A202" s="1" t="s">
        <v>590</v>
      </c>
      <c r="B202" s="1" t="s">
        <v>591</v>
      </c>
      <c r="C202" s="1"/>
      <c r="D202" s="7">
        <v>22525000</v>
      </c>
      <c r="E202" s="8">
        <v>6586500</v>
      </c>
      <c r="F202" s="7">
        <v>0</v>
      </c>
      <c r="G202" s="7">
        <v>92732</v>
      </c>
      <c r="H202" s="8">
        <v>3763400000</v>
      </c>
      <c r="I202" s="7">
        <v>3519500000</v>
      </c>
      <c r="J202" s="7">
        <v>2541400000</v>
      </c>
      <c r="K202" s="19">
        <f t="shared" si="71"/>
        <v>1.750146144443854E-3</v>
      </c>
      <c r="L202" s="19">
        <f t="shared" si="71"/>
        <v>0</v>
      </c>
      <c r="M202" s="19">
        <f t="shared" si="71"/>
        <v>3.648854961832061E-5</v>
      </c>
      <c r="N202" s="25">
        <f>D202/E202</f>
        <v>3.4198739846656041</v>
      </c>
      <c r="O202" s="26">
        <f>L202/K202</f>
        <v>0</v>
      </c>
      <c r="P202" s="27">
        <f>L202/M202</f>
        <v>0</v>
      </c>
      <c r="Q202" s="7">
        <v>2579200</v>
      </c>
      <c r="R202" s="8">
        <v>32120000</v>
      </c>
      <c r="S202" s="7">
        <v>14645000</v>
      </c>
      <c r="T202" s="7">
        <v>9499500</v>
      </c>
      <c r="U202" s="8">
        <v>1650500000</v>
      </c>
      <c r="V202" s="7">
        <v>1849700000</v>
      </c>
      <c r="W202" s="7">
        <v>3454200000</v>
      </c>
      <c r="X202" s="19">
        <f t="shared" si="72"/>
        <v>1.9460769463798849E-2</v>
      </c>
      <c r="Y202" s="19">
        <f t="shared" si="72"/>
        <v>7.9175001351570531E-3</v>
      </c>
      <c r="Z202" s="19">
        <f t="shared" si="72"/>
        <v>2.7501302761855132E-3</v>
      </c>
      <c r="AA202" s="28">
        <f t="shared" si="85"/>
        <v>8.0298879202988796E-2</v>
      </c>
      <c r="AB202" s="29">
        <f t="shared" si="86"/>
        <v>0.40684414611073211</v>
      </c>
      <c r="AC202" s="30">
        <f>Y202/Z202</f>
        <v>2.8789545730680031</v>
      </c>
      <c r="AD202" s="7">
        <v>27650000</v>
      </c>
      <c r="AE202" s="8">
        <v>227950000</v>
      </c>
      <c r="AF202" s="7">
        <v>98740000</v>
      </c>
      <c r="AG202" s="7">
        <v>37571000</v>
      </c>
      <c r="AH202" s="8">
        <v>2634800000</v>
      </c>
      <c r="AI202" s="7">
        <v>1335600000</v>
      </c>
      <c r="AJ202" s="7">
        <v>1781200000</v>
      </c>
      <c r="AK202" s="19">
        <f t="shared" si="73"/>
        <v>8.6515105510854715E-2</v>
      </c>
      <c r="AL202" s="19">
        <f t="shared" si="73"/>
        <v>7.3929320155735251E-2</v>
      </c>
      <c r="AM202" s="19">
        <f t="shared" si="73"/>
        <v>2.1093083314619357E-2</v>
      </c>
      <c r="AN202" s="28">
        <f>AD202/AE202</f>
        <v>0.12129853037946918</v>
      </c>
      <c r="AO202" s="29">
        <f>AL202/AK202</f>
        <v>0.85452499559697848</v>
      </c>
      <c r="AP202" s="30">
        <f>AL202/AM202</f>
        <v>3.5049081754916194</v>
      </c>
      <c r="AQ202" s="7">
        <v>105060000</v>
      </c>
      <c r="AR202" s="8">
        <v>8557500</v>
      </c>
      <c r="AS202" s="7">
        <v>61877000</v>
      </c>
      <c r="AT202" s="7">
        <v>55395000</v>
      </c>
      <c r="AU202" s="8">
        <v>1584900000</v>
      </c>
      <c r="AV202" s="7">
        <v>2579400000</v>
      </c>
      <c r="AW202" s="7">
        <v>2056500000</v>
      </c>
      <c r="AX202" s="19">
        <f t="shared" si="74"/>
        <v>5.3993942835510126E-3</v>
      </c>
      <c r="AY202" s="19">
        <f t="shared" si="74"/>
        <v>2.3988912150112431E-2</v>
      </c>
      <c r="AZ202" s="19">
        <f t="shared" si="74"/>
        <v>2.6936542669584247E-2</v>
      </c>
      <c r="BA202" s="28">
        <f>AQ202/AR202</f>
        <v>12.276950043821209</v>
      </c>
      <c r="BB202" s="29">
        <f>AY202/AX202</f>
        <v>4.44288949654843</v>
      </c>
      <c r="BC202" s="30">
        <f>AY202/AZ202</f>
        <v>0.89057131215283347</v>
      </c>
      <c r="BD202" s="7">
        <v>34422000</v>
      </c>
      <c r="BE202" s="8">
        <v>40635000</v>
      </c>
      <c r="BF202" s="7">
        <v>199820000</v>
      </c>
      <c r="BG202" s="7">
        <v>216430000</v>
      </c>
      <c r="BH202" s="8">
        <v>2216600000</v>
      </c>
      <c r="BI202" s="7">
        <v>2843600000</v>
      </c>
      <c r="BJ202" s="7">
        <v>2441100000</v>
      </c>
      <c r="BK202" s="19">
        <f t="shared" si="75"/>
        <v>1.8332130289632771E-2</v>
      </c>
      <c r="BL202" s="19">
        <f t="shared" si="75"/>
        <v>7.0270080180053457E-2</v>
      </c>
      <c r="BM202" s="19">
        <f t="shared" si="75"/>
        <v>8.8660849616975956E-2</v>
      </c>
      <c r="BN202" s="28">
        <f>BD202/BE202</f>
        <v>0.84710225175341458</v>
      </c>
      <c r="BO202" s="29">
        <f>BL202/BK202</f>
        <v>3.8331649988213727</v>
      </c>
      <c r="BP202" s="30">
        <f>BL202/BM202</f>
        <v>0.79257169859783061</v>
      </c>
      <c r="BQ202" s="50">
        <v>0</v>
      </c>
    </row>
    <row r="203" spans="1:69" x14ac:dyDescent="0.2">
      <c r="A203" s="1" t="s">
        <v>324</v>
      </c>
      <c r="B203" s="1" t="s">
        <v>325</v>
      </c>
      <c r="C203" s="1"/>
      <c r="D203" s="7">
        <v>0</v>
      </c>
      <c r="E203" s="8">
        <v>0</v>
      </c>
      <c r="F203" s="7">
        <v>1755300</v>
      </c>
      <c r="G203" s="7">
        <v>691290</v>
      </c>
      <c r="H203" s="8">
        <v>3763400000</v>
      </c>
      <c r="I203" s="7">
        <v>3519500000</v>
      </c>
      <c r="J203" s="7">
        <v>2541400000</v>
      </c>
      <c r="K203" s="19">
        <f t="shared" ref="K203:M266" si="87">E203/H203</f>
        <v>0</v>
      </c>
      <c r="L203" s="19">
        <f t="shared" si="87"/>
        <v>4.9873561585452475E-4</v>
      </c>
      <c r="M203" s="19">
        <f t="shared" si="87"/>
        <v>2.7201148973007004E-4</v>
      </c>
      <c r="N203" s="25">
        <v>0</v>
      </c>
      <c r="O203" s="26" t="s">
        <v>766</v>
      </c>
      <c r="P203" s="27">
        <f>L203/M203</f>
        <v>1.8335093725248293</v>
      </c>
      <c r="Q203" s="7">
        <v>0</v>
      </c>
      <c r="R203" s="8">
        <v>1666000</v>
      </c>
      <c r="S203" s="7">
        <v>0</v>
      </c>
      <c r="T203" s="7">
        <v>2139700</v>
      </c>
      <c r="U203" s="8">
        <v>1650500000</v>
      </c>
      <c r="V203" s="7">
        <v>1849700000</v>
      </c>
      <c r="W203" s="7">
        <v>3454200000</v>
      </c>
      <c r="X203" s="19">
        <f t="shared" ref="X203:Z266" si="88">R203/U203</f>
        <v>1.0093910936079975E-3</v>
      </c>
      <c r="Y203" s="19">
        <f t="shared" si="88"/>
        <v>0</v>
      </c>
      <c r="Z203" s="19">
        <f t="shared" si="88"/>
        <v>6.194487869839616E-4</v>
      </c>
      <c r="AA203" s="28">
        <f t="shared" si="85"/>
        <v>0</v>
      </c>
      <c r="AB203" s="29">
        <f t="shared" si="86"/>
        <v>0</v>
      </c>
      <c r="AC203" s="30">
        <f>Y203/Z203</f>
        <v>0</v>
      </c>
      <c r="AD203" s="7">
        <v>1452200</v>
      </c>
      <c r="AE203" s="8">
        <v>466980</v>
      </c>
      <c r="AF203" s="7">
        <v>0</v>
      </c>
      <c r="AG203" s="7">
        <v>214930</v>
      </c>
      <c r="AH203" s="8">
        <v>2634800000</v>
      </c>
      <c r="AI203" s="7">
        <v>1335600000</v>
      </c>
      <c r="AJ203" s="7">
        <v>1781200000</v>
      </c>
      <c r="AK203" s="19">
        <f t="shared" ref="AK203:AM266" si="89">AE203/AH203</f>
        <v>1.772354637923182E-4</v>
      </c>
      <c r="AL203" s="19">
        <f t="shared" si="89"/>
        <v>0</v>
      </c>
      <c r="AM203" s="19">
        <f t="shared" si="89"/>
        <v>1.206658432517404E-4</v>
      </c>
      <c r="AN203" s="28">
        <f>AD203/AE203</f>
        <v>3.1097691549959312</v>
      </c>
      <c r="AO203" s="29">
        <f>AL203/AK203</f>
        <v>0</v>
      </c>
      <c r="AP203" s="30">
        <f>AL203/AM203</f>
        <v>0</v>
      </c>
      <c r="AQ203" s="7">
        <v>273590</v>
      </c>
      <c r="AR203" s="8">
        <v>247160</v>
      </c>
      <c r="AS203" s="7">
        <v>490650</v>
      </c>
      <c r="AT203" s="7">
        <v>325330</v>
      </c>
      <c r="AU203" s="8">
        <v>1584900000</v>
      </c>
      <c r="AV203" s="7">
        <v>2579400000</v>
      </c>
      <c r="AW203" s="7">
        <v>2056500000</v>
      </c>
      <c r="AX203" s="19">
        <f t="shared" ref="AX203:AZ266" si="90">AR203/AU203</f>
        <v>1.5594674742885987E-4</v>
      </c>
      <c r="AY203" s="19">
        <f t="shared" si="90"/>
        <v>1.9021865550127937E-4</v>
      </c>
      <c r="AZ203" s="19">
        <f t="shared" si="90"/>
        <v>1.5819596401653294E-4</v>
      </c>
      <c r="BA203" s="28">
        <f>AQ203/AR203</f>
        <v>1.1069347790904678</v>
      </c>
      <c r="BB203" s="29">
        <f>AY203/AX203</f>
        <v>1.2197667385660207</v>
      </c>
      <c r="BC203" s="30">
        <f>AY203/AZ203</f>
        <v>1.2024242001610088</v>
      </c>
      <c r="BD203" s="7">
        <v>161000</v>
      </c>
      <c r="BE203" s="8">
        <v>404230</v>
      </c>
      <c r="BF203" s="7">
        <v>294930</v>
      </c>
      <c r="BG203" s="7">
        <v>671010</v>
      </c>
      <c r="BH203" s="8">
        <v>2216600000</v>
      </c>
      <c r="BI203" s="7">
        <v>2843600000</v>
      </c>
      <c r="BJ203" s="7">
        <v>2441100000</v>
      </c>
      <c r="BK203" s="19">
        <f t="shared" ref="BK203:BM266" si="91">BE203/BH203</f>
        <v>1.8236488315438059E-4</v>
      </c>
      <c r="BL203" s="19">
        <f t="shared" si="91"/>
        <v>1.0371711914474609E-4</v>
      </c>
      <c r="BM203" s="19">
        <f t="shared" si="91"/>
        <v>2.7488017696939907E-4</v>
      </c>
      <c r="BN203" s="28">
        <f>BD203/BE203</f>
        <v>0.39828810330752296</v>
      </c>
      <c r="BO203" s="29">
        <f>BL203/BK203</f>
        <v>0.56873405312877368</v>
      </c>
      <c r="BP203" s="30">
        <f>BL203/BM203</f>
        <v>0.37731756537792233</v>
      </c>
      <c r="BQ203" s="50">
        <v>0</v>
      </c>
    </row>
    <row r="204" spans="1:69" x14ac:dyDescent="0.2">
      <c r="A204" s="1" t="s">
        <v>270</v>
      </c>
      <c r="B204" s="1" t="s">
        <v>271</v>
      </c>
      <c r="C204" s="1"/>
      <c r="D204" s="7">
        <v>4660100</v>
      </c>
      <c r="E204" s="8">
        <v>1466000</v>
      </c>
      <c r="F204" s="7">
        <v>49426</v>
      </c>
      <c r="G204" s="7">
        <v>0</v>
      </c>
      <c r="H204" s="8">
        <v>3763400000</v>
      </c>
      <c r="I204" s="7">
        <v>3519500000</v>
      </c>
      <c r="J204" s="7">
        <v>2541400000</v>
      </c>
      <c r="K204" s="19">
        <f t="shared" si="87"/>
        <v>3.8954137216346918E-4</v>
      </c>
      <c r="L204" s="19">
        <f t="shared" si="87"/>
        <v>1.4043472084102855E-5</v>
      </c>
      <c r="M204" s="19">
        <f t="shared" si="87"/>
        <v>0</v>
      </c>
      <c r="N204" s="25">
        <f>D204/E204</f>
        <v>3.1787858117326055</v>
      </c>
      <c r="O204" s="26">
        <f>L204/K204</f>
        <v>3.6051297981795835E-2</v>
      </c>
      <c r="P204" s="27" t="s">
        <v>766</v>
      </c>
      <c r="Q204" s="7">
        <v>78524</v>
      </c>
      <c r="R204" s="8">
        <v>14844000</v>
      </c>
      <c r="S204" s="7">
        <v>1928200</v>
      </c>
      <c r="T204" s="7">
        <v>1216600</v>
      </c>
      <c r="U204" s="8">
        <v>1650500000</v>
      </c>
      <c r="V204" s="7">
        <v>1849700000</v>
      </c>
      <c r="W204" s="7">
        <v>3454200000</v>
      </c>
      <c r="X204" s="19">
        <f t="shared" si="88"/>
        <v>8.993638291426841E-3</v>
      </c>
      <c r="Y204" s="19">
        <f t="shared" si="88"/>
        <v>1.0424393144834298E-3</v>
      </c>
      <c r="Z204" s="19">
        <f t="shared" si="88"/>
        <v>3.522089051010364E-4</v>
      </c>
      <c r="AA204" s="28">
        <f t="shared" si="85"/>
        <v>5.289948800862301E-3</v>
      </c>
      <c r="AB204" s="29">
        <f t="shared" si="86"/>
        <v>0.1159085211907101</v>
      </c>
      <c r="AC204" s="30">
        <f>Y204/Z204</f>
        <v>2.9597187901435666</v>
      </c>
      <c r="AD204" s="7">
        <v>5203100</v>
      </c>
      <c r="AE204" s="8">
        <v>25751000</v>
      </c>
      <c r="AF204" s="7">
        <v>15716000</v>
      </c>
      <c r="AG204" s="7">
        <v>4110200</v>
      </c>
      <c r="AH204" s="8">
        <v>2634800000</v>
      </c>
      <c r="AI204" s="7">
        <v>1335600000</v>
      </c>
      <c r="AJ204" s="7">
        <v>1781200000</v>
      </c>
      <c r="AK204" s="19">
        <f t="shared" si="89"/>
        <v>9.7734173371792927E-3</v>
      </c>
      <c r="AL204" s="19">
        <f t="shared" si="89"/>
        <v>1.1766996106618749E-2</v>
      </c>
      <c r="AM204" s="19">
        <f t="shared" si="89"/>
        <v>2.3075454749607008E-3</v>
      </c>
      <c r="AN204" s="28">
        <f>AD204/AE204</f>
        <v>0.20205428915381926</v>
      </c>
      <c r="AO204" s="29">
        <f>AL204/AK204</f>
        <v>1.2039797033792505</v>
      </c>
      <c r="AP204" s="30">
        <f>AL204/AM204</f>
        <v>5.099356105568905</v>
      </c>
      <c r="AQ204" s="7">
        <v>19933000</v>
      </c>
      <c r="AR204" s="8">
        <v>155400</v>
      </c>
      <c r="AS204" s="7">
        <v>5485500</v>
      </c>
      <c r="AT204" s="7">
        <v>8866100</v>
      </c>
      <c r="AU204" s="8">
        <v>1584900000</v>
      </c>
      <c r="AV204" s="7">
        <v>2579400000</v>
      </c>
      <c r="AW204" s="7">
        <v>2056500000</v>
      </c>
      <c r="AX204" s="19">
        <f t="shared" si="90"/>
        <v>9.8050350179822068E-5</v>
      </c>
      <c r="AY204" s="19">
        <f t="shared" si="90"/>
        <v>2.1266573621772505E-3</v>
      </c>
      <c r="AZ204" s="19">
        <f t="shared" si="90"/>
        <v>4.3112569900316073E-3</v>
      </c>
      <c r="BA204" s="28">
        <f>AQ204/AR204</f>
        <v>128.26898326898328</v>
      </c>
      <c r="BB204" s="29">
        <f>AY204/AX204</f>
        <v>21.689441784522035</v>
      </c>
      <c r="BC204" s="30">
        <f>AY204/AZ204</f>
        <v>0.49328011925395782</v>
      </c>
      <c r="BD204" s="7">
        <v>4455200</v>
      </c>
      <c r="BE204" s="8">
        <v>1264100</v>
      </c>
      <c r="BF204" s="7">
        <v>33249000</v>
      </c>
      <c r="BG204" s="7">
        <v>35550000</v>
      </c>
      <c r="BH204" s="8">
        <v>2216600000</v>
      </c>
      <c r="BI204" s="7">
        <v>2843600000</v>
      </c>
      <c r="BJ204" s="7">
        <v>2441100000</v>
      </c>
      <c r="BK204" s="19">
        <f t="shared" si="91"/>
        <v>5.702878282053596E-4</v>
      </c>
      <c r="BL204" s="19">
        <f t="shared" si="91"/>
        <v>1.1692572795048531E-2</v>
      </c>
      <c r="BM204" s="19">
        <f t="shared" si="91"/>
        <v>1.4563106796116505E-2</v>
      </c>
      <c r="BN204" s="28">
        <f>BD204/BE204</f>
        <v>3.5244047148168658</v>
      </c>
      <c r="BO204" s="29">
        <f>BL204/BK204</f>
        <v>20.502932408436493</v>
      </c>
      <c r="BP204" s="30">
        <f>BL204/BM204</f>
        <v>0.80288999859333243</v>
      </c>
      <c r="BQ204" s="50">
        <v>0</v>
      </c>
    </row>
    <row r="205" spans="1:69" x14ac:dyDescent="0.2">
      <c r="A205" s="1" t="s">
        <v>615</v>
      </c>
      <c r="B205" s="1" t="s">
        <v>616</v>
      </c>
      <c r="C205" s="1"/>
      <c r="D205" s="7">
        <v>0</v>
      </c>
      <c r="E205" s="8">
        <v>85965</v>
      </c>
      <c r="F205" s="7">
        <v>0</v>
      </c>
      <c r="G205" s="7">
        <v>1175800</v>
      </c>
      <c r="H205" s="8">
        <v>3763400000</v>
      </c>
      <c r="I205" s="7">
        <v>3519500000</v>
      </c>
      <c r="J205" s="7">
        <v>2541400000</v>
      </c>
      <c r="K205" s="19">
        <f t="shared" si="87"/>
        <v>2.2842376574374235E-5</v>
      </c>
      <c r="L205" s="19">
        <f t="shared" si="87"/>
        <v>0</v>
      </c>
      <c r="M205" s="19">
        <f t="shared" si="87"/>
        <v>4.6265837727236956E-4</v>
      </c>
      <c r="N205" s="25">
        <f>D205/E205</f>
        <v>0</v>
      </c>
      <c r="O205" s="26">
        <f>L205/K205</f>
        <v>0</v>
      </c>
      <c r="P205" s="27">
        <f>L205/M205</f>
        <v>0</v>
      </c>
      <c r="Q205" s="7">
        <v>2731100</v>
      </c>
      <c r="R205" s="8">
        <v>0</v>
      </c>
      <c r="S205" s="7">
        <v>4822900</v>
      </c>
      <c r="T205" s="7">
        <v>3793000</v>
      </c>
      <c r="U205" s="8">
        <v>1650500000</v>
      </c>
      <c r="V205" s="7">
        <v>1849700000</v>
      </c>
      <c r="W205" s="7">
        <v>3454200000</v>
      </c>
      <c r="X205" s="19">
        <f t="shared" si="88"/>
        <v>0</v>
      </c>
      <c r="Y205" s="19">
        <f t="shared" si="88"/>
        <v>2.6073957939125262E-3</v>
      </c>
      <c r="Z205" s="19">
        <f t="shared" si="88"/>
        <v>1.0980834925597824E-3</v>
      </c>
      <c r="AA205" s="28" t="s">
        <v>766</v>
      </c>
      <c r="AB205" s="29" t="s">
        <v>766</v>
      </c>
      <c r="AC205" s="30">
        <f>Y205/Z205</f>
        <v>2.3744968498108747</v>
      </c>
      <c r="AD205" s="7">
        <v>0</v>
      </c>
      <c r="AE205" s="8">
        <v>0</v>
      </c>
      <c r="AF205" s="7">
        <v>0</v>
      </c>
      <c r="AG205" s="7">
        <v>0</v>
      </c>
      <c r="AH205" s="8">
        <v>2634800000</v>
      </c>
      <c r="AI205" s="7">
        <v>1335600000</v>
      </c>
      <c r="AJ205" s="7">
        <v>1781200000</v>
      </c>
      <c r="AK205" s="19">
        <f t="shared" si="89"/>
        <v>0</v>
      </c>
      <c r="AL205" s="19">
        <f t="shared" si="89"/>
        <v>0</v>
      </c>
      <c r="AM205" s="19">
        <f t="shared" si="89"/>
        <v>0</v>
      </c>
      <c r="AN205" s="28">
        <v>0</v>
      </c>
      <c r="AO205" s="29">
        <v>0</v>
      </c>
      <c r="AP205" s="30">
        <v>0</v>
      </c>
      <c r="AQ205" s="7">
        <v>0</v>
      </c>
      <c r="AR205" s="8">
        <v>0</v>
      </c>
      <c r="AS205" s="7">
        <v>0</v>
      </c>
      <c r="AT205" s="7">
        <v>0</v>
      </c>
      <c r="AU205" s="8">
        <v>1584900000</v>
      </c>
      <c r="AV205" s="7">
        <v>2579400000</v>
      </c>
      <c r="AW205" s="7">
        <v>2056500000</v>
      </c>
      <c r="AX205" s="19">
        <f t="shared" si="90"/>
        <v>0</v>
      </c>
      <c r="AY205" s="19">
        <f t="shared" si="90"/>
        <v>0</v>
      </c>
      <c r="AZ205" s="19">
        <f t="shared" si="90"/>
        <v>0</v>
      </c>
      <c r="BA205" s="28">
        <v>0</v>
      </c>
      <c r="BB205" s="29">
        <v>0</v>
      </c>
      <c r="BC205" s="30">
        <v>0</v>
      </c>
      <c r="BD205" s="7">
        <v>0</v>
      </c>
      <c r="BE205" s="8">
        <v>0</v>
      </c>
      <c r="BF205" s="7">
        <v>0</v>
      </c>
      <c r="BG205" s="7">
        <v>0</v>
      </c>
      <c r="BH205" s="8">
        <v>2216600000</v>
      </c>
      <c r="BI205" s="7">
        <v>2843600000</v>
      </c>
      <c r="BJ205" s="7">
        <v>2441100000</v>
      </c>
      <c r="BK205" s="19">
        <f t="shared" si="91"/>
        <v>0</v>
      </c>
      <c r="BL205" s="19">
        <f t="shared" si="91"/>
        <v>0</v>
      </c>
      <c r="BM205" s="19">
        <f t="shared" si="91"/>
        <v>0</v>
      </c>
      <c r="BN205" s="28">
        <v>0</v>
      </c>
      <c r="BO205" s="29">
        <v>0</v>
      </c>
      <c r="BP205" s="30">
        <v>0</v>
      </c>
      <c r="BQ205" s="50">
        <v>0</v>
      </c>
    </row>
    <row r="206" spans="1:69" x14ac:dyDescent="0.2">
      <c r="A206" s="1" t="s">
        <v>144</v>
      </c>
      <c r="B206" s="1" t="s">
        <v>145</v>
      </c>
      <c r="C206" s="1"/>
      <c r="D206" s="7">
        <v>0</v>
      </c>
      <c r="E206" s="8">
        <v>0</v>
      </c>
      <c r="F206" s="7">
        <v>0</v>
      </c>
      <c r="G206" s="7">
        <v>0</v>
      </c>
      <c r="H206" s="8">
        <v>3763400000</v>
      </c>
      <c r="I206" s="7">
        <v>3519500000</v>
      </c>
      <c r="J206" s="7">
        <v>2541400000</v>
      </c>
      <c r="K206" s="19">
        <f t="shared" si="87"/>
        <v>0</v>
      </c>
      <c r="L206" s="19">
        <f t="shared" si="87"/>
        <v>0</v>
      </c>
      <c r="M206" s="19">
        <f t="shared" si="87"/>
        <v>0</v>
      </c>
      <c r="N206" s="25">
        <v>0</v>
      </c>
      <c r="O206" s="26">
        <v>0</v>
      </c>
      <c r="P206" s="27">
        <v>0</v>
      </c>
      <c r="Q206" s="7">
        <v>0</v>
      </c>
      <c r="R206" s="8">
        <v>0</v>
      </c>
      <c r="S206" s="7">
        <v>0</v>
      </c>
      <c r="T206" s="7">
        <v>0</v>
      </c>
      <c r="U206" s="8">
        <v>1650500000</v>
      </c>
      <c r="V206" s="7">
        <v>1849700000</v>
      </c>
      <c r="W206" s="7">
        <v>3454200000</v>
      </c>
      <c r="X206" s="19">
        <f t="shared" si="88"/>
        <v>0</v>
      </c>
      <c r="Y206" s="19">
        <f t="shared" si="88"/>
        <v>0</v>
      </c>
      <c r="Z206" s="19">
        <f t="shared" si="88"/>
        <v>0</v>
      </c>
      <c r="AA206" s="28">
        <v>0</v>
      </c>
      <c r="AB206" s="29">
        <v>0</v>
      </c>
      <c r="AC206" s="30">
        <v>0</v>
      </c>
      <c r="AD206" s="7">
        <v>0</v>
      </c>
      <c r="AE206" s="8">
        <v>0</v>
      </c>
      <c r="AF206" s="7">
        <v>2736500</v>
      </c>
      <c r="AG206" s="7">
        <v>0</v>
      </c>
      <c r="AH206" s="8">
        <v>2634800000</v>
      </c>
      <c r="AI206" s="7">
        <v>1335600000</v>
      </c>
      <c r="AJ206" s="7">
        <v>1781200000</v>
      </c>
      <c r="AK206" s="19">
        <f t="shared" si="89"/>
        <v>0</v>
      </c>
      <c r="AL206" s="19">
        <f t="shared" si="89"/>
        <v>2.048891883797544E-3</v>
      </c>
      <c r="AM206" s="19">
        <f t="shared" si="89"/>
        <v>0</v>
      </c>
      <c r="AN206" s="28">
        <v>0</v>
      </c>
      <c r="AO206" s="29" t="s">
        <v>766</v>
      </c>
      <c r="AP206" s="30" t="s">
        <v>766</v>
      </c>
      <c r="AQ206" s="7">
        <v>960650</v>
      </c>
      <c r="AR206" s="8">
        <v>0</v>
      </c>
      <c r="AS206" s="7">
        <v>519290</v>
      </c>
      <c r="AT206" s="7">
        <v>0</v>
      </c>
      <c r="AU206" s="8">
        <v>1584900000</v>
      </c>
      <c r="AV206" s="7">
        <v>2579400000</v>
      </c>
      <c r="AW206" s="7">
        <v>2056500000</v>
      </c>
      <c r="AX206" s="19">
        <f t="shared" si="90"/>
        <v>0</v>
      </c>
      <c r="AY206" s="19">
        <f t="shared" si="90"/>
        <v>2.0132201287121037E-4</v>
      </c>
      <c r="AZ206" s="19">
        <f t="shared" si="90"/>
        <v>0</v>
      </c>
      <c r="BA206" s="28" t="s">
        <v>766</v>
      </c>
      <c r="BB206" s="29" t="s">
        <v>766</v>
      </c>
      <c r="BC206" s="30" t="s">
        <v>766</v>
      </c>
      <c r="BD206" s="7">
        <v>343380</v>
      </c>
      <c r="BE206" s="8">
        <v>0</v>
      </c>
      <c r="BF206" s="7">
        <v>2300300</v>
      </c>
      <c r="BG206" s="7">
        <v>1688400</v>
      </c>
      <c r="BH206" s="8">
        <v>2216600000</v>
      </c>
      <c r="BI206" s="7">
        <v>2843600000</v>
      </c>
      <c r="BJ206" s="7">
        <v>2441100000</v>
      </c>
      <c r="BK206" s="19">
        <f t="shared" si="91"/>
        <v>0</v>
      </c>
      <c r="BL206" s="19">
        <f t="shared" si="91"/>
        <v>8.0893937262624838E-4</v>
      </c>
      <c r="BM206" s="19">
        <f t="shared" si="91"/>
        <v>6.9165540125353323E-4</v>
      </c>
      <c r="BN206" s="28" t="s">
        <v>766</v>
      </c>
      <c r="BO206" s="29" t="s">
        <v>766</v>
      </c>
      <c r="BP206" s="30">
        <f t="shared" ref="BP206:BP218" si="92">BL206/BM206</f>
        <v>1.1695699493709637</v>
      </c>
      <c r="BQ206" s="50">
        <v>0</v>
      </c>
    </row>
    <row r="207" spans="1:69" x14ac:dyDescent="0.2">
      <c r="A207" s="1" t="s">
        <v>538</v>
      </c>
      <c r="B207" s="1" t="s">
        <v>539</v>
      </c>
      <c r="C207" s="1"/>
      <c r="D207" s="7">
        <v>1414800</v>
      </c>
      <c r="E207" s="8">
        <v>0</v>
      </c>
      <c r="F207" s="7">
        <v>0</v>
      </c>
      <c r="G207" s="7">
        <v>0</v>
      </c>
      <c r="H207" s="8">
        <v>3763400000</v>
      </c>
      <c r="I207" s="7">
        <v>3519500000</v>
      </c>
      <c r="J207" s="7">
        <v>2541400000</v>
      </c>
      <c r="K207" s="19">
        <f t="shared" si="87"/>
        <v>0</v>
      </c>
      <c r="L207" s="19">
        <f t="shared" si="87"/>
        <v>0</v>
      </c>
      <c r="M207" s="19">
        <f t="shared" si="87"/>
        <v>0</v>
      </c>
      <c r="N207" s="25" t="s">
        <v>766</v>
      </c>
      <c r="O207" s="26">
        <v>0</v>
      </c>
      <c r="P207" s="27">
        <v>0</v>
      </c>
      <c r="Q207" s="7">
        <v>0</v>
      </c>
      <c r="R207" s="8">
        <v>583180</v>
      </c>
      <c r="S207" s="7">
        <v>383410</v>
      </c>
      <c r="T207" s="7">
        <v>0</v>
      </c>
      <c r="U207" s="8">
        <v>1650500000</v>
      </c>
      <c r="V207" s="7">
        <v>1849700000</v>
      </c>
      <c r="W207" s="7">
        <v>3454200000</v>
      </c>
      <c r="X207" s="19">
        <f t="shared" si="88"/>
        <v>3.5333535292335653E-4</v>
      </c>
      <c r="Y207" s="19">
        <f t="shared" si="88"/>
        <v>2.0728226198843056E-4</v>
      </c>
      <c r="Z207" s="19">
        <f t="shared" si="88"/>
        <v>0</v>
      </c>
      <c r="AA207" s="28">
        <f>Q207/R207</f>
        <v>0</v>
      </c>
      <c r="AB207" s="29">
        <f>Y207/X207</f>
        <v>0.58664455813283145</v>
      </c>
      <c r="AC207" s="30" t="s">
        <v>766</v>
      </c>
      <c r="AD207" s="7">
        <v>0</v>
      </c>
      <c r="AE207" s="8">
        <v>9480100</v>
      </c>
      <c r="AF207" s="7">
        <v>2099300</v>
      </c>
      <c r="AG207" s="7">
        <v>0</v>
      </c>
      <c r="AH207" s="8">
        <v>2634800000</v>
      </c>
      <c r="AI207" s="7">
        <v>1335600000</v>
      </c>
      <c r="AJ207" s="7">
        <v>1781200000</v>
      </c>
      <c r="AK207" s="19">
        <f t="shared" si="89"/>
        <v>3.5980340063761955E-3</v>
      </c>
      <c r="AL207" s="19">
        <f t="shared" si="89"/>
        <v>1.5718029350104822E-3</v>
      </c>
      <c r="AM207" s="19">
        <f t="shared" si="89"/>
        <v>0</v>
      </c>
      <c r="AN207" s="28">
        <f t="shared" ref="AN207:AN215" si="93">AD207/AE207</f>
        <v>0</v>
      </c>
      <c r="AO207" s="29">
        <f t="shared" ref="AO207:AO215" si="94">AL207/AK207</f>
        <v>0.43685049452702168</v>
      </c>
      <c r="AP207" s="30" t="s">
        <v>766</v>
      </c>
      <c r="AQ207" s="7">
        <v>8437200</v>
      </c>
      <c r="AR207" s="8">
        <v>0</v>
      </c>
      <c r="AS207" s="7">
        <v>7293800</v>
      </c>
      <c r="AT207" s="7">
        <v>1946000</v>
      </c>
      <c r="AU207" s="8">
        <v>1584900000</v>
      </c>
      <c r="AV207" s="7">
        <v>2579400000</v>
      </c>
      <c r="AW207" s="7">
        <v>2056500000</v>
      </c>
      <c r="AX207" s="19">
        <f t="shared" si="90"/>
        <v>0</v>
      </c>
      <c r="AY207" s="19">
        <f t="shared" si="90"/>
        <v>2.8277118709777466E-3</v>
      </c>
      <c r="AZ207" s="19">
        <f t="shared" si="90"/>
        <v>9.4626793095064425E-4</v>
      </c>
      <c r="BA207" s="28" t="s">
        <v>766</v>
      </c>
      <c r="BB207" s="29" t="s">
        <v>766</v>
      </c>
      <c r="BC207" s="30">
        <f>AY207/AZ207</f>
        <v>2.9882782439186721</v>
      </c>
      <c r="BD207" s="7">
        <v>1622500</v>
      </c>
      <c r="BE207" s="8">
        <v>5308700</v>
      </c>
      <c r="BF207" s="7">
        <v>13610000</v>
      </c>
      <c r="BG207" s="7">
        <v>13541000</v>
      </c>
      <c r="BH207" s="8">
        <v>2216600000</v>
      </c>
      <c r="BI207" s="7">
        <v>2843600000</v>
      </c>
      <c r="BJ207" s="7">
        <v>2441100000</v>
      </c>
      <c r="BK207" s="19">
        <f t="shared" si="91"/>
        <v>2.3949742849409005E-3</v>
      </c>
      <c r="BL207" s="19">
        <f t="shared" si="91"/>
        <v>4.7861865241243494E-3</v>
      </c>
      <c r="BM207" s="19">
        <f t="shared" si="91"/>
        <v>5.5470894268977097E-3</v>
      </c>
      <c r="BN207" s="28">
        <f>BD207/BE207</f>
        <v>0.30563038031909884</v>
      </c>
      <c r="BO207" s="29">
        <f>BL207/BK207</f>
        <v>1.9984291915862702</v>
      </c>
      <c r="BP207" s="30">
        <f t="shared" si="92"/>
        <v>0.86282844132929248</v>
      </c>
      <c r="BQ207" s="50">
        <v>0</v>
      </c>
    </row>
    <row r="208" spans="1:69" x14ac:dyDescent="0.2">
      <c r="A208" s="1" t="s">
        <v>641</v>
      </c>
      <c r="B208" s="1" t="s">
        <v>642</v>
      </c>
      <c r="C208" s="1"/>
      <c r="D208" s="7">
        <v>0</v>
      </c>
      <c r="E208" s="8">
        <v>0</v>
      </c>
      <c r="F208" s="7">
        <v>0</v>
      </c>
      <c r="G208" s="7">
        <v>2773900</v>
      </c>
      <c r="H208" s="8">
        <v>3763400000</v>
      </c>
      <c r="I208" s="7">
        <v>3519500000</v>
      </c>
      <c r="J208" s="7">
        <v>2541400000</v>
      </c>
      <c r="K208" s="19">
        <f t="shared" si="87"/>
        <v>0</v>
      </c>
      <c r="L208" s="19">
        <f t="shared" si="87"/>
        <v>0</v>
      </c>
      <c r="M208" s="19">
        <f t="shared" si="87"/>
        <v>1.091485008263162E-3</v>
      </c>
      <c r="N208" s="25">
        <v>0</v>
      </c>
      <c r="O208" s="26">
        <v>0</v>
      </c>
      <c r="P208" s="27">
        <f>L208/M208</f>
        <v>0</v>
      </c>
      <c r="Q208" s="7">
        <v>0</v>
      </c>
      <c r="R208" s="8">
        <v>1707200</v>
      </c>
      <c r="S208" s="7">
        <v>0</v>
      </c>
      <c r="T208" s="7">
        <v>5305200</v>
      </c>
      <c r="U208" s="8">
        <v>1650500000</v>
      </c>
      <c r="V208" s="7">
        <v>1849700000</v>
      </c>
      <c r="W208" s="7">
        <v>3454200000</v>
      </c>
      <c r="X208" s="19">
        <f t="shared" si="88"/>
        <v>1.0343532262950621E-3</v>
      </c>
      <c r="Y208" s="19">
        <f t="shared" si="88"/>
        <v>0</v>
      </c>
      <c r="Z208" s="19">
        <f t="shared" si="88"/>
        <v>1.5358693764113253E-3</v>
      </c>
      <c r="AA208" s="28">
        <f>Q208/R208</f>
        <v>0</v>
      </c>
      <c r="AB208" s="29">
        <f>Y208/X208</f>
        <v>0</v>
      </c>
      <c r="AC208" s="30">
        <f>Y208/Z208</f>
        <v>0</v>
      </c>
      <c r="AD208" s="7">
        <v>0</v>
      </c>
      <c r="AE208" s="8">
        <v>1360400</v>
      </c>
      <c r="AF208" s="7">
        <v>724400</v>
      </c>
      <c r="AG208" s="7">
        <v>0</v>
      </c>
      <c r="AH208" s="8">
        <v>2634800000</v>
      </c>
      <c r="AI208" s="7">
        <v>1335600000</v>
      </c>
      <c r="AJ208" s="7">
        <v>1781200000</v>
      </c>
      <c r="AK208" s="19">
        <f t="shared" si="89"/>
        <v>5.1632002429026871E-4</v>
      </c>
      <c r="AL208" s="19">
        <f t="shared" si="89"/>
        <v>5.4237795747229711E-4</v>
      </c>
      <c r="AM208" s="19">
        <f t="shared" si="89"/>
        <v>0</v>
      </c>
      <c r="AN208" s="28">
        <f t="shared" si="93"/>
        <v>0</v>
      </c>
      <c r="AO208" s="29">
        <f t="shared" si="94"/>
        <v>1.0504685697941845</v>
      </c>
      <c r="AP208" s="30" t="s">
        <v>766</v>
      </c>
      <c r="AQ208" s="7">
        <v>8433900</v>
      </c>
      <c r="AR208" s="8">
        <v>4208700</v>
      </c>
      <c r="AS208" s="7">
        <v>7217000</v>
      </c>
      <c r="AT208" s="7">
        <v>10532000</v>
      </c>
      <c r="AU208" s="8">
        <v>1584900000</v>
      </c>
      <c r="AV208" s="7">
        <v>2579400000</v>
      </c>
      <c r="AW208" s="7">
        <v>2056500000</v>
      </c>
      <c r="AX208" s="19">
        <f t="shared" si="90"/>
        <v>2.6554987696384628E-3</v>
      </c>
      <c r="AY208" s="19">
        <f t="shared" si="90"/>
        <v>2.7979375048460885E-3</v>
      </c>
      <c r="AZ208" s="19">
        <f t="shared" si="90"/>
        <v>5.1213226355458306E-3</v>
      </c>
      <c r="BA208" s="28">
        <f>AQ208/AR208</f>
        <v>2.0039204504954022</v>
      </c>
      <c r="BB208" s="29">
        <f>AY208/AX208</f>
        <v>1.0536391644523406</v>
      </c>
      <c r="BC208" s="30">
        <f>AY208/AZ208</f>
        <v>0.54633103671819039</v>
      </c>
      <c r="BD208" s="7">
        <v>2046700</v>
      </c>
      <c r="BE208" s="8">
        <v>16655000</v>
      </c>
      <c r="BF208" s="7">
        <v>8814400</v>
      </c>
      <c r="BG208" s="7">
        <v>6572200</v>
      </c>
      <c r="BH208" s="8">
        <v>2216600000</v>
      </c>
      <c r="BI208" s="7">
        <v>2843600000</v>
      </c>
      <c r="BJ208" s="7">
        <v>2441100000</v>
      </c>
      <c r="BK208" s="19">
        <f t="shared" si="91"/>
        <v>7.5137598123251829E-3</v>
      </c>
      <c r="BL208" s="19">
        <f t="shared" si="91"/>
        <v>3.0997327331551555E-3</v>
      </c>
      <c r="BM208" s="19">
        <f t="shared" si="91"/>
        <v>2.6923108434722051E-3</v>
      </c>
      <c r="BN208" s="28">
        <f>BD208/BE208</f>
        <v>0.12288802161513059</v>
      </c>
      <c r="BO208" s="29">
        <f>BL208/BK208</f>
        <v>0.41254083316191642</v>
      </c>
      <c r="BP208" s="30">
        <f t="shared" si="92"/>
        <v>1.1513279533345075</v>
      </c>
      <c r="BQ208" s="50">
        <v>0</v>
      </c>
    </row>
    <row r="209" spans="1:69" x14ac:dyDescent="0.2">
      <c r="A209" s="1" t="s">
        <v>98</v>
      </c>
      <c r="B209" s="1" t="s">
        <v>99</v>
      </c>
      <c r="C209" s="1"/>
      <c r="D209" s="7">
        <v>9397800</v>
      </c>
      <c r="E209" s="8">
        <v>0</v>
      </c>
      <c r="F209" s="7">
        <v>6595100</v>
      </c>
      <c r="G209" s="7">
        <v>0</v>
      </c>
      <c r="H209" s="8">
        <v>3763400000</v>
      </c>
      <c r="I209" s="7">
        <v>3519500000</v>
      </c>
      <c r="J209" s="7">
        <v>2541400000</v>
      </c>
      <c r="K209" s="19">
        <f t="shared" si="87"/>
        <v>0</v>
      </c>
      <c r="L209" s="19">
        <f t="shared" si="87"/>
        <v>1.8738741298479898E-3</v>
      </c>
      <c r="M209" s="19">
        <f t="shared" si="87"/>
        <v>0</v>
      </c>
      <c r="N209" s="25" t="s">
        <v>766</v>
      </c>
      <c r="O209" s="26" t="s">
        <v>766</v>
      </c>
      <c r="P209" s="27" t="s">
        <v>766</v>
      </c>
      <c r="Q209" s="7">
        <v>0</v>
      </c>
      <c r="R209" s="8">
        <v>0</v>
      </c>
      <c r="S209" s="7">
        <v>2420600</v>
      </c>
      <c r="T209" s="7">
        <v>0</v>
      </c>
      <c r="U209" s="8">
        <v>1650500000</v>
      </c>
      <c r="V209" s="7">
        <v>1849700000</v>
      </c>
      <c r="W209" s="7">
        <v>3454200000</v>
      </c>
      <c r="X209" s="19">
        <f t="shared" si="88"/>
        <v>0</v>
      </c>
      <c r="Y209" s="19">
        <f t="shared" si="88"/>
        <v>1.3086446450775802E-3</v>
      </c>
      <c r="Z209" s="19">
        <f t="shared" si="88"/>
        <v>0</v>
      </c>
      <c r="AA209" s="28">
        <v>0</v>
      </c>
      <c r="AB209" s="29" t="s">
        <v>766</v>
      </c>
      <c r="AC209" s="30" t="s">
        <v>766</v>
      </c>
      <c r="AD209" s="7">
        <v>942800</v>
      </c>
      <c r="AE209" s="8">
        <v>19105000</v>
      </c>
      <c r="AF209" s="7">
        <v>33622000</v>
      </c>
      <c r="AG209" s="7">
        <v>0</v>
      </c>
      <c r="AH209" s="8">
        <v>2634800000</v>
      </c>
      <c r="AI209" s="7">
        <v>1335600000</v>
      </c>
      <c r="AJ209" s="7">
        <v>1781200000</v>
      </c>
      <c r="AK209" s="19">
        <f t="shared" si="89"/>
        <v>7.2510247457112497E-3</v>
      </c>
      <c r="AL209" s="19">
        <f t="shared" si="89"/>
        <v>2.517370470200659E-2</v>
      </c>
      <c r="AM209" s="19">
        <f t="shared" si="89"/>
        <v>0</v>
      </c>
      <c r="AN209" s="28">
        <f t="shared" si="93"/>
        <v>4.9348338131379219E-2</v>
      </c>
      <c r="AO209" s="29">
        <f t="shared" si="94"/>
        <v>3.4717444202484669</v>
      </c>
      <c r="AP209" s="30" t="s">
        <v>766</v>
      </c>
      <c r="AQ209" s="7">
        <v>13916000</v>
      </c>
      <c r="AR209" s="8">
        <v>1914000</v>
      </c>
      <c r="AS209" s="7">
        <v>12095000</v>
      </c>
      <c r="AT209" s="7">
        <v>14782000</v>
      </c>
      <c r="AU209" s="8">
        <v>1584900000</v>
      </c>
      <c r="AV209" s="7">
        <v>2579400000</v>
      </c>
      <c r="AW209" s="7">
        <v>2056500000</v>
      </c>
      <c r="AX209" s="19">
        <f t="shared" si="90"/>
        <v>1.2076471701684649E-3</v>
      </c>
      <c r="AY209" s="19">
        <f t="shared" si="90"/>
        <v>4.6890749786772119E-3</v>
      </c>
      <c r="AZ209" s="19">
        <f t="shared" si="90"/>
        <v>7.1879406759056651E-3</v>
      </c>
      <c r="BA209" s="28">
        <f>AQ209/AR209</f>
        <v>7.2706374085684429</v>
      </c>
      <c r="BB209" s="29">
        <f>AY209/AX209</f>
        <v>3.8828186696476035</v>
      </c>
      <c r="BC209" s="30">
        <f>AY209/AZ209</f>
        <v>0.65235304381340053</v>
      </c>
      <c r="BD209" s="7">
        <v>4614300</v>
      </c>
      <c r="BE209" s="8">
        <v>7577400</v>
      </c>
      <c r="BF209" s="7">
        <v>59647000</v>
      </c>
      <c r="BG209" s="7">
        <v>58250000</v>
      </c>
      <c r="BH209" s="8">
        <v>2216600000</v>
      </c>
      <c r="BI209" s="7">
        <v>2843600000</v>
      </c>
      <c r="BJ209" s="7">
        <v>2441100000</v>
      </c>
      <c r="BK209" s="19">
        <f t="shared" si="91"/>
        <v>3.4184787512406387E-3</v>
      </c>
      <c r="BL209" s="19">
        <f t="shared" si="91"/>
        <v>2.0975875650583765E-2</v>
      </c>
      <c r="BM209" s="19">
        <f t="shared" si="91"/>
        <v>2.3862193273524231E-2</v>
      </c>
      <c r="BN209" s="28">
        <f>BD209/BE209</f>
        <v>0.60895557843059622</v>
      </c>
      <c r="BO209" s="29">
        <f>BL209/BK209</f>
        <v>6.136026337145192</v>
      </c>
      <c r="BP209" s="30">
        <f t="shared" si="92"/>
        <v>0.87904223262901338</v>
      </c>
      <c r="BQ209" s="50">
        <v>0</v>
      </c>
    </row>
    <row r="210" spans="1:69" x14ac:dyDescent="0.2">
      <c r="A210" s="1" t="s">
        <v>454</v>
      </c>
      <c r="B210" s="1" t="s">
        <v>455</v>
      </c>
      <c r="C210" s="1"/>
      <c r="D210" s="7">
        <v>0</v>
      </c>
      <c r="E210" s="8">
        <v>0</v>
      </c>
      <c r="F210" s="7">
        <v>0</v>
      </c>
      <c r="G210" s="7">
        <v>0</v>
      </c>
      <c r="H210" s="8">
        <v>3763400000</v>
      </c>
      <c r="I210" s="7">
        <v>3519500000</v>
      </c>
      <c r="J210" s="7">
        <v>2541400000</v>
      </c>
      <c r="K210" s="19">
        <f t="shared" si="87"/>
        <v>0</v>
      </c>
      <c r="L210" s="19">
        <f t="shared" si="87"/>
        <v>0</v>
      </c>
      <c r="M210" s="19">
        <f t="shared" si="87"/>
        <v>0</v>
      </c>
      <c r="N210" s="25">
        <v>0</v>
      </c>
      <c r="O210" s="26">
        <v>0</v>
      </c>
      <c r="P210" s="27">
        <v>0</v>
      </c>
      <c r="Q210" s="7">
        <v>0</v>
      </c>
      <c r="R210" s="8">
        <v>0</v>
      </c>
      <c r="S210" s="7">
        <v>0</v>
      </c>
      <c r="T210" s="7">
        <v>1168500</v>
      </c>
      <c r="U210" s="8">
        <v>1650500000</v>
      </c>
      <c r="V210" s="7">
        <v>1849700000</v>
      </c>
      <c r="W210" s="7">
        <v>3454200000</v>
      </c>
      <c r="X210" s="19">
        <f t="shared" si="88"/>
        <v>0</v>
      </c>
      <c r="Y210" s="19">
        <f t="shared" si="88"/>
        <v>0</v>
      </c>
      <c r="Z210" s="19">
        <f t="shared" si="88"/>
        <v>3.3828382838283828E-4</v>
      </c>
      <c r="AA210" s="28">
        <v>0</v>
      </c>
      <c r="AB210" s="29">
        <v>0</v>
      </c>
      <c r="AC210" s="30">
        <f>Y210/Z210</f>
        <v>0</v>
      </c>
      <c r="AD210" s="7">
        <v>821710</v>
      </c>
      <c r="AE210" s="8">
        <v>530280</v>
      </c>
      <c r="AF210" s="7">
        <v>0</v>
      </c>
      <c r="AG210" s="7">
        <v>0</v>
      </c>
      <c r="AH210" s="8">
        <v>2634800000</v>
      </c>
      <c r="AI210" s="7">
        <v>1335600000</v>
      </c>
      <c r="AJ210" s="7">
        <v>1781200000</v>
      </c>
      <c r="AK210" s="19">
        <f t="shared" si="89"/>
        <v>2.0126005768938819E-4</v>
      </c>
      <c r="AL210" s="19">
        <f t="shared" si="89"/>
        <v>0</v>
      </c>
      <c r="AM210" s="19">
        <f t="shared" si="89"/>
        <v>0</v>
      </c>
      <c r="AN210" s="28">
        <f t="shared" si="93"/>
        <v>1.5495775816549748</v>
      </c>
      <c r="AO210" s="29">
        <f t="shared" si="94"/>
        <v>0</v>
      </c>
      <c r="AP210" s="30">
        <v>0</v>
      </c>
      <c r="AQ210" s="7">
        <v>690310</v>
      </c>
      <c r="AR210" s="8">
        <v>439880</v>
      </c>
      <c r="AS210" s="7">
        <v>428950</v>
      </c>
      <c r="AT210" s="7">
        <v>209130</v>
      </c>
      <c r="AU210" s="8">
        <v>1584900000</v>
      </c>
      <c r="AV210" s="7">
        <v>2579400000</v>
      </c>
      <c r="AW210" s="7">
        <v>2056500000</v>
      </c>
      <c r="AX210" s="19">
        <f t="shared" si="90"/>
        <v>2.7754432456306394E-4</v>
      </c>
      <c r="AY210" s="19">
        <f t="shared" si="90"/>
        <v>1.66298363960611E-4</v>
      </c>
      <c r="AZ210" s="19">
        <f t="shared" si="90"/>
        <v>1.0169219547775347E-4</v>
      </c>
      <c r="BA210" s="28">
        <f>AQ210/AR210</f>
        <v>1.5693143584613987</v>
      </c>
      <c r="BB210" s="29">
        <f>AY210/AX210</f>
        <v>0.59917767809669076</v>
      </c>
      <c r="BC210" s="30">
        <f>AY210/AZ210</f>
        <v>1.6353109811361188</v>
      </c>
      <c r="BD210" s="7">
        <v>334460</v>
      </c>
      <c r="BE210" s="8">
        <v>366490</v>
      </c>
      <c r="BF210" s="7">
        <v>0</v>
      </c>
      <c r="BG210" s="7">
        <v>521270</v>
      </c>
      <c r="BH210" s="8">
        <v>2216600000</v>
      </c>
      <c r="BI210" s="7">
        <v>2843600000</v>
      </c>
      <c r="BJ210" s="7">
        <v>2441100000</v>
      </c>
      <c r="BK210" s="19">
        <f t="shared" si="91"/>
        <v>1.6533880718217088E-4</v>
      </c>
      <c r="BL210" s="19">
        <f t="shared" si="91"/>
        <v>0</v>
      </c>
      <c r="BM210" s="19">
        <f t="shared" si="91"/>
        <v>2.1353897832944164E-4</v>
      </c>
      <c r="BN210" s="28">
        <f>BD210/BE210</f>
        <v>0.912603345248165</v>
      </c>
      <c r="BO210" s="29">
        <f>BL210/BK210</f>
        <v>0</v>
      </c>
      <c r="BP210" s="30">
        <f t="shared" si="92"/>
        <v>0</v>
      </c>
      <c r="BQ210" s="50">
        <v>0</v>
      </c>
    </row>
    <row r="211" spans="1:69" x14ac:dyDescent="0.2">
      <c r="A211" s="1" t="s">
        <v>4</v>
      </c>
      <c r="B211" s="1" t="s">
        <v>5</v>
      </c>
      <c r="C211" s="1"/>
      <c r="D211" s="7">
        <v>0</v>
      </c>
      <c r="E211" s="8">
        <v>0</v>
      </c>
      <c r="F211" s="7">
        <v>736490</v>
      </c>
      <c r="G211" s="7">
        <v>0</v>
      </c>
      <c r="H211" s="8">
        <v>3763400000</v>
      </c>
      <c r="I211" s="7">
        <v>3519500000</v>
      </c>
      <c r="J211" s="7">
        <v>2541400000</v>
      </c>
      <c r="K211" s="19">
        <f t="shared" si="87"/>
        <v>0</v>
      </c>
      <c r="L211" s="19">
        <f t="shared" si="87"/>
        <v>2.0925983804517687E-4</v>
      </c>
      <c r="M211" s="19">
        <f t="shared" si="87"/>
        <v>0</v>
      </c>
      <c r="N211" s="25">
        <v>0</v>
      </c>
      <c r="O211" s="26" t="s">
        <v>766</v>
      </c>
      <c r="P211" s="27" t="s">
        <v>766</v>
      </c>
      <c r="Q211" s="7">
        <v>0</v>
      </c>
      <c r="R211" s="8">
        <v>139590</v>
      </c>
      <c r="S211" s="7">
        <v>3389300</v>
      </c>
      <c r="T211" s="7">
        <v>0</v>
      </c>
      <c r="U211" s="8">
        <v>1650500000</v>
      </c>
      <c r="V211" s="7">
        <v>1849700000</v>
      </c>
      <c r="W211" s="7">
        <v>3454200000</v>
      </c>
      <c r="X211" s="19">
        <f t="shared" si="88"/>
        <v>8.4574371402605265E-5</v>
      </c>
      <c r="Y211" s="19">
        <f t="shared" si="88"/>
        <v>1.8323511920852031E-3</v>
      </c>
      <c r="Z211" s="19">
        <f t="shared" si="88"/>
        <v>0</v>
      </c>
      <c r="AA211" s="28">
        <f>Q211/R211</f>
        <v>0</v>
      </c>
      <c r="AB211" s="29">
        <f>Y211/X211</f>
        <v>21.665560874966889</v>
      </c>
      <c r="AC211" s="30" t="s">
        <v>766</v>
      </c>
      <c r="AD211" s="7">
        <v>0</v>
      </c>
      <c r="AE211" s="8">
        <v>5754500</v>
      </c>
      <c r="AF211" s="7">
        <v>11497000</v>
      </c>
      <c r="AG211" s="7">
        <v>0</v>
      </c>
      <c r="AH211" s="8">
        <v>2634800000</v>
      </c>
      <c r="AI211" s="7">
        <v>1335600000</v>
      </c>
      <c r="AJ211" s="7">
        <v>1781200000</v>
      </c>
      <c r="AK211" s="19">
        <f t="shared" si="89"/>
        <v>2.1840367390314253E-3</v>
      </c>
      <c r="AL211" s="19">
        <f t="shared" si="89"/>
        <v>8.6081162024558254E-3</v>
      </c>
      <c r="AM211" s="19">
        <f t="shared" si="89"/>
        <v>0</v>
      </c>
      <c r="AN211" s="28">
        <f t="shared" si="93"/>
        <v>0</v>
      </c>
      <c r="AO211" s="29">
        <f t="shared" si="94"/>
        <v>3.9413788461605024</v>
      </c>
      <c r="AP211" s="30" t="s">
        <v>766</v>
      </c>
      <c r="AQ211" s="7">
        <v>3897000</v>
      </c>
      <c r="AR211" s="8">
        <v>0</v>
      </c>
      <c r="AS211" s="7">
        <v>1589800</v>
      </c>
      <c r="AT211" s="7">
        <v>1723100</v>
      </c>
      <c r="AU211" s="8">
        <v>1584900000</v>
      </c>
      <c r="AV211" s="7">
        <v>2579400000</v>
      </c>
      <c r="AW211" s="7">
        <v>2056500000</v>
      </c>
      <c r="AX211" s="19">
        <f t="shared" si="90"/>
        <v>0</v>
      </c>
      <c r="AY211" s="19">
        <f t="shared" si="90"/>
        <v>6.1634488640769172E-4</v>
      </c>
      <c r="AZ211" s="19">
        <f t="shared" si="90"/>
        <v>8.3787989302212492E-4</v>
      </c>
      <c r="BA211" s="28" t="s">
        <v>766</v>
      </c>
      <c r="BB211" s="29" t="s">
        <v>766</v>
      </c>
      <c r="BC211" s="30">
        <f>AY211/AZ211</f>
        <v>0.73560052167455059</v>
      </c>
      <c r="BD211" s="7">
        <v>1013600</v>
      </c>
      <c r="BE211" s="8">
        <v>1728000</v>
      </c>
      <c r="BF211" s="7">
        <v>22091000</v>
      </c>
      <c r="BG211" s="7">
        <v>8489700</v>
      </c>
      <c r="BH211" s="8">
        <v>2216600000</v>
      </c>
      <c r="BI211" s="7">
        <v>2843600000</v>
      </c>
      <c r="BJ211" s="7">
        <v>2441100000</v>
      </c>
      <c r="BK211" s="19">
        <f t="shared" si="91"/>
        <v>7.7957231796445009E-4</v>
      </c>
      <c r="BL211" s="19">
        <f t="shared" si="91"/>
        <v>7.768673512449008E-3</v>
      </c>
      <c r="BM211" s="19">
        <f t="shared" si="91"/>
        <v>3.4778173774118225E-3</v>
      </c>
      <c r="BN211" s="28">
        <f>BD211/BE211</f>
        <v>0.58657407407407403</v>
      </c>
      <c r="BO211" s="29">
        <f>BL211/BK211</f>
        <v>9.9653019141750399</v>
      </c>
      <c r="BP211" s="30">
        <f t="shared" si="92"/>
        <v>2.2337784505034657</v>
      </c>
      <c r="BQ211" s="50">
        <v>0</v>
      </c>
    </row>
    <row r="212" spans="1:69" x14ac:dyDescent="0.2">
      <c r="A212" s="1" t="s">
        <v>524</v>
      </c>
      <c r="B212" s="1" t="s">
        <v>525</v>
      </c>
      <c r="C212" s="1"/>
      <c r="D212" s="7">
        <v>0</v>
      </c>
      <c r="E212" s="8">
        <v>0</v>
      </c>
      <c r="F212" s="7">
        <v>0</v>
      </c>
      <c r="G212" s="7">
        <v>0</v>
      </c>
      <c r="H212" s="8">
        <v>3763400000</v>
      </c>
      <c r="I212" s="7">
        <v>3519500000</v>
      </c>
      <c r="J212" s="7">
        <v>2541400000</v>
      </c>
      <c r="K212" s="19">
        <f t="shared" si="87"/>
        <v>0</v>
      </c>
      <c r="L212" s="19">
        <f t="shared" si="87"/>
        <v>0</v>
      </c>
      <c r="M212" s="19">
        <f t="shared" si="87"/>
        <v>0</v>
      </c>
      <c r="N212" s="25">
        <v>0</v>
      </c>
      <c r="O212" s="26">
        <v>0</v>
      </c>
      <c r="P212" s="27">
        <v>0</v>
      </c>
      <c r="Q212" s="7">
        <v>0</v>
      </c>
      <c r="R212" s="8">
        <v>0</v>
      </c>
      <c r="S212" s="7">
        <v>0</v>
      </c>
      <c r="T212" s="7">
        <v>0</v>
      </c>
      <c r="U212" s="8">
        <v>1650500000</v>
      </c>
      <c r="V212" s="7">
        <v>1849700000</v>
      </c>
      <c r="W212" s="7">
        <v>3454200000</v>
      </c>
      <c r="X212" s="19">
        <f t="shared" si="88"/>
        <v>0</v>
      </c>
      <c r="Y212" s="19">
        <f t="shared" si="88"/>
        <v>0</v>
      </c>
      <c r="Z212" s="19">
        <f t="shared" si="88"/>
        <v>0</v>
      </c>
      <c r="AA212" s="28">
        <v>0</v>
      </c>
      <c r="AB212" s="29">
        <v>0</v>
      </c>
      <c r="AC212" s="30">
        <v>0</v>
      </c>
      <c r="AD212" s="7">
        <v>0</v>
      </c>
      <c r="AE212" s="8">
        <v>19117000</v>
      </c>
      <c r="AF212" s="7">
        <v>0</v>
      </c>
      <c r="AG212" s="7">
        <v>0</v>
      </c>
      <c r="AH212" s="8">
        <v>2634800000</v>
      </c>
      <c r="AI212" s="7">
        <v>1335600000</v>
      </c>
      <c r="AJ212" s="7">
        <v>1781200000</v>
      </c>
      <c r="AK212" s="19">
        <f t="shared" si="89"/>
        <v>7.2555791710945802E-3</v>
      </c>
      <c r="AL212" s="19">
        <f t="shared" si="89"/>
        <v>0</v>
      </c>
      <c r="AM212" s="19">
        <f t="shared" si="89"/>
        <v>0</v>
      </c>
      <c r="AN212" s="28">
        <f t="shared" si="93"/>
        <v>0</v>
      </c>
      <c r="AO212" s="29">
        <f t="shared" si="94"/>
        <v>0</v>
      </c>
      <c r="AP212" s="30">
        <v>0</v>
      </c>
      <c r="AQ212" s="7">
        <v>5300800</v>
      </c>
      <c r="AR212" s="8">
        <v>0</v>
      </c>
      <c r="AS212" s="7">
        <v>1103300</v>
      </c>
      <c r="AT212" s="7">
        <v>0</v>
      </c>
      <c r="AU212" s="8">
        <v>1584900000</v>
      </c>
      <c r="AV212" s="7">
        <v>2579400000</v>
      </c>
      <c r="AW212" s="7">
        <v>2056500000</v>
      </c>
      <c r="AX212" s="19">
        <f t="shared" si="90"/>
        <v>0</v>
      </c>
      <c r="AY212" s="19">
        <f t="shared" si="90"/>
        <v>4.2773513220128713E-4</v>
      </c>
      <c r="AZ212" s="19">
        <f t="shared" si="90"/>
        <v>0</v>
      </c>
      <c r="BA212" s="28" t="s">
        <v>766</v>
      </c>
      <c r="BB212" s="29" t="s">
        <v>766</v>
      </c>
      <c r="BC212" s="30" t="s">
        <v>766</v>
      </c>
      <c r="BD212" s="7">
        <v>1002400</v>
      </c>
      <c r="BE212" s="8">
        <v>0</v>
      </c>
      <c r="BF212" s="7">
        <v>11644000</v>
      </c>
      <c r="BG212" s="7">
        <v>7071900</v>
      </c>
      <c r="BH212" s="8">
        <v>2216600000</v>
      </c>
      <c r="BI212" s="7">
        <v>2843600000</v>
      </c>
      <c r="BJ212" s="7">
        <v>2441100000</v>
      </c>
      <c r="BK212" s="19">
        <f t="shared" si="91"/>
        <v>0</v>
      </c>
      <c r="BL212" s="19">
        <f t="shared" si="91"/>
        <v>4.0948093965395976E-3</v>
      </c>
      <c r="BM212" s="19">
        <f t="shared" si="91"/>
        <v>2.8970136413911762E-3</v>
      </c>
      <c r="BN212" s="28" t="s">
        <v>766</v>
      </c>
      <c r="BO212" s="29" t="s">
        <v>766</v>
      </c>
      <c r="BP212" s="30">
        <f t="shared" si="92"/>
        <v>1.4134587901261064</v>
      </c>
      <c r="BQ212" s="50">
        <v>0</v>
      </c>
    </row>
    <row r="213" spans="1:69" x14ac:dyDescent="0.2">
      <c r="A213" s="1" t="s">
        <v>78</v>
      </c>
      <c r="B213" s="1" t="s">
        <v>79</v>
      </c>
      <c r="C213" s="1"/>
      <c r="D213" s="7">
        <v>242410</v>
      </c>
      <c r="E213" s="8">
        <v>0</v>
      </c>
      <c r="F213" s="7">
        <v>0</v>
      </c>
      <c r="G213" s="7">
        <v>0</v>
      </c>
      <c r="H213" s="8">
        <v>3763400000</v>
      </c>
      <c r="I213" s="7">
        <v>3519500000</v>
      </c>
      <c r="J213" s="7">
        <v>2541400000</v>
      </c>
      <c r="K213" s="19">
        <f t="shared" si="87"/>
        <v>0</v>
      </c>
      <c r="L213" s="19">
        <f t="shared" si="87"/>
        <v>0</v>
      </c>
      <c r="M213" s="19">
        <f t="shared" si="87"/>
        <v>0</v>
      </c>
      <c r="N213" s="25" t="s">
        <v>766</v>
      </c>
      <c r="O213" s="26">
        <v>0</v>
      </c>
      <c r="P213" s="27">
        <v>0</v>
      </c>
      <c r="Q213" s="7">
        <v>0</v>
      </c>
      <c r="R213" s="8">
        <v>336960</v>
      </c>
      <c r="S213" s="7">
        <v>0</v>
      </c>
      <c r="T213" s="7">
        <v>1943900</v>
      </c>
      <c r="U213" s="8">
        <v>1650500000</v>
      </c>
      <c r="V213" s="7">
        <v>1849700000</v>
      </c>
      <c r="W213" s="7">
        <v>3454200000</v>
      </c>
      <c r="X213" s="19">
        <f t="shared" si="88"/>
        <v>2.0415631626779764E-4</v>
      </c>
      <c r="Y213" s="19">
        <f t="shared" si="88"/>
        <v>0</v>
      </c>
      <c r="Z213" s="19">
        <f t="shared" si="88"/>
        <v>5.6276417115395754E-4</v>
      </c>
      <c r="AA213" s="28">
        <f>Q213/R213</f>
        <v>0</v>
      </c>
      <c r="AB213" s="29">
        <f>Y213/X213</f>
        <v>0</v>
      </c>
      <c r="AC213" s="30">
        <f>Y213/Z213</f>
        <v>0</v>
      </c>
      <c r="AD213" s="7">
        <v>1794800</v>
      </c>
      <c r="AE213" s="8">
        <v>18812000</v>
      </c>
      <c r="AF213" s="7">
        <v>11636000</v>
      </c>
      <c r="AG213" s="7">
        <v>0</v>
      </c>
      <c r="AH213" s="8">
        <v>2634800000</v>
      </c>
      <c r="AI213" s="7">
        <v>1335600000</v>
      </c>
      <c r="AJ213" s="7">
        <v>1781200000</v>
      </c>
      <c r="AK213" s="19">
        <f t="shared" si="89"/>
        <v>7.1398208592682554E-3</v>
      </c>
      <c r="AL213" s="19">
        <f t="shared" si="89"/>
        <v>8.7121892782270147E-3</v>
      </c>
      <c r="AM213" s="19">
        <f t="shared" si="89"/>
        <v>0</v>
      </c>
      <c r="AN213" s="28">
        <f t="shared" si="93"/>
        <v>9.5407186901977456E-2</v>
      </c>
      <c r="AO213" s="29">
        <f t="shared" si="94"/>
        <v>1.2202251919132756</v>
      </c>
      <c r="AP213" s="30" t="s">
        <v>766</v>
      </c>
      <c r="AQ213" s="7">
        <v>11364000</v>
      </c>
      <c r="AR213" s="8">
        <v>0</v>
      </c>
      <c r="AS213" s="7">
        <v>4389100</v>
      </c>
      <c r="AT213" s="7">
        <v>5617100</v>
      </c>
      <c r="AU213" s="8">
        <v>1584900000</v>
      </c>
      <c r="AV213" s="7">
        <v>2579400000</v>
      </c>
      <c r="AW213" s="7">
        <v>2056500000</v>
      </c>
      <c r="AX213" s="19">
        <f t="shared" si="90"/>
        <v>0</v>
      </c>
      <c r="AY213" s="19">
        <f t="shared" si="90"/>
        <v>1.7015972706831046E-3</v>
      </c>
      <c r="AZ213" s="19">
        <f t="shared" si="90"/>
        <v>2.7313882810600537E-3</v>
      </c>
      <c r="BA213" s="28" t="s">
        <v>766</v>
      </c>
      <c r="BB213" s="29" t="s">
        <v>766</v>
      </c>
      <c r="BC213" s="30">
        <f>AY213/AZ213</f>
        <v>0.62297890141884682</v>
      </c>
      <c r="BD213" s="7">
        <v>2797900</v>
      </c>
      <c r="BE213" s="8">
        <v>3365400</v>
      </c>
      <c r="BF213" s="7">
        <v>35711000</v>
      </c>
      <c r="BG213" s="7">
        <v>26255000</v>
      </c>
      <c r="BH213" s="8">
        <v>2216600000</v>
      </c>
      <c r="BI213" s="7">
        <v>2843600000</v>
      </c>
      <c r="BJ213" s="7">
        <v>2441100000</v>
      </c>
      <c r="BK213" s="19">
        <f t="shared" si="91"/>
        <v>1.5182712262022918E-3</v>
      </c>
      <c r="BL213" s="19">
        <f t="shared" si="91"/>
        <v>1.2558376705584471E-2</v>
      </c>
      <c r="BM213" s="19">
        <f t="shared" si="91"/>
        <v>1.0755397157019377E-2</v>
      </c>
      <c r="BN213" s="28">
        <f>BD213/BE213</f>
        <v>0.83137219944137397</v>
      </c>
      <c r="BO213" s="29">
        <f>BL213/BK213</f>
        <v>8.271497535389118</v>
      </c>
      <c r="BP213" s="30">
        <f t="shared" si="92"/>
        <v>1.1676348648258332</v>
      </c>
      <c r="BQ213" s="50">
        <v>0</v>
      </c>
    </row>
    <row r="214" spans="1:69" x14ac:dyDescent="0.2">
      <c r="A214" s="1" t="s">
        <v>393</v>
      </c>
      <c r="B214" s="1" t="s">
        <v>394</v>
      </c>
      <c r="C214" s="1"/>
      <c r="D214" s="7">
        <v>134640000</v>
      </c>
      <c r="E214" s="8">
        <v>72389000</v>
      </c>
      <c r="F214" s="7">
        <v>108680000</v>
      </c>
      <c r="G214" s="7">
        <v>58119000</v>
      </c>
      <c r="H214" s="8">
        <v>3763400000</v>
      </c>
      <c r="I214" s="7">
        <v>3519500000</v>
      </c>
      <c r="J214" s="7">
        <v>2541400000</v>
      </c>
      <c r="K214" s="19">
        <f t="shared" si="87"/>
        <v>1.9235000265717169E-2</v>
      </c>
      <c r="L214" s="19">
        <f t="shared" si="87"/>
        <v>3.0879386276459725E-2</v>
      </c>
      <c r="M214" s="19">
        <f t="shared" si="87"/>
        <v>2.2868891162351461E-2</v>
      </c>
      <c r="N214" s="25">
        <f>D214/E214</f>
        <v>1.8599510975424443</v>
      </c>
      <c r="O214" s="26">
        <f>L214/K214</f>
        <v>1.6053748817199924</v>
      </c>
      <c r="P214" s="27">
        <f>L214/M214</f>
        <v>1.3502791218533481</v>
      </c>
      <c r="Q214" s="7">
        <v>138700000</v>
      </c>
      <c r="R214" s="8">
        <v>66243000</v>
      </c>
      <c r="S214" s="7">
        <v>121940000</v>
      </c>
      <c r="T214" s="7">
        <v>77893000</v>
      </c>
      <c r="U214" s="8">
        <v>1650500000</v>
      </c>
      <c r="V214" s="7">
        <v>1849700000</v>
      </c>
      <c r="W214" s="7">
        <v>3454200000</v>
      </c>
      <c r="X214" s="19">
        <f t="shared" si="88"/>
        <v>4.013511057255377E-2</v>
      </c>
      <c r="Y214" s="19">
        <f t="shared" si="88"/>
        <v>6.5924203924960803E-2</v>
      </c>
      <c r="Z214" s="19">
        <f t="shared" si="88"/>
        <v>2.2550228707081236E-2</v>
      </c>
      <c r="AA214" s="28">
        <f>Q214/R214</f>
        <v>2.0938061380070345</v>
      </c>
      <c r="AB214" s="29">
        <f>Y214/X214</f>
        <v>1.6425569279493353</v>
      </c>
      <c r="AC214" s="30">
        <f>Y214/Z214</f>
        <v>2.9234383731220981</v>
      </c>
      <c r="AD214" s="7">
        <v>449270</v>
      </c>
      <c r="AE214" s="8">
        <v>98008</v>
      </c>
      <c r="AF214" s="7">
        <v>353860</v>
      </c>
      <c r="AG214" s="7">
        <v>1279500</v>
      </c>
      <c r="AH214" s="8">
        <v>2634800000</v>
      </c>
      <c r="AI214" s="7">
        <v>1335600000</v>
      </c>
      <c r="AJ214" s="7">
        <v>1781200000</v>
      </c>
      <c r="AK214" s="19">
        <f t="shared" si="89"/>
        <v>3.7197510247457109E-5</v>
      </c>
      <c r="AL214" s="19">
        <f t="shared" si="89"/>
        <v>2.6494459418987724E-4</v>
      </c>
      <c r="AM214" s="19">
        <f t="shared" si="89"/>
        <v>7.1833595328991691E-4</v>
      </c>
      <c r="AN214" s="28">
        <f t="shared" si="93"/>
        <v>4.5840135499142924</v>
      </c>
      <c r="AO214" s="29">
        <f t="shared" si="94"/>
        <v>7.1226432206706454</v>
      </c>
      <c r="AP214" s="30">
        <f>AL214/AM214</f>
        <v>0.36883103647597448</v>
      </c>
      <c r="AQ214" s="7">
        <v>340720</v>
      </c>
      <c r="AR214" s="8">
        <v>5817500</v>
      </c>
      <c r="AS214" s="7">
        <v>123530</v>
      </c>
      <c r="AT214" s="7">
        <v>646740</v>
      </c>
      <c r="AU214" s="8">
        <v>1584900000</v>
      </c>
      <c r="AV214" s="7">
        <v>2579400000</v>
      </c>
      <c r="AW214" s="7">
        <v>2056500000</v>
      </c>
      <c r="AX214" s="19">
        <f t="shared" si="90"/>
        <v>3.6705785853997099E-3</v>
      </c>
      <c r="AY214" s="19">
        <f t="shared" si="90"/>
        <v>4.7890982399007518E-5</v>
      </c>
      <c r="AZ214" s="19">
        <f t="shared" si="90"/>
        <v>3.1448577680525162E-4</v>
      </c>
      <c r="BA214" s="28">
        <f>AQ214/AR214</f>
        <v>5.8568113450795017E-2</v>
      </c>
      <c r="BB214" s="29">
        <f>AY214/AX214</f>
        <v>1.3047257069907522E-2</v>
      </c>
      <c r="BC214" s="30">
        <f>AY214/AZ214</f>
        <v>0.15228346059244668</v>
      </c>
      <c r="BD214" s="7">
        <v>2516700</v>
      </c>
      <c r="BE214" s="8">
        <v>175820</v>
      </c>
      <c r="BF214" s="7">
        <v>4161900</v>
      </c>
      <c r="BG214" s="7">
        <v>11603000</v>
      </c>
      <c r="BH214" s="8">
        <v>2216600000</v>
      </c>
      <c r="BI214" s="7">
        <v>2843600000</v>
      </c>
      <c r="BJ214" s="7">
        <v>2441100000</v>
      </c>
      <c r="BK214" s="19">
        <f t="shared" si="91"/>
        <v>7.9319678787331956E-5</v>
      </c>
      <c r="BL214" s="19">
        <f t="shared" si="91"/>
        <v>1.4636024757349838E-3</v>
      </c>
      <c r="BM214" s="19">
        <f t="shared" si="91"/>
        <v>4.7531850395313591E-3</v>
      </c>
      <c r="BN214" s="28">
        <f>BD214/BE214</f>
        <v>14.314071209191217</v>
      </c>
      <c r="BO214" s="29">
        <f>BL214/BK214</f>
        <v>18.451946580105592</v>
      </c>
      <c r="BP214" s="30">
        <f t="shared" si="92"/>
        <v>0.30792036572581821</v>
      </c>
      <c r="BQ214" s="50">
        <v>0</v>
      </c>
    </row>
    <row r="215" spans="1:69" x14ac:dyDescent="0.2">
      <c r="A215" s="1" t="s">
        <v>304</v>
      </c>
      <c r="B215" s="1" t="s">
        <v>305</v>
      </c>
      <c r="C215" s="1"/>
      <c r="D215" s="7">
        <v>0</v>
      </c>
      <c r="E215" s="8">
        <v>0</v>
      </c>
      <c r="F215" s="7">
        <v>45505</v>
      </c>
      <c r="G215" s="7">
        <v>64481</v>
      </c>
      <c r="H215" s="8">
        <v>3763400000</v>
      </c>
      <c r="I215" s="7">
        <v>3519500000</v>
      </c>
      <c r="J215" s="7">
        <v>2541400000</v>
      </c>
      <c r="K215" s="19">
        <f t="shared" si="87"/>
        <v>0</v>
      </c>
      <c r="L215" s="19">
        <f t="shared" si="87"/>
        <v>1.2929393379741441E-5</v>
      </c>
      <c r="M215" s="19">
        <f t="shared" si="87"/>
        <v>2.537223577555678E-5</v>
      </c>
      <c r="N215" s="25">
        <v>0</v>
      </c>
      <c r="O215" s="26" t="s">
        <v>766</v>
      </c>
      <c r="P215" s="27">
        <f>L215/M215</f>
        <v>0.50958825600215407</v>
      </c>
      <c r="Q215" s="7">
        <v>0</v>
      </c>
      <c r="R215" s="8">
        <v>0</v>
      </c>
      <c r="S215" s="7">
        <v>0</v>
      </c>
      <c r="T215" s="7">
        <v>0</v>
      </c>
      <c r="U215" s="8">
        <v>1650500000</v>
      </c>
      <c r="V215" s="7">
        <v>1849700000</v>
      </c>
      <c r="W215" s="7">
        <v>3454200000</v>
      </c>
      <c r="X215" s="19">
        <f t="shared" si="88"/>
        <v>0</v>
      </c>
      <c r="Y215" s="19">
        <f t="shared" si="88"/>
        <v>0</v>
      </c>
      <c r="Z215" s="19">
        <f t="shared" si="88"/>
        <v>0</v>
      </c>
      <c r="AA215" s="28">
        <v>0</v>
      </c>
      <c r="AB215" s="29">
        <v>0</v>
      </c>
      <c r="AC215" s="30">
        <v>0</v>
      </c>
      <c r="AD215" s="7">
        <v>0</v>
      </c>
      <c r="AE215" s="8">
        <v>2687900</v>
      </c>
      <c r="AF215" s="7">
        <v>4780200</v>
      </c>
      <c r="AG215" s="7">
        <v>2446400</v>
      </c>
      <c r="AH215" s="8">
        <v>2634800000</v>
      </c>
      <c r="AI215" s="7">
        <v>1335600000</v>
      </c>
      <c r="AJ215" s="7">
        <v>1781200000</v>
      </c>
      <c r="AK215" s="19">
        <f t="shared" si="89"/>
        <v>1.0201533323212389E-3</v>
      </c>
      <c r="AL215" s="19">
        <f t="shared" si="89"/>
        <v>3.5790655884995509E-3</v>
      </c>
      <c r="AM215" s="19">
        <f t="shared" si="89"/>
        <v>1.3734560970132495E-3</v>
      </c>
      <c r="AN215" s="28">
        <f t="shared" si="93"/>
        <v>0</v>
      </c>
      <c r="AO215" s="29">
        <f t="shared" si="94"/>
        <v>3.5083604347552426</v>
      </c>
      <c r="AP215" s="30">
        <f>AL215/AM215</f>
        <v>2.6058827772381457</v>
      </c>
      <c r="AQ215" s="7">
        <v>4670000</v>
      </c>
      <c r="AR215" s="8">
        <v>2428100</v>
      </c>
      <c r="AS215" s="7">
        <v>3140600</v>
      </c>
      <c r="AT215" s="7">
        <v>3259300</v>
      </c>
      <c r="AU215" s="8">
        <v>1584900000</v>
      </c>
      <c r="AV215" s="7">
        <v>2579400000</v>
      </c>
      <c r="AW215" s="7">
        <v>2056500000</v>
      </c>
      <c r="AX215" s="19">
        <f t="shared" si="90"/>
        <v>1.5320209476938607E-3</v>
      </c>
      <c r="AY215" s="19">
        <f t="shared" si="90"/>
        <v>1.2175699775141505E-3</v>
      </c>
      <c r="AZ215" s="19">
        <f t="shared" si="90"/>
        <v>1.5848772185752492E-3</v>
      </c>
      <c r="BA215" s="28">
        <f>AQ215/AR215</f>
        <v>1.923314525760883</v>
      </c>
      <c r="BB215" s="29">
        <f>AY215/AX215</f>
        <v>0.79474760403697431</v>
      </c>
      <c r="BC215" s="30">
        <f>AY215/AZ215</f>
        <v>0.7682424627244655</v>
      </c>
      <c r="BD215" s="7">
        <v>3663500</v>
      </c>
      <c r="BE215" s="8">
        <v>2608600</v>
      </c>
      <c r="BF215" s="7">
        <v>3021700</v>
      </c>
      <c r="BG215" s="7">
        <v>3640300</v>
      </c>
      <c r="BH215" s="8">
        <v>2216600000</v>
      </c>
      <c r="BI215" s="7">
        <v>2843600000</v>
      </c>
      <c r="BJ215" s="7">
        <v>2441100000</v>
      </c>
      <c r="BK215" s="19">
        <f t="shared" si="91"/>
        <v>1.1768474239826762E-3</v>
      </c>
      <c r="BL215" s="19">
        <f t="shared" si="91"/>
        <v>1.0626318750879167E-3</v>
      </c>
      <c r="BM215" s="19">
        <f t="shared" si="91"/>
        <v>1.4912539428945967E-3</v>
      </c>
      <c r="BN215" s="28">
        <f>BD215/BE215</f>
        <v>1.4043931610825731</v>
      </c>
      <c r="BO215" s="29">
        <f>BL215/BK215</f>
        <v>0.90294787024452816</v>
      </c>
      <c r="BP215" s="30">
        <f t="shared" si="92"/>
        <v>0.71257607072964135</v>
      </c>
      <c r="BQ215" s="50">
        <v>0</v>
      </c>
    </row>
    <row r="216" spans="1:69" x14ac:dyDescent="0.2">
      <c r="A216" s="1" t="s">
        <v>176</v>
      </c>
      <c r="B216" s="1" t="s">
        <v>177</v>
      </c>
      <c r="C216" s="1"/>
      <c r="D216" s="7">
        <v>0</v>
      </c>
      <c r="E216" s="8">
        <v>0</v>
      </c>
      <c r="F216" s="7">
        <v>0</v>
      </c>
      <c r="G216" s="7">
        <v>0</v>
      </c>
      <c r="H216" s="8">
        <v>3763400000</v>
      </c>
      <c r="I216" s="7">
        <v>3519500000</v>
      </c>
      <c r="J216" s="7">
        <v>2541400000</v>
      </c>
      <c r="K216" s="19">
        <f t="shared" si="87"/>
        <v>0</v>
      </c>
      <c r="L216" s="19">
        <f t="shared" si="87"/>
        <v>0</v>
      </c>
      <c r="M216" s="19">
        <f t="shared" si="87"/>
        <v>0</v>
      </c>
      <c r="N216" s="25">
        <v>0</v>
      </c>
      <c r="O216" s="26">
        <v>0</v>
      </c>
      <c r="P216" s="27">
        <v>0</v>
      </c>
      <c r="Q216" s="7">
        <v>0</v>
      </c>
      <c r="R216" s="8">
        <v>0</v>
      </c>
      <c r="S216" s="7">
        <v>0</v>
      </c>
      <c r="T216" s="7">
        <v>0</v>
      </c>
      <c r="U216" s="8">
        <v>1650500000</v>
      </c>
      <c r="V216" s="7">
        <v>1849700000</v>
      </c>
      <c r="W216" s="7">
        <v>3454200000</v>
      </c>
      <c r="X216" s="19">
        <f t="shared" si="88"/>
        <v>0</v>
      </c>
      <c r="Y216" s="19">
        <f t="shared" si="88"/>
        <v>0</v>
      </c>
      <c r="Z216" s="19">
        <f t="shared" si="88"/>
        <v>0</v>
      </c>
      <c r="AA216" s="28">
        <v>0</v>
      </c>
      <c r="AB216" s="29">
        <v>0</v>
      </c>
      <c r="AC216" s="30">
        <v>0</v>
      </c>
      <c r="AD216" s="7">
        <v>0</v>
      </c>
      <c r="AE216" s="8">
        <v>0</v>
      </c>
      <c r="AF216" s="7">
        <v>237270</v>
      </c>
      <c r="AG216" s="7">
        <v>0</v>
      </c>
      <c r="AH216" s="8">
        <v>2634800000</v>
      </c>
      <c r="AI216" s="7">
        <v>1335600000</v>
      </c>
      <c r="AJ216" s="7">
        <v>1781200000</v>
      </c>
      <c r="AK216" s="19">
        <f t="shared" si="89"/>
        <v>0</v>
      </c>
      <c r="AL216" s="19">
        <f t="shared" si="89"/>
        <v>1.7765049415992813E-4</v>
      </c>
      <c r="AM216" s="19">
        <f t="shared" si="89"/>
        <v>0</v>
      </c>
      <c r="AN216" s="28">
        <v>0</v>
      </c>
      <c r="AO216" s="29" t="s">
        <v>766</v>
      </c>
      <c r="AP216" s="30" t="s">
        <v>766</v>
      </c>
      <c r="AQ216" s="7">
        <v>146610</v>
      </c>
      <c r="AR216" s="8">
        <v>107140</v>
      </c>
      <c r="AS216" s="7">
        <v>0</v>
      </c>
      <c r="AT216" s="7">
        <v>0</v>
      </c>
      <c r="AU216" s="8">
        <v>1584900000</v>
      </c>
      <c r="AV216" s="7">
        <v>2579400000</v>
      </c>
      <c r="AW216" s="7">
        <v>2056500000</v>
      </c>
      <c r="AX216" s="19">
        <f t="shared" si="90"/>
        <v>6.7600479525522117E-5</v>
      </c>
      <c r="AY216" s="19">
        <f t="shared" si="90"/>
        <v>0</v>
      </c>
      <c r="AZ216" s="19">
        <f t="shared" si="90"/>
        <v>0</v>
      </c>
      <c r="BA216" s="28">
        <f>AQ216/AR216</f>
        <v>1.3683964905730819</v>
      </c>
      <c r="BB216" s="29">
        <f>AY216/AX216</f>
        <v>0</v>
      </c>
      <c r="BC216" s="30">
        <v>0</v>
      </c>
      <c r="BD216" s="7">
        <v>91726</v>
      </c>
      <c r="BE216" s="8">
        <v>0</v>
      </c>
      <c r="BF216" s="7">
        <v>265570</v>
      </c>
      <c r="BG216" s="7">
        <v>201640</v>
      </c>
      <c r="BH216" s="8">
        <v>2216600000</v>
      </c>
      <c r="BI216" s="7">
        <v>2843600000</v>
      </c>
      <c r="BJ216" s="7">
        <v>2441100000</v>
      </c>
      <c r="BK216" s="19">
        <f t="shared" si="91"/>
        <v>0</v>
      </c>
      <c r="BL216" s="19">
        <f t="shared" si="91"/>
        <v>9.3392178928119286E-5</v>
      </c>
      <c r="BM216" s="19">
        <f t="shared" si="91"/>
        <v>8.2602105608127488E-5</v>
      </c>
      <c r="BN216" s="28" t="s">
        <v>766</v>
      </c>
      <c r="BO216" s="29" t="s">
        <v>766</v>
      </c>
      <c r="BP216" s="30">
        <f t="shared" si="92"/>
        <v>1.1306270977059709</v>
      </c>
      <c r="BQ216" s="50">
        <v>0</v>
      </c>
    </row>
    <row r="217" spans="1:69" x14ac:dyDescent="0.2">
      <c r="A217" s="1" t="s">
        <v>298</v>
      </c>
      <c r="B217" s="1" t="s">
        <v>299</v>
      </c>
      <c r="C217" s="1"/>
      <c r="D217" s="7">
        <v>0</v>
      </c>
      <c r="E217" s="8">
        <v>0</v>
      </c>
      <c r="F217" s="7">
        <v>5989700</v>
      </c>
      <c r="G217" s="7">
        <v>0</v>
      </c>
      <c r="H217" s="8">
        <v>3763400000</v>
      </c>
      <c r="I217" s="7">
        <v>3519500000</v>
      </c>
      <c r="J217" s="7">
        <v>2541400000</v>
      </c>
      <c r="K217" s="19">
        <f t="shared" si="87"/>
        <v>0</v>
      </c>
      <c r="L217" s="19">
        <f t="shared" si="87"/>
        <v>1.7018610598096321E-3</v>
      </c>
      <c r="M217" s="19">
        <f t="shared" si="87"/>
        <v>0</v>
      </c>
      <c r="N217" s="25">
        <v>0</v>
      </c>
      <c r="O217" s="26" t="s">
        <v>766</v>
      </c>
      <c r="P217" s="27" t="s">
        <v>766</v>
      </c>
      <c r="Q217" s="7">
        <v>0</v>
      </c>
      <c r="R217" s="8">
        <v>0</v>
      </c>
      <c r="S217" s="7">
        <v>0</v>
      </c>
      <c r="T217" s="7">
        <v>3203500</v>
      </c>
      <c r="U217" s="8">
        <v>1650500000</v>
      </c>
      <c r="V217" s="7">
        <v>1849700000</v>
      </c>
      <c r="W217" s="7">
        <v>3454200000</v>
      </c>
      <c r="X217" s="19">
        <f t="shared" si="88"/>
        <v>0</v>
      </c>
      <c r="Y217" s="19">
        <f t="shared" si="88"/>
        <v>0</v>
      </c>
      <c r="Z217" s="19">
        <f t="shared" si="88"/>
        <v>9.2742168953737479E-4</v>
      </c>
      <c r="AA217" s="28">
        <v>0</v>
      </c>
      <c r="AB217" s="29">
        <v>0</v>
      </c>
      <c r="AC217" s="30">
        <f>Y217/Z217</f>
        <v>0</v>
      </c>
      <c r="AD217" s="7">
        <v>0</v>
      </c>
      <c r="AE217" s="8">
        <v>38560000</v>
      </c>
      <c r="AF217" s="7">
        <v>13124000</v>
      </c>
      <c r="AG217" s="7">
        <v>2871200</v>
      </c>
      <c r="AH217" s="8">
        <v>2634800000</v>
      </c>
      <c r="AI217" s="7">
        <v>1335600000</v>
      </c>
      <c r="AJ217" s="7">
        <v>1781200000</v>
      </c>
      <c r="AK217" s="19">
        <f t="shared" si="89"/>
        <v>1.4634886898436315E-2</v>
      </c>
      <c r="AL217" s="19">
        <f t="shared" si="89"/>
        <v>9.8262952979934117E-3</v>
      </c>
      <c r="AM217" s="19">
        <f t="shared" si="89"/>
        <v>1.6119470020211093E-3</v>
      </c>
      <c r="AN217" s="28">
        <f>AD217/AE217</f>
        <v>0</v>
      </c>
      <c r="AO217" s="29">
        <f>AL217/AK217</f>
        <v>0.6714295345216037</v>
      </c>
      <c r="AP217" s="30">
        <f>AL217/AM217</f>
        <v>6.0959171025306027</v>
      </c>
      <c r="AQ217" s="7">
        <v>14821000</v>
      </c>
      <c r="AR217" s="8">
        <v>1361600</v>
      </c>
      <c r="AS217" s="7">
        <v>10543000</v>
      </c>
      <c r="AT217" s="7">
        <v>8874800</v>
      </c>
      <c r="AU217" s="8">
        <v>1584900000</v>
      </c>
      <c r="AV217" s="7">
        <v>2579400000</v>
      </c>
      <c r="AW217" s="7">
        <v>2056500000</v>
      </c>
      <c r="AX217" s="19">
        <f t="shared" si="90"/>
        <v>8.5910783014701245E-4</v>
      </c>
      <c r="AY217" s="19">
        <f t="shared" si="90"/>
        <v>4.0873846630999459E-3</v>
      </c>
      <c r="AZ217" s="19">
        <f t="shared" si="90"/>
        <v>4.3154874787259909E-3</v>
      </c>
      <c r="BA217" s="28">
        <f>AQ217/AR217</f>
        <v>10.884988249118685</v>
      </c>
      <c r="BB217" s="29">
        <f>AY217/AX217</f>
        <v>4.7577085432925266</v>
      </c>
      <c r="BC217" s="30">
        <f>AY217/AZ217</f>
        <v>0.94714320995008772</v>
      </c>
      <c r="BD217" s="7">
        <v>6881200</v>
      </c>
      <c r="BE217" s="8">
        <v>5325100</v>
      </c>
      <c r="BF217" s="7">
        <v>23061000</v>
      </c>
      <c r="BG217" s="7">
        <v>20309000</v>
      </c>
      <c r="BH217" s="8">
        <v>2216600000</v>
      </c>
      <c r="BI217" s="7">
        <v>2843600000</v>
      </c>
      <c r="BJ217" s="7">
        <v>2441100000</v>
      </c>
      <c r="BK217" s="19">
        <f t="shared" si="91"/>
        <v>2.4023730036993596E-3</v>
      </c>
      <c r="BL217" s="19">
        <f t="shared" si="91"/>
        <v>8.1097904065269375E-3</v>
      </c>
      <c r="BM217" s="19">
        <f t="shared" si="91"/>
        <v>8.319610011879891E-3</v>
      </c>
      <c r="BN217" s="28">
        <f>BD217/BE217</f>
        <v>1.2922198644156917</v>
      </c>
      <c r="BO217" s="29">
        <f>BL217/BK217</f>
        <v>3.3757415663757691</v>
      </c>
      <c r="BP217" s="30">
        <f t="shared" si="92"/>
        <v>0.97478011528745412</v>
      </c>
      <c r="BQ217" s="50">
        <v>0</v>
      </c>
    </row>
    <row r="218" spans="1:69" x14ac:dyDescent="0.2">
      <c r="A218" s="1" t="s">
        <v>72</v>
      </c>
      <c r="B218" s="1" t="s">
        <v>73</v>
      </c>
      <c r="C218" s="1"/>
      <c r="D218" s="7">
        <v>0</v>
      </c>
      <c r="E218" s="8">
        <v>27718</v>
      </c>
      <c r="F218" s="7">
        <v>0</v>
      </c>
      <c r="G218" s="7">
        <v>0</v>
      </c>
      <c r="H218" s="8">
        <v>3763400000</v>
      </c>
      <c r="I218" s="7">
        <v>3519500000</v>
      </c>
      <c r="J218" s="7">
        <v>2541400000</v>
      </c>
      <c r="K218" s="19">
        <f t="shared" si="87"/>
        <v>7.3651485358983898E-6</v>
      </c>
      <c r="L218" s="19">
        <f t="shared" si="87"/>
        <v>0</v>
      </c>
      <c r="M218" s="19">
        <f t="shared" si="87"/>
        <v>0</v>
      </c>
      <c r="N218" s="25">
        <f>D218/E218</f>
        <v>0</v>
      </c>
      <c r="O218" s="26">
        <f>L218/K218</f>
        <v>0</v>
      </c>
      <c r="P218" s="27">
        <v>0</v>
      </c>
      <c r="Q218" s="7">
        <v>0</v>
      </c>
      <c r="R218" s="8">
        <v>0</v>
      </c>
      <c r="S218" s="7">
        <v>0</v>
      </c>
      <c r="T218" s="7">
        <v>0</v>
      </c>
      <c r="U218" s="8">
        <v>1650500000</v>
      </c>
      <c r="V218" s="7">
        <v>1849700000</v>
      </c>
      <c r="W218" s="7">
        <v>3454200000</v>
      </c>
      <c r="X218" s="19">
        <f t="shared" si="88"/>
        <v>0</v>
      </c>
      <c r="Y218" s="19">
        <f t="shared" si="88"/>
        <v>0</v>
      </c>
      <c r="Z218" s="19">
        <f t="shared" si="88"/>
        <v>0</v>
      </c>
      <c r="AA218" s="28">
        <v>0</v>
      </c>
      <c r="AB218" s="29">
        <v>0</v>
      </c>
      <c r="AC218" s="30">
        <v>0</v>
      </c>
      <c r="AD218" s="7">
        <v>0</v>
      </c>
      <c r="AE218" s="8">
        <v>0</v>
      </c>
      <c r="AF218" s="7">
        <v>1996400</v>
      </c>
      <c r="AG218" s="7">
        <v>0</v>
      </c>
      <c r="AH218" s="8">
        <v>2634800000</v>
      </c>
      <c r="AI218" s="7">
        <v>1335600000</v>
      </c>
      <c r="AJ218" s="7">
        <v>1781200000</v>
      </c>
      <c r="AK218" s="19">
        <f t="shared" si="89"/>
        <v>0</v>
      </c>
      <c r="AL218" s="19">
        <f t="shared" si="89"/>
        <v>1.4947589098532495E-3</v>
      </c>
      <c r="AM218" s="19">
        <f t="shared" si="89"/>
        <v>0</v>
      </c>
      <c r="AN218" s="28">
        <v>0</v>
      </c>
      <c r="AO218" s="29" t="s">
        <v>766</v>
      </c>
      <c r="AP218" s="30" t="s">
        <v>766</v>
      </c>
      <c r="AQ218" s="7">
        <v>0</v>
      </c>
      <c r="AR218" s="8">
        <v>0</v>
      </c>
      <c r="AS218" s="7">
        <v>0</v>
      </c>
      <c r="AT218" s="7">
        <v>0</v>
      </c>
      <c r="AU218" s="8">
        <v>1584900000</v>
      </c>
      <c r="AV218" s="7">
        <v>2579400000</v>
      </c>
      <c r="AW218" s="7">
        <v>2056500000</v>
      </c>
      <c r="AX218" s="19">
        <f t="shared" si="90"/>
        <v>0</v>
      </c>
      <c r="AY218" s="19">
        <f t="shared" si="90"/>
        <v>0</v>
      </c>
      <c r="AZ218" s="19">
        <f t="shared" si="90"/>
        <v>0</v>
      </c>
      <c r="BA218" s="28">
        <v>0</v>
      </c>
      <c r="BB218" s="29">
        <v>0</v>
      </c>
      <c r="BC218" s="30">
        <v>0</v>
      </c>
      <c r="BD218" s="7">
        <v>0</v>
      </c>
      <c r="BE218" s="8">
        <v>0</v>
      </c>
      <c r="BF218" s="7">
        <v>5287100</v>
      </c>
      <c r="BG218" s="7">
        <v>3768300</v>
      </c>
      <c r="BH218" s="8">
        <v>2216600000</v>
      </c>
      <c r="BI218" s="7">
        <v>2843600000</v>
      </c>
      <c r="BJ218" s="7">
        <v>2441100000</v>
      </c>
      <c r="BK218" s="19">
        <f t="shared" si="91"/>
        <v>0</v>
      </c>
      <c r="BL218" s="19">
        <f t="shared" si="91"/>
        <v>1.8592980728653818E-3</v>
      </c>
      <c r="BM218" s="19">
        <f t="shared" si="91"/>
        <v>1.5436893203883495E-3</v>
      </c>
      <c r="BN218" s="28">
        <v>0</v>
      </c>
      <c r="BO218" s="29" t="s">
        <v>766</v>
      </c>
      <c r="BP218" s="30">
        <f t="shared" si="92"/>
        <v>1.2044509528624801</v>
      </c>
      <c r="BQ218" s="50">
        <v>0</v>
      </c>
    </row>
    <row r="219" spans="1:69" x14ac:dyDescent="0.2">
      <c r="A219" s="1" t="s">
        <v>60</v>
      </c>
      <c r="B219" s="1" t="s">
        <v>61</v>
      </c>
      <c r="C219" s="1"/>
      <c r="D219" s="7">
        <v>0</v>
      </c>
      <c r="E219" s="8">
        <v>0</v>
      </c>
      <c r="F219" s="7">
        <v>0</v>
      </c>
      <c r="G219" s="7">
        <v>0</v>
      </c>
      <c r="H219" s="8">
        <v>3763400000</v>
      </c>
      <c r="I219" s="7">
        <v>3519500000</v>
      </c>
      <c r="J219" s="7">
        <v>2541400000</v>
      </c>
      <c r="K219" s="19">
        <f t="shared" si="87"/>
        <v>0</v>
      </c>
      <c r="L219" s="19">
        <f t="shared" si="87"/>
        <v>0</v>
      </c>
      <c r="M219" s="19">
        <f t="shared" si="87"/>
        <v>0</v>
      </c>
      <c r="N219" s="25">
        <v>0</v>
      </c>
      <c r="O219" s="26">
        <v>0</v>
      </c>
      <c r="P219" s="27">
        <v>0</v>
      </c>
      <c r="Q219" s="7">
        <v>0</v>
      </c>
      <c r="R219" s="8">
        <v>300500</v>
      </c>
      <c r="S219" s="7">
        <v>0</v>
      </c>
      <c r="T219" s="7">
        <v>0</v>
      </c>
      <c r="U219" s="8">
        <v>1650500000</v>
      </c>
      <c r="V219" s="7">
        <v>1849700000</v>
      </c>
      <c r="W219" s="7">
        <v>3454200000</v>
      </c>
      <c r="X219" s="19">
        <f t="shared" si="88"/>
        <v>1.8206604059375946E-4</v>
      </c>
      <c r="Y219" s="19">
        <f t="shared" si="88"/>
        <v>0</v>
      </c>
      <c r="Z219" s="19">
        <f t="shared" si="88"/>
        <v>0</v>
      </c>
      <c r="AA219" s="28">
        <f>Q219/R219</f>
        <v>0</v>
      </c>
      <c r="AB219" s="29">
        <f>Y219/X219</f>
        <v>0</v>
      </c>
      <c r="AC219" s="30">
        <v>0</v>
      </c>
      <c r="AD219" s="7">
        <v>0</v>
      </c>
      <c r="AE219" s="8">
        <v>2521100</v>
      </c>
      <c r="AF219" s="7">
        <v>2496100</v>
      </c>
      <c r="AG219" s="7">
        <v>0</v>
      </c>
      <c r="AH219" s="8">
        <v>2634800000</v>
      </c>
      <c r="AI219" s="7">
        <v>1335600000</v>
      </c>
      <c r="AJ219" s="7">
        <v>1781200000</v>
      </c>
      <c r="AK219" s="19">
        <f t="shared" si="89"/>
        <v>9.5684681949294065E-4</v>
      </c>
      <c r="AL219" s="19">
        <f t="shared" si="89"/>
        <v>1.8688978736148547E-3</v>
      </c>
      <c r="AM219" s="19">
        <f t="shared" si="89"/>
        <v>0</v>
      </c>
      <c r="AN219" s="28">
        <f>AD219/AE219</f>
        <v>0</v>
      </c>
      <c r="AO219" s="29">
        <f>AL219/AK219</f>
        <v>1.9531839742177697</v>
      </c>
      <c r="AP219" s="30" t="s">
        <v>766</v>
      </c>
      <c r="AQ219" s="7">
        <v>0</v>
      </c>
      <c r="AR219" s="8">
        <v>0</v>
      </c>
      <c r="AS219" s="7">
        <v>0</v>
      </c>
      <c r="AT219" s="7">
        <v>0</v>
      </c>
      <c r="AU219" s="8">
        <v>1584900000</v>
      </c>
      <c r="AV219" s="7">
        <v>2579400000</v>
      </c>
      <c r="AW219" s="7">
        <v>2056500000</v>
      </c>
      <c r="AX219" s="19">
        <f t="shared" si="90"/>
        <v>0</v>
      </c>
      <c r="AY219" s="19">
        <f t="shared" si="90"/>
        <v>0</v>
      </c>
      <c r="AZ219" s="19">
        <f t="shared" si="90"/>
        <v>0</v>
      </c>
      <c r="BA219" s="28">
        <v>0</v>
      </c>
      <c r="BB219" s="29">
        <v>0</v>
      </c>
      <c r="BC219" s="30">
        <v>0</v>
      </c>
      <c r="BD219" s="7">
        <v>0</v>
      </c>
      <c r="BE219" s="8">
        <v>0</v>
      </c>
      <c r="BF219" s="7">
        <v>2550100</v>
      </c>
      <c r="BG219" s="7">
        <v>0</v>
      </c>
      <c r="BH219" s="8">
        <v>2216600000</v>
      </c>
      <c r="BI219" s="7">
        <v>2843600000</v>
      </c>
      <c r="BJ219" s="7">
        <v>2441100000</v>
      </c>
      <c r="BK219" s="19">
        <f t="shared" si="91"/>
        <v>0</v>
      </c>
      <c r="BL219" s="19">
        <f t="shared" si="91"/>
        <v>8.9678576452384298E-4</v>
      </c>
      <c r="BM219" s="19">
        <f t="shared" si="91"/>
        <v>0</v>
      </c>
      <c r="BN219" s="28">
        <v>0</v>
      </c>
      <c r="BO219" s="29" t="s">
        <v>766</v>
      </c>
      <c r="BP219" s="30" t="s">
        <v>766</v>
      </c>
      <c r="BQ219" s="50">
        <v>0</v>
      </c>
    </row>
    <row r="220" spans="1:69" x14ac:dyDescent="0.2">
      <c r="A220" s="1" t="s">
        <v>218</v>
      </c>
      <c r="B220" s="1" t="s">
        <v>219</v>
      </c>
      <c r="C220" s="1"/>
      <c r="D220" s="7">
        <v>0</v>
      </c>
      <c r="E220" s="8">
        <v>0</v>
      </c>
      <c r="F220" s="7">
        <v>0</v>
      </c>
      <c r="G220" s="7">
        <v>0</v>
      </c>
      <c r="H220" s="8">
        <v>3763400000</v>
      </c>
      <c r="I220" s="7">
        <v>3519500000</v>
      </c>
      <c r="J220" s="7">
        <v>2541400000</v>
      </c>
      <c r="K220" s="19">
        <f t="shared" si="87"/>
        <v>0</v>
      </c>
      <c r="L220" s="19">
        <f t="shared" si="87"/>
        <v>0</v>
      </c>
      <c r="M220" s="19">
        <f t="shared" si="87"/>
        <v>0</v>
      </c>
      <c r="N220" s="25">
        <v>0</v>
      </c>
      <c r="O220" s="26">
        <v>0</v>
      </c>
      <c r="P220" s="27">
        <v>0</v>
      </c>
      <c r="Q220" s="7">
        <v>0</v>
      </c>
      <c r="R220" s="8">
        <v>0</v>
      </c>
      <c r="S220" s="7">
        <v>0</v>
      </c>
      <c r="T220" s="7">
        <v>0</v>
      </c>
      <c r="U220" s="8">
        <v>1650500000</v>
      </c>
      <c r="V220" s="7">
        <v>1849700000</v>
      </c>
      <c r="W220" s="7">
        <v>3454200000</v>
      </c>
      <c r="X220" s="19">
        <f t="shared" si="88"/>
        <v>0</v>
      </c>
      <c r="Y220" s="19">
        <f t="shared" si="88"/>
        <v>0</v>
      </c>
      <c r="Z220" s="19">
        <f t="shared" si="88"/>
        <v>0</v>
      </c>
      <c r="AA220" s="28">
        <v>0</v>
      </c>
      <c r="AB220" s="29">
        <v>0</v>
      </c>
      <c r="AC220" s="30">
        <v>0</v>
      </c>
      <c r="AD220" s="7">
        <v>0</v>
      </c>
      <c r="AE220" s="8">
        <v>3422200</v>
      </c>
      <c r="AF220" s="7">
        <v>3991700</v>
      </c>
      <c r="AG220" s="7">
        <v>0</v>
      </c>
      <c r="AH220" s="8">
        <v>2634800000</v>
      </c>
      <c r="AI220" s="7">
        <v>1335600000</v>
      </c>
      <c r="AJ220" s="7">
        <v>1781200000</v>
      </c>
      <c r="AK220" s="19">
        <f t="shared" si="89"/>
        <v>1.2988462122362229E-3</v>
      </c>
      <c r="AL220" s="19">
        <f t="shared" si="89"/>
        <v>2.9886942198262953E-3</v>
      </c>
      <c r="AM220" s="19">
        <f t="shared" si="89"/>
        <v>0</v>
      </c>
      <c r="AN220" s="28">
        <f>AD220/AE220</f>
        <v>0</v>
      </c>
      <c r="AO220" s="29">
        <f>AL220/AK220</f>
        <v>2.3010377915955589</v>
      </c>
      <c r="AP220" s="30" t="s">
        <v>766</v>
      </c>
      <c r="AQ220" s="7">
        <v>2487400</v>
      </c>
      <c r="AR220" s="8">
        <v>0</v>
      </c>
      <c r="AS220" s="7">
        <v>0</v>
      </c>
      <c r="AT220" s="7">
        <v>0</v>
      </c>
      <c r="AU220" s="8">
        <v>1584900000</v>
      </c>
      <c r="AV220" s="7">
        <v>2579400000</v>
      </c>
      <c r="AW220" s="7">
        <v>2056500000</v>
      </c>
      <c r="AX220" s="19">
        <f t="shared" si="90"/>
        <v>0</v>
      </c>
      <c r="AY220" s="19">
        <f t="shared" si="90"/>
        <v>0</v>
      </c>
      <c r="AZ220" s="19">
        <f t="shared" si="90"/>
        <v>0</v>
      </c>
      <c r="BA220" s="28" t="s">
        <v>766</v>
      </c>
      <c r="BB220" s="29">
        <v>0</v>
      </c>
      <c r="BC220" s="30">
        <v>0</v>
      </c>
      <c r="BD220" s="7">
        <v>0</v>
      </c>
      <c r="BE220" s="8">
        <v>0</v>
      </c>
      <c r="BF220" s="7">
        <v>4284000</v>
      </c>
      <c r="BG220" s="7">
        <v>6335900</v>
      </c>
      <c r="BH220" s="8">
        <v>2216600000</v>
      </c>
      <c r="BI220" s="7">
        <v>2843600000</v>
      </c>
      <c r="BJ220" s="7">
        <v>2441100000</v>
      </c>
      <c r="BK220" s="19">
        <f t="shared" si="91"/>
        <v>0</v>
      </c>
      <c r="BL220" s="19">
        <f t="shared" si="91"/>
        <v>1.5065410043606695E-3</v>
      </c>
      <c r="BM220" s="19">
        <f t="shared" si="91"/>
        <v>2.5955102208020976E-3</v>
      </c>
      <c r="BN220" s="28">
        <v>0</v>
      </c>
      <c r="BO220" s="29" t="s">
        <v>766</v>
      </c>
      <c r="BP220" s="30">
        <f>BL220/BM220</f>
        <v>0.58044117579899146</v>
      </c>
      <c r="BQ220" s="50">
        <v>0</v>
      </c>
    </row>
    <row r="221" spans="1:69" x14ac:dyDescent="0.2">
      <c r="A221" s="1" t="s">
        <v>544</v>
      </c>
      <c r="B221" s="1" t="s">
        <v>545</v>
      </c>
      <c r="C221" s="1"/>
      <c r="D221" s="7">
        <v>0</v>
      </c>
      <c r="E221" s="8">
        <v>0</v>
      </c>
      <c r="F221" s="7">
        <v>0</v>
      </c>
      <c r="G221" s="7">
        <v>0</v>
      </c>
      <c r="H221" s="8">
        <v>3763400000</v>
      </c>
      <c r="I221" s="7">
        <v>3519500000</v>
      </c>
      <c r="J221" s="7">
        <v>2541400000</v>
      </c>
      <c r="K221" s="19">
        <f t="shared" si="87"/>
        <v>0</v>
      </c>
      <c r="L221" s="19">
        <f t="shared" si="87"/>
        <v>0</v>
      </c>
      <c r="M221" s="19">
        <f t="shared" si="87"/>
        <v>0</v>
      </c>
      <c r="N221" s="25">
        <v>0</v>
      </c>
      <c r="O221" s="26">
        <v>0</v>
      </c>
      <c r="P221" s="27">
        <v>0</v>
      </c>
      <c r="Q221" s="7">
        <v>0</v>
      </c>
      <c r="R221" s="8">
        <v>0</v>
      </c>
      <c r="S221" s="7">
        <v>0</v>
      </c>
      <c r="T221" s="7">
        <v>0</v>
      </c>
      <c r="U221" s="8">
        <v>1650500000</v>
      </c>
      <c r="V221" s="7">
        <v>1849700000</v>
      </c>
      <c r="W221" s="7">
        <v>3454200000</v>
      </c>
      <c r="X221" s="19">
        <f t="shared" si="88"/>
        <v>0</v>
      </c>
      <c r="Y221" s="19">
        <f t="shared" si="88"/>
        <v>0</v>
      </c>
      <c r="Z221" s="19">
        <f t="shared" si="88"/>
        <v>0</v>
      </c>
      <c r="AA221" s="28">
        <v>0</v>
      </c>
      <c r="AB221" s="29">
        <v>0</v>
      </c>
      <c r="AC221" s="30">
        <v>0</v>
      </c>
      <c r="AD221" s="7">
        <v>0</v>
      </c>
      <c r="AE221" s="8">
        <v>0</v>
      </c>
      <c r="AF221" s="7">
        <v>0</v>
      </c>
      <c r="AG221" s="7">
        <v>0</v>
      </c>
      <c r="AH221" s="8">
        <v>2634800000</v>
      </c>
      <c r="AI221" s="7">
        <v>1335600000</v>
      </c>
      <c r="AJ221" s="7">
        <v>1781200000</v>
      </c>
      <c r="AK221" s="19">
        <f t="shared" si="89"/>
        <v>0</v>
      </c>
      <c r="AL221" s="19">
        <f t="shared" si="89"/>
        <v>0</v>
      </c>
      <c r="AM221" s="19">
        <f t="shared" si="89"/>
        <v>0</v>
      </c>
      <c r="AN221" s="28">
        <v>0</v>
      </c>
      <c r="AO221" s="29">
        <v>0</v>
      </c>
      <c r="AP221" s="30">
        <v>0</v>
      </c>
      <c r="AQ221" s="7">
        <v>4000900</v>
      </c>
      <c r="AR221" s="8">
        <v>4157600</v>
      </c>
      <c r="AS221" s="7">
        <v>3266000</v>
      </c>
      <c r="AT221" s="7">
        <v>10482000</v>
      </c>
      <c r="AU221" s="8">
        <v>1584900000</v>
      </c>
      <c r="AV221" s="7">
        <v>2579400000</v>
      </c>
      <c r="AW221" s="7">
        <v>2056500000</v>
      </c>
      <c r="AX221" s="19">
        <f t="shared" si="90"/>
        <v>2.6232569878225755E-3</v>
      </c>
      <c r="AY221" s="19">
        <f t="shared" si="90"/>
        <v>1.2661859347134993E-3</v>
      </c>
      <c r="AZ221" s="19">
        <f t="shared" si="90"/>
        <v>5.0970094821298322E-3</v>
      </c>
      <c r="BA221" s="28">
        <f>AQ221/AR221</f>
        <v>0.96230998653069078</v>
      </c>
      <c r="BB221" s="29">
        <f>AY221/AX221</f>
        <v>0.4826770463554515</v>
      </c>
      <c r="BC221" s="30">
        <f t="shared" ref="BC221:BC226" si="95">AY221/AZ221</f>
        <v>0.2484174179296233</v>
      </c>
      <c r="BD221" s="7">
        <v>3245600</v>
      </c>
      <c r="BE221" s="8">
        <v>8050100</v>
      </c>
      <c r="BF221" s="7">
        <v>6523700</v>
      </c>
      <c r="BG221" s="7">
        <v>21379000</v>
      </c>
      <c r="BH221" s="8">
        <v>2216600000</v>
      </c>
      <c r="BI221" s="7">
        <v>2843600000</v>
      </c>
      <c r="BJ221" s="7">
        <v>2441100000</v>
      </c>
      <c r="BK221" s="19">
        <f t="shared" si="91"/>
        <v>3.6317332852115855E-3</v>
      </c>
      <c r="BL221" s="19">
        <f t="shared" si="91"/>
        <v>2.294169362779575E-3</v>
      </c>
      <c r="BM221" s="19">
        <f t="shared" si="91"/>
        <v>8.7579369956167306E-3</v>
      </c>
      <c r="BN221" s="28">
        <f>BD221/BE221</f>
        <v>0.40317511583707033</v>
      </c>
      <c r="BO221" s="29">
        <f>BL221/BK221</f>
        <v>0.63170094899904417</v>
      </c>
      <c r="BP221" s="30">
        <f>BL221/BM221</f>
        <v>0.26195317047014455</v>
      </c>
      <c r="BQ221" s="50">
        <v>0</v>
      </c>
    </row>
    <row r="222" spans="1:69" x14ac:dyDescent="0.2">
      <c r="A222" s="1" t="s">
        <v>599</v>
      </c>
      <c r="B222" s="1" t="s">
        <v>600</v>
      </c>
      <c r="C222" s="1"/>
      <c r="D222" s="7">
        <v>0</v>
      </c>
      <c r="E222" s="8">
        <v>0</v>
      </c>
      <c r="F222" s="7">
        <v>0</v>
      </c>
      <c r="G222" s="7">
        <v>500320</v>
      </c>
      <c r="H222" s="8">
        <v>3763400000</v>
      </c>
      <c r="I222" s="7">
        <v>3519500000</v>
      </c>
      <c r="J222" s="7">
        <v>2541400000</v>
      </c>
      <c r="K222" s="19">
        <f t="shared" si="87"/>
        <v>0</v>
      </c>
      <c r="L222" s="19">
        <f t="shared" si="87"/>
        <v>0</v>
      </c>
      <c r="M222" s="19">
        <f t="shared" si="87"/>
        <v>1.9686786810419455E-4</v>
      </c>
      <c r="N222" s="25">
        <v>0</v>
      </c>
      <c r="O222" s="26">
        <v>0</v>
      </c>
      <c r="P222" s="27">
        <f>L222/M222</f>
        <v>0</v>
      </c>
      <c r="Q222" s="7">
        <v>0</v>
      </c>
      <c r="R222" s="8">
        <v>0</v>
      </c>
      <c r="S222" s="7">
        <v>0</v>
      </c>
      <c r="T222" s="7">
        <v>0</v>
      </c>
      <c r="U222" s="8">
        <v>1650500000</v>
      </c>
      <c r="V222" s="7">
        <v>1849700000</v>
      </c>
      <c r="W222" s="7">
        <v>3454200000</v>
      </c>
      <c r="X222" s="19">
        <f t="shared" si="88"/>
        <v>0</v>
      </c>
      <c r="Y222" s="19">
        <f t="shared" si="88"/>
        <v>0</v>
      </c>
      <c r="Z222" s="19">
        <f t="shared" si="88"/>
        <v>0</v>
      </c>
      <c r="AA222" s="28">
        <v>0</v>
      </c>
      <c r="AB222" s="29">
        <v>0</v>
      </c>
      <c r="AC222" s="30">
        <v>0</v>
      </c>
      <c r="AD222" s="7">
        <v>0</v>
      </c>
      <c r="AE222" s="8">
        <v>5045800</v>
      </c>
      <c r="AF222" s="7">
        <v>0</v>
      </c>
      <c r="AG222" s="7">
        <v>0</v>
      </c>
      <c r="AH222" s="8">
        <v>2634800000</v>
      </c>
      <c r="AI222" s="7">
        <v>1335600000</v>
      </c>
      <c r="AJ222" s="7">
        <v>1781200000</v>
      </c>
      <c r="AK222" s="19">
        <f t="shared" si="89"/>
        <v>1.9150599666008805E-3</v>
      </c>
      <c r="AL222" s="19">
        <f t="shared" si="89"/>
        <v>0</v>
      </c>
      <c r="AM222" s="19">
        <f t="shared" si="89"/>
        <v>0</v>
      </c>
      <c r="AN222" s="28">
        <f>AD222/AE222</f>
        <v>0</v>
      </c>
      <c r="AO222" s="29">
        <f>AL222/AK222</f>
        <v>0</v>
      </c>
      <c r="AP222" s="30">
        <v>0</v>
      </c>
      <c r="AQ222" s="7">
        <v>29137000</v>
      </c>
      <c r="AR222" s="8">
        <v>17619000</v>
      </c>
      <c r="AS222" s="7">
        <v>8988800</v>
      </c>
      <c r="AT222" s="7">
        <v>47237000</v>
      </c>
      <c r="AU222" s="8">
        <v>1584900000</v>
      </c>
      <c r="AV222" s="7">
        <v>2579400000</v>
      </c>
      <c r="AW222" s="7">
        <v>2056500000</v>
      </c>
      <c r="AX222" s="19">
        <f t="shared" si="90"/>
        <v>1.1116789702820368E-2</v>
      </c>
      <c r="AY222" s="19">
        <f t="shared" si="90"/>
        <v>3.4848414359928666E-3</v>
      </c>
      <c r="AZ222" s="19">
        <f t="shared" si="90"/>
        <v>2.2969608558230003E-2</v>
      </c>
      <c r="BA222" s="28">
        <f>AQ222/AR222</f>
        <v>1.6537260911515976</v>
      </c>
      <c r="BB222" s="29">
        <f>AY222/AX222</f>
        <v>0.31347552028520881</v>
      </c>
      <c r="BC222" s="30">
        <f t="shared" si="95"/>
        <v>0.15171531666107776</v>
      </c>
      <c r="BD222" s="7">
        <v>38700000</v>
      </c>
      <c r="BE222" s="8">
        <v>20175000</v>
      </c>
      <c r="BF222" s="7">
        <v>29082000</v>
      </c>
      <c r="BG222" s="7">
        <v>29149000</v>
      </c>
      <c r="BH222" s="8">
        <v>2216600000</v>
      </c>
      <c r="BI222" s="7">
        <v>2843600000</v>
      </c>
      <c r="BJ222" s="7">
        <v>2441100000</v>
      </c>
      <c r="BK222" s="19">
        <f t="shared" si="91"/>
        <v>9.1017774970675817E-3</v>
      </c>
      <c r="BL222" s="19">
        <f t="shared" si="91"/>
        <v>1.0227176818117878E-2</v>
      </c>
      <c r="BM222" s="19">
        <f t="shared" si="91"/>
        <v>1.1940928270042193E-2</v>
      </c>
      <c r="BN222" s="28">
        <f>BD222/BE222</f>
        <v>1.9182156133828996</v>
      </c>
      <c r="BO222" s="29">
        <f>BL222/BK222</f>
        <v>1.1236461033477119</v>
      </c>
      <c r="BP222" s="30">
        <f>BL222/BM222</f>
        <v>0.85648088547488954</v>
      </c>
      <c r="BQ222" s="50">
        <v>0</v>
      </c>
    </row>
    <row r="223" spans="1:69" x14ac:dyDescent="0.2">
      <c r="A223" s="1" t="s">
        <v>625</v>
      </c>
      <c r="B223" s="1" t="s">
        <v>626</v>
      </c>
      <c r="C223" s="1"/>
      <c r="D223" s="7">
        <v>57505</v>
      </c>
      <c r="E223" s="8">
        <v>0</v>
      </c>
      <c r="F223" s="7">
        <v>0</v>
      </c>
      <c r="G223" s="7">
        <v>1784800</v>
      </c>
      <c r="H223" s="8">
        <v>3763400000</v>
      </c>
      <c r="I223" s="7">
        <v>3519500000</v>
      </c>
      <c r="J223" s="7">
        <v>2541400000</v>
      </c>
      <c r="K223" s="19">
        <f t="shared" si="87"/>
        <v>0</v>
      </c>
      <c r="L223" s="19">
        <f t="shared" si="87"/>
        <v>0</v>
      </c>
      <c r="M223" s="19">
        <f t="shared" si="87"/>
        <v>7.0229007633587789E-4</v>
      </c>
      <c r="N223" s="25" t="s">
        <v>766</v>
      </c>
      <c r="O223" s="26">
        <v>0</v>
      </c>
      <c r="P223" s="27">
        <f>L223/M223</f>
        <v>0</v>
      </c>
      <c r="Q223" s="7">
        <v>4977400</v>
      </c>
      <c r="R223" s="8">
        <v>60733000</v>
      </c>
      <c r="S223" s="7">
        <v>4561900</v>
      </c>
      <c r="T223" s="7">
        <v>377790</v>
      </c>
      <c r="U223" s="8">
        <v>1650500000</v>
      </c>
      <c r="V223" s="7">
        <v>1849700000</v>
      </c>
      <c r="W223" s="7">
        <v>3454200000</v>
      </c>
      <c r="X223" s="19">
        <f t="shared" si="88"/>
        <v>3.6796728264162373E-2</v>
      </c>
      <c r="Y223" s="19">
        <f t="shared" si="88"/>
        <v>2.4662918311077471E-3</v>
      </c>
      <c r="Z223" s="19">
        <f t="shared" si="88"/>
        <v>1.0937120027792254E-4</v>
      </c>
      <c r="AA223" s="28">
        <f>Q223/R223</f>
        <v>8.1955444321867854E-2</v>
      </c>
      <c r="AB223" s="29">
        <f>Y223/X223</f>
        <v>6.7024758652517363E-2</v>
      </c>
      <c r="AC223" s="30">
        <f>Y223/Z223</f>
        <v>22.549737269415228</v>
      </c>
      <c r="AD223" s="7">
        <v>121950000</v>
      </c>
      <c r="AE223" s="8">
        <v>241290000</v>
      </c>
      <c r="AF223" s="7">
        <v>222230000</v>
      </c>
      <c r="AG223" s="7">
        <v>391260000</v>
      </c>
      <c r="AH223" s="8">
        <v>2634800000</v>
      </c>
      <c r="AI223" s="7">
        <v>1335600000</v>
      </c>
      <c r="AJ223" s="7">
        <v>1781200000</v>
      </c>
      <c r="AK223" s="19">
        <f t="shared" si="89"/>
        <v>9.1578108395324126E-2</v>
      </c>
      <c r="AL223" s="19">
        <f t="shared" si="89"/>
        <v>0.16638963761605272</v>
      </c>
      <c r="AM223" s="19">
        <f t="shared" si="89"/>
        <v>0.21966090276218281</v>
      </c>
      <c r="AN223" s="28">
        <f>AD223/AE223</f>
        <v>0.505408429690414</v>
      </c>
      <c r="AO223" s="29">
        <f>AL223/AK223</f>
        <v>1.8169149869069405</v>
      </c>
      <c r="AP223" s="30">
        <f>AL223/AM223</f>
        <v>0.75748408352940011</v>
      </c>
      <c r="AQ223" s="7">
        <v>174010000</v>
      </c>
      <c r="AR223" s="8">
        <v>134300000</v>
      </c>
      <c r="AS223" s="7">
        <v>205660000</v>
      </c>
      <c r="AT223" s="7">
        <v>1028000000</v>
      </c>
      <c r="AU223" s="8">
        <v>1584900000</v>
      </c>
      <c r="AV223" s="7">
        <v>2579400000</v>
      </c>
      <c r="AW223" s="7">
        <v>2056500000</v>
      </c>
      <c r="AX223" s="19">
        <f t="shared" si="90"/>
        <v>8.4737207394788308E-2</v>
      </c>
      <c r="AY223" s="19">
        <f t="shared" si="90"/>
        <v>7.9731720555167862E-2</v>
      </c>
      <c r="AZ223" s="19">
        <f t="shared" si="90"/>
        <v>0.49987843423292</v>
      </c>
      <c r="BA223" s="28">
        <f>AQ223/AR223</f>
        <v>1.2956813104988831</v>
      </c>
      <c r="BB223" s="29">
        <f>AY223/AX223</f>
        <v>0.94092929194255814</v>
      </c>
      <c r="BC223" s="30">
        <f t="shared" si="95"/>
        <v>0.15950222113006102</v>
      </c>
      <c r="BD223" s="7">
        <v>294770000</v>
      </c>
      <c r="BE223" s="8">
        <v>255600000</v>
      </c>
      <c r="BF223" s="7">
        <v>357710000</v>
      </c>
      <c r="BG223" s="7">
        <v>381760000</v>
      </c>
      <c r="BH223" s="8">
        <v>2216600000</v>
      </c>
      <c r="BI223" s="7">
        <v>2843600000</v>
      </c>
      <c r="BJ223" s="7">
        <v>2441100000</v>
      </c>
      <c r="BK223" s="19">
        <f t="shared" si="91"/>
        <v>0.11531173869890823</v>
      </c>
      <c r="BL223" s="19">
        <f t="shared" si="91"/>
        <v>0.12579476719651148</v>
      </c>
      <c r="BM223" s="19">
        <f t="shared" si="91"/>
        <v>0.15638851337511778</v>
      </c>
      <c r="BN223" s="28">
        <f>BD223/BE223</f>
        <v>1.1532472613458529</v>
      </c>
      <c r="BO223" s="29">
        <f>BL223/BK223</f>
        <v>1.090910332424833</v>
      </c>
      <c r="BP223" s="30">
        <f>BL223/BM223</f>
        <v>0.80437344458142335</v>
      </c>
      <c r="BQ223" s="50">
        <v>0</v>
      </c>
    </row>
    <row r="224" spans="1:69" x14ac:dyDescent="0.2">
      <c r="A224" s="1" t="s">
        <v>434</v>
      </c>
      <c r="B224" s="1" t="s">
        <v>435</v>
      </c>
      <c r="C224" s="1"/>
      <c r="D224" s="7">
        <v>0</v>
      </c>
      <c r="E224" s="8">
        <v>0</v>
      </c>
      <c r="F224" s="7">
        <v>0</v>
      </c>
      <c r="G224" s="7">
        <v>0</v>
      </c>
      <c r="H224" s="8">
        <v>3763400000</v>
      </c>
      <c r="I224" s="7">
        <v>3519500000</v>
      </c>
      <c r="J224" s="7">
        <v>2541400000</v>
      </c>
      <c r="K224" s="19">
        <f t="shared" si="87"/>
        <v>0</v>
      </c>
      <c r="L224" s="19">
        <f t="shared" si="87"/>
        <v>0</v>
      </c>
      <c r="M224" s="19">
        <f t="shared" si="87"/>
        <v>0</v>
      </c>
      <c r="N224" s="25">
        <v>0</v>
      </c>
      <c r="O224" s="26">
        <v>0</v>
      </c>
      <c r="P224" s="27">
        <v>0</v>
      </c>
      <c r="Q224" s="7">
        <v>0</v>
      </c>
      <c r="R224" s="8">
        <v>0</v>
      </c>
      <c r="S224" s="7">
        <v>0</v>
      </c>
      <c r="T224" s="7">
        <v>0</v>
      </c>
      <c r="U224" s="8">
        <v>1650500000</v>
      </c>
      <c r="V224" s="7">
        <v>1849700000</v>
      </c>
      <c r="W224" s="7">
        <v>3454200000</v>
      </c>
      <c r="X224" s="19">
        <f t="shared" si="88"/>
        <v>0</v>
      </c>
      <c r="Y224" s="19">
        <f t="shared" si="88"/>
        <v>0</v>
      </c>
      <c r="Z224" s="19">
        <f t="shared" si="88"/>
        <v>0</v>
      </c>
      <c r="AA224" s="28">
        <v>0</v>
      </c>
      <c r="AB224" s="29">
        <v>0</v>
      </c>
      <c r="AC224" s="30">
        <v>0</v>
      </c>
      <c r="AD224" s="7">
        <v>0</v>
      </c>
      <c r="AE224" s="8">
        <v>0</v>
      </c>
      <c r="AF224" s="7">
        <v>0</v>
      </c>
      <c r="AG224" s="7">
        <v>0</v>
      </c>
      <c r="AH224" s="8">
        <v>2634800000</v>
      </c>
      <c r="AI224" s="7">
        <v>1335600000</v>
      </c>
      <c r="AJ224" s="7">
        <v>1781200000</v>
      </c>
      <c r="AK224" s="19">
        <f t="shared" si="89"/>
        <v>0</v>
      </c>
      <c r="AL224" s="19">
        <f t="shared" si="89"/>
        <v>0</v>
      </c>
      <c r="AM224" s="19">
        <f t="shared" si="89"/>
        <v>0</v>
      </c>
      <c r="AN224" s="28">
        <v>0</v>
      </c>
      <c r="AO224" s="29">
        <v>0</v>
      </c>
      <c r="AP224" s="30">
        <v>0</v>
      </c>
      <c r="AQ224" s="7">
        <v>4935800</v>
      </c>
      <c r="AR224" s="8">
        <v>6775400</v>
      </c>
      <c r="AS224" s="7">
        <v>8814400</v>
      </c>
      <c r="AT224" s="7">
        <v>36886000</v>
      </c>
      <c r="AU224" s="8">
        <v>1584900000</v>
      </c>
      <c r="AV224" s="7">
        <v>2579400000</v>
      </c>
      <c r="AW224" s="7">
        <v>2056500000</v>
      </c>
      <c r="AX224" s="19">
        <f t="shared" si="90"/>
        <v>4.2749700296548674E-3</v>
      </c>
      <c r="AY224" s="19">
        <f t="shared" si="90"/>
        <v>3.4172288129022252E-3</v>
      </c>
      <c r="AZ224" s="19">
        <f t="shared" si="90"/>
        <v>1.7936299538050086E-2</v>
      </c>
      <c r="BA224" s="28">
        <f>AQ224/AR224</f>
        <v>0.72848835493107422</v>
      </c>
      <c r="BB224" s="29">
        <f>AY224/AX224</f>
        <v>0.79935737308036969</v>
      </c>
      <c r="BC224" s="30">
        <f t="shared" si="95"/>
        <v>0.19052028015326752</v>
      </c>
      <c r="BD224" s="7">
        <v>0</v>
      </c>
      <c r="BE224" s="8">
        <v>7292100</v>
      </c>
      <c r="BF224" s="7">
        <v>2401400</v>
      </c>
      <c r="BG224" s="7">
        <v>0</v>
      </c>
      <c r="BH224" s="8">
        <v>2216600000</v>
      </c>
      <c r="BI224" s="7">
        <v>2843600000</v>
      </c>
      <c r="BJ224" s="7">
        <v>2441100000</v>
      </c>
      <c r="BK224" s="19">
        <f t="shared" si="91"/>
        <v>3.2897681133267167E-3</v>
      </c>
      <c r="BL224" s="19">
        <f t="shared" si="91"/>
        <v>8.4449289632859757E-4</v>
      </c>
      <c r="BM224" s="19">
        <f t="shared" si="91"/>
        <v>0</v>
      </c>
      <c r="BN224" s="28">
        <f>BD224/BE224</f>
        <v>0</v>
      </c>
      <c r="BO224" s="29">
        <f>BL224/BK224</f>
        <v>0.25670286392149988</v>
      </c>
      <c r="BP224" s="30" t="s">
        <v>766</v>
      </c>
      <c r="BQ224" s="50">
        <v>0</v>
      </c>
    </row>
    <row r="225" spans="1:69" x14ac:dyDescent="0.2">
      <c r="A225" s="1" t="s">
        <v>385</v>
      </c>
      <c r="B225" s="1" t="s">
        <v>386</v>
      </c>
      <c r="C225" s="1"/>
      <c r="D225" s="7">
        <v>0</v>
      </c>
      <c r="E225" s="8">
        <v>0</v>
      </c>
      <c r="F225" s="7">
        <v>0</v>
      </c>
      <c r="G225" s="7">
        <v>0</v>
      </c>
      <c r="H225" s="8">
        <v>3763400000</v>
      </c>
      <c r="I225" s="7">
        <v>3519500000</v>
      </c>
      <c r="J225" s="7">
        <v>2541400000</v>
      </c>
      <c r="K225" s="19">
        <f t="shared" si="87"/>
        <v>0</v>
      </c>
      <c r="L225" s="19">
        <f t="shared" si="87"/>
        <v>0</v>
      </c>
      <c r="M225" s="19">
        <f t="shared" si="87"/>
        <v>0</v>
      </c>
      <c r="N225" s="25">
        <v>0</v>
      </c>
      <c r="O225" s="26">
        <v>0</v>
      </c>
      <c r="P225" s="27">
        <v>0</v>
      </c>
      <c r="Q225" s="7">
        <v>0</v>
      </c>
      <c r="R225" s="8">
        <v>15708000</v>
      </c>
      <c r="S225" s="7">
        <v>1487500</v>
      </c>
      <c r="T225" s="7">
        <v>1451500</v>
      </c>
      <c r="U225" s="8">
        <v>1650500000</v>
      </c>
      <c r="V225" s="7">
        <v>1849700000</v>
      </c>
      <c r="W225" s="7">
        <v>3454200000</v>
      </c>
      <c r="X225" s="19">
        <f t="shared" si="88"/>
        <v>9.5171160254468347E-3</v>
      </c>
      <c r="Y225" s="19">
        <f t="shared" si="88"/>
        <v>8.041844623452452E-4</v>
      </c>
      <c r="Z225" s="19">
        <f t="shared" si="88"/>
        <v>4.2021307393897285E-4</v>
      </c>
      <c r="AA225" s="28">
        <f>Q225/R225</f>
        <v>0</v>
      </c>
      <c r="AB225" s="29">
        <f>Y225/X225</f>
        <v>8.4498755735983394E-2</v>
      </c>
      <c r="AC225" s="30">
        <f>Y225/Z225</f>
        <v>1.9137540267536659</v>
      </c>
      <c r="AD225" s="7">
        <v>0</v>
      </c>
      <c r="AE225" s="8">
        <v>0</v>
      </c>
      <c r="AF225" s="7">
        <v>0</v>
      </c>
      <c r="AG225" s="7">
        <v>0</v>
      </c>
      <c r="AH225" s="8">
        <v>2634800000</v>
      </c>
      <c r="AI225" s="7">
        <v>1335600000</v>
      </c>
      <c r="AJ225" s="7">
        <v>1781200000</v>
      </c>
      <c r="AK225" s="19">
        <f t="shared" si="89"/>
        <v>0</v>
      </c>
      <c r="AL225" s="19">
        <f t="shared" si="89"/>
        <v>0</v>
      </c>
      <c r="AM225" s="19">
        <f t="shared" si="89"/>
        <v>0</v>
      </c>
      <c r="AN225" s="28">
        <v>0</v>
      </c>
      <c r="AO225" s="29">
        <v>0</v>
      </c>
      <c r="AP225" s="30">
        <v>0</v>
      </c>
      <c r="AQ225" s="7">
        <v>10885000</v>
      </c>
      <c r="AR225" s="8">
        <v>22267000</v>
      </c>
      <c r="AS225" s="7">
        <v>20578000</v>
      </c>
      <c r="AT225" s="7">
        <v>85085000</v>
      </c>
      <c r="AU225" s="8">
        <v>1584900000</v>
      </c>
      <c r="AV225" s="7">
        <v>2579400000</v>
      </c>
      <c r="AW225" s="7">
        <v>2056500000</v>
      </c>
      <c r="AX225" s="19">
        <f t="shared" si="90"/>
        <v>1.4049466843333963E-2</v>
      </c>
      <c r="AY225" s="19">
        <f t="shared" si="90"/>
        <v>7.9778243002248585E-3</v>
      </c>
      <c r="AZ225" s="19">
        <f t="shared" si="90"/>
        <v>4.1373693168003892E-2</v>
      </c>
      <c r="BA225" s="28">
        <f>AQ225/AR225</f>
        <v>0.48883998742533796</v>
      </c>
      <c r="BB225" s="29">
        <f>AY225/AX225</f>
        <v>0.56783822398286155</v>
      </c>
      <c r="BC225" s="30">
        <f t="shared" si="95"/>
        <v>0.19282359609111385</v>
      </c>
      <c r="BD225" s="7">
        <v>50388000</v>
      </c>
      <c r="BE225" s="8">
        <v>26072000</v>
      </c>
      <c r="BF225" s="7">
        <v>0</v>
      </c>
      <c r="BG225" s="7">
        <v>13940000</v>
      </c>
      <c r="BH225" s="8">
        <v>2216600000</v>
      </c>
      <c r="BI225" s="7">
        <v>2843600000</v>
      </c>
      <c r="BJ225" s="7">
        <v>2441100000</v>
      </c>
      <c r="BK225" s="19">
        <f t="shared" si="91"/>
        <v>1.1762158260398808E-2</v>
      </c>
      <c r="BL225" s="19">
        <f t="shared" si="91"/>
        <v>0</v>
      </c>
      <c r="BM225" s="19">
        <f t="shared" si="91"/>
        <v>5.7105403301790179E-3</v>
      </c>
      <c r="BN225" s="28">
        <f>BD225/BE225</f>
        <v>1.932648051549555</v>
      </c>
      <c r="BO225" s="29">
        <f>BL225/BK225</f>
        <v>0</v>
      </c>
      <c r="BP225" s="30">
        <f>BL225/BM225</f>
        <v>0</v>
      </c>
      <c r="BQ225" s="50">
        <v>0</v>
      </c>
    </row>
    <row r="226" spans="1:69" x14ac:dyDescent="0.2">
      <c r="A226" s="1" t="s">
        <v>424</v>
      </c>
      <c r="B226" s="1" t="s">
        <v>425</v>
      </c>
      <c r="C226" s="1"/>
      <c r="D226" s="7">
        <v>0</v>
      </c>
      <c r="E226" s="8">
        <v>0</v>
      </c>
      <c r="F226" s="7">
        <v>0</v>
      </c>
      <c r="G226" s="7">
        <v>0</v>
      </c>
      <c r="H226" s="8">
        <v>3763400000</v>
      </c>
      <c r="I226" s="7">
        <v>3519500000</v>
      </c>
      <c r="J226" s="7">
        <v>2541400000</v>
      </c>
      <c r="K226" s="19">
        <f t="shared" si="87"/>
        <v>0</v>
      </c>
      <c r="L226" s="19">
        <f t="shared" si="87"/>
        <v>0</v>
      </c>
      <c r="M226" s="19">
        <f t="shared" si="87"/>
        <v>0</v>
      </c>
      <c r="N226" s="25">
        <v>0</v>
      </c>
      <c r="O226" s="26">
        <v>0</v>
      </c>
      <c r="P226" s="27">
        <v>0</v>
      </c>
      <c r="Q226" s="7">
        <v>0</v>
      </c>
      <c r="R226" s="8">
        <v>0</v>
      </c>
      <c r="S226" s="7">
        <v>0</v>
      </c>
      <c r="T226" s="7">
        <v>0</v>
      </c>
      <c r="U226" s="8">
        <v>1650500000</v>
      </c>
      <c r="V226" s="7">
        <v>1849700000</v>
      </c>
      <c r="W226" s="7">
        <v>3454200000</v>
      </c>
      <c r="X226" s="19">
        <f t="shared" si="88"/>
        <v>0</v>
      </c>
      <c r="Y226" s="19">
        <f t="shared" si="88"/>
        <v>0</v>
      </c>
      <c r="Z226" s="19">
        <f t="shared" si="88"/>
        <v>0</v>
      </c>
      <c r="AA226" s="28">
        <v>0</v>
      </c>
      <c r="AB226" s="29">
        <v>0</v>
      </c>
      <c r="AC226" s="30">
        <v>0</v>
      </c>
      <c r="AD226" s="7">
        <v>0</v>
      </c>
      <c r="AE226" s="8">
        <v>0</v>
      </c>
      <c r="AF226" s="7">
        <v>0</v>
      </c>
      <c r="AG226" s="7">
        <v>0</v>
      </c>
      <c r="AH226" s="8">
        <v>2634800000</v>
      </c>
      <c r="AI226" s="7">
        <v>1335600000</v>
      </c>
      <c r="AJ226" s="7">
        <v>1781200000</v>
      </c>
      <c r="AK226" s="19">
        <f t="shared" si="89"/>
        <v>0</v>
      </c>
      <c r="AL226" s="19">
        <f t="shared" si="89"/>
        <v>0</v>
      </c>
      <c r="AM226" s="19">
        <f t="shared" si="89"/>
        <v>0</v>
      </c>
      <c r="AN226" s="28">
        <v>0</v>
      </c>
      <c r="AO226" s="29">
        <v>0</v>
      </c>
      <c r="AP226" s="30">
        <v>0</v>
      </c>
      <c r="AQ226" s="7">
        <v>38117</v>
      </c>
      <c r="AR226" s="8">
        <v>0</v>
      </c>
      <c r="AS226" s="7">
        <v>0</v>
      </c>
      <c r="AT226" s="7">
        <v>90254</v>
      </c>
      <c r="AU226" s="8">
        <v>1584900000</v>
      </c>
      <c r="AV226" s="7">
        <v>2579400000</v>
      </c>
      <c r="AW226" s="7">
        <v>2056500000</v>
      </c>
      <c r="AX226" s="19">
        <f t="shared" si="90"/>
        <v>0</v>
      </c>
      <c r="AY226" s="19">
        <f t="shared" si="90"/>
        <v>0</v>
      </c>
      <c r="AZ226" s="19">
        <f t="shared" si="90"/>
        <v>4.3887186968149772E-5</v>
      </c>
      <c r="BA226" s="28" t="s">
        <v>766</v>
      </c>
      <c r="BB226" s="29">
        <v>0</v>
      </c>
      <c r="BC226" s="30">
        <f t="shared" si="95"/>
        <v>0</v>
      </c>
      <c r="BD226" s="7">
        <v>0</v>
      </c>
      <c r="BE226" s="8">
        <v>0</v>
      </c>
      <c r="BF226" s="7">
        <v>0</v>
      </c>
      <c r="BG226" s="7">
        <v>0</v>
      </c>
      <c r="BH226" s="8">
        <v>2216600000</v>
      </c>
      <c r="BI226" s="7">
        <v>2843600000</v>
      </c>
      <c r="BJ226" s="7">
        <v>2441100000</v>
      </c>
      <c r="BK226" s="19">
        <f t="shared" si="91"/>
        <v>0</v>
      </c>
      <c r="BL226" s="19">
        <f t="shared" si="91"/>
        <v>0</v>
      </c>
      <c r="BM226" s="19">
        <f t="shared" si="91"/>
        <v>0</v>
      </c>
      <c r="BN226" s="28">
        <v>0</v>
      </c>
      <c r="BO226" s="29">
        <v>0</v>
      </c>
      <c r="BP226" s="30">
        <v>0</v>
      </c>
      <c r="BQ226" s="50">
        <v>0</v>
      </c>
    </row>
    <row r="227" spans="1:69" x14ac:dyDescent="0.2">
      <c r="A227" s="1" t="s">
        <v>292</v>
      </c>
      <c r="B227" s="1" t="s">
        <v>293</v>
      </c>
      <c r="C227" s="1"/>
      <c r="D227" s="7">
        <v>62807</v>
      </c>
      <c r="E227" s="8">
        <v>1310100</v>
      </c>
      <c r="F227" s="7">
        <v>2054500</v>
      </c>
      <c r="G227" s="7">
        <v>0</v>
      </c>
      <c r="H227" s="8">
        <v>3763400000</v>
      </c>
      <c r="I227" s="7">
        <v>3519500000</v>
      </c>
      <c r="J227" s="7">
        <v>2541400000</v>
      </c>
      <c r="K227" s="19">
        <f t="shared" si="87"/>
        <v>3.4811606526013712E-4</v>
      </c>
      <c r="L227" s="19">
        <f t="shared" si="87"/>
        <v>5.8374769143344221E-4</v>
      </c>
      <c r="M227" s="19">
        <f t="shared" si="87"/>
        <v>0</v>
      </c>
      <c r="N227" s="25">
        <f>D227/E227</f>
        <v>4.7940615220212195E-2</v>
      </c>
      <c r="O227" s="26">
        <f>L227/K227</f>
        <v>1.6768766215866089</v>
      </c>
      <c r="P227" s="27" t="s">
        <v>766</v>
      </c>
      <c r="Q227" s="7">
        <v>3139000</v>
      </c>
      <c r="R227" s="8">
        <v>0</v>
      </c>
      <c r="S227" s="7">
        <v>0</v>
      </c>
      <c r="T227" s="7">
        <v>0</v>
      </c>
      <c r="U227" s="8">
        <v>1650500000</v>
      </c>
      <c r="V227" s="7">
        <v>1849700000</v>
      </c>
      <c r="W227" s="7">
        <v>3454200000</v>
      </c>
      <c r="X227" s="19">
        <f t="shared" si="88"/>
        <v>0</v>
      </c>
      <c r="Y227" s="19">
        <f t="shared" si="88"/>
        <v>0</v>
      </c>
      <c r="Z227" s="19">
        <f t="shared" si="88"/>
        <v>0</v>
      </c>
      <c r="AA227" s="28" t="s">
        <v>766</v>
      </c>
      <c r="AB227" s="29">
        <v>0</v>
      </c>
      <c r="AC227" s="30">
        <v>0</v>
      </c>
      <c r="AD227" s="7">
        <v>0</v>
      </c>
      <c r="AE227" s="8">
        <v>0</v>
      </c>
      <c r="AF227" s="7">
        <v>0</v>
      </c>
      <c r="AG227" s="7">
        <v>0</v>
      </c>
      <c r="AH227" s="8">
        <v>2634800000</v>
      </c>
      <c r="AI227" s="7">
        <v>1335600000</v>
      </c>
      <c r="AJ227" s="7">
        <v>1781200000</v>
      </c>
      <c r="AK227" s="19">
        <f t="shared" si="89"/>
        <v>0</v>
      </c>
      <c r="AL227" s="19">
        <f t="shared" si="89"/>
        <v>0</v>
      </c>
      <c r="AM227" s="19">
        <f t="shared" si="89"/>
        <v>0</v>
      </c>
      <c r="AN227" s="28">
        <v>0</v>
      </c>
      <c r="AO227" s="29">
        <v>0</v>
      </c>
      <c r="AP227" s="30">
        <v>0</v>
      </c>
      <c r="AQ227" s="7">
        <v>0</v>
      </c>
      <c r="AR227" s="8">
        <v>0</v>
      </c>
      <c r="AS227" s="7">
        <v>0</v>
      </c>
      <c r="AT227" s="7">
        <v>0</v>
      </c>
      <c r="AU227" s="8">
        <v>1584900000</v>
      </c>
      <c r="AV227" s="7">
        <v>2579400000</v>
      </c>
      <c r="AW227" s="7">
        <v>2056500000</v>
      </c>
      <c r="AX227" s="19">
        <f t="shared" si="90"/>
        <v>0</v>
      </c>
      <c r="AY227" s="19">
        <f t="shared" si="90"/>
        <v>0</v>
      </c>
      <c r="AZ227" s="19">
        <f t="shared" si="90"/>
        <v>0</v>
      </c>
      <c r="BA227" s="28">
        <v>0</v>
      </c>
      <c r="BB227" s="29">
        <v>0</v>
      </c>
      <c r="BC227" s="30">
        <v>0</v>
      </c>
      <c r="BD227" s="7">
        <v>0</v>
      </c>
      <c r="BE227" s="8">
        <v>0</v>
      </c>
      <c r="BF227" s="7">
        <v>0</v>
      </c>
      <c r="BG227" s="7">
        <v>0</v>
      </c>
      <c r="BH227" s="8">
        <v>2216600000</v>
      </c>
      <c r="BI227" s="7">
        <v>2843600000</v>
      </c>
      <c r="BJ227" s="7">
        <v>2441100000</v>
      </c>
      <c r="BK227" s="19">
        <f t="shared" si="91"/>
        <v>0</v>
      </c>
      <c r="BL227" s="19">
        <f t="shared" si="91"/>
        <v>0</v>
      </c>
      <c r="BM227" s="19">
        <f t="shared" si="91"/>
        <v>0</v>
      </c>
      <c r="BN227" s="28">
        <v>0</v>
      </c>
      <c r="BO227" s="29">
        <v>0</v>
      </c>
      <c r="BP227" s="30">
        <v>0</v>
      </c>
      <c r="BQ227" s="50">
        <v>0</v>
      </c>
    </row>
    <row r="228" spans="1:69" x14ac:dyDescent="0.2">
      <c r="A228" s="1" t="s">
        <v>310</v>
      </c>
      <c r="B228" s="1" t="s">
        <v>311</v>
      </c>
      <c r="C228" s="1"/>
      <c r="D228" s="7">
        <v>406610</v>
      </c>
      <c r="E228" s="8">
        <v>0</v>
      </c>
      <c r="F228" s="7">
        <v>0</v>
      </c>
      <c r="G228" s="7">
        <v>100870</v>
      </c>
      <c r="H228" s="8">
        <v>3763400000</v>
      </c>
      <c r="I228" s="7">
        <v>3519500000</v>
      </c>
      <c r="J228" s="7">
        <v>2541400000</v>
      </c>
      <c r="K228" s="19">
        <f t="shared" si="87"/>
        <v>0</v>
      </c>
      <c r="L228" s="19">
        <f t="shared" si="87"/>
        <v>0</v>
      </c>
      <c r="M228" s="19">
        <f t="shared" si="87"/>
        <v>3.9690721649484535E-5</v>
      </c>
      <c r="N228" s="25" t="s">
        <v>766</v>
      </c>
      <c r="O228" s="26">
        <v>0</v>
      </c>
      <c r="P228" s="27">
        <f>L228/M228</f>
        <v>0</v>
      </c>
      <c r="Q228" s="7">
        <v>0</v>
      </c>
      <c r="R228" s="8">
        <v>0</v>
      </c>
      <c r="S228" s="7">
        <v>0</v>
      </c>
      <c r="T228" s="7">
        <v>0</v>
      </c>
      <c r="U228" s="8">
        <v>1650500000</v>
      </c>
      <c r="V228" s="7">
        <v>1849700000</v>
      </c>
      <c r="W228" s="7">
        <v>3454200000</v>
      </c>
      <c r="X228" s="19">
        <f t="shared" si="88"/>
        <v>0</v>
      </c>
      <c r="Y228" s="19">
        <f t="shared" si="88"/>
        <v>0</v>
      </c>
      <c r="Z228" s="19">
        <f t="shared" si="88"/>
        <v>0</v>
      </c>
      <c r="AA228" s="28">
        <v>0</v>
      </c>
      <c r="AB228" s="29">
        <v>0</v>
      </c>
      <c r="AC228" s="30">
        <v>0</v>
      </c>
      <c r="AD228" s="7">
        <v>8580700</v>
      </c>
      <c r="AE228" s="8">
        <v>8754100</v>
      </c>
      <c r="AF228" s="7">
        <v>10536000</v>
      </c>
      <c r="AG228" s="7">
        <v>9336800</v>
      </c>
      <c r="AH228" s="8">
        <v>2634800000</v>
      </c>
      <c r="AI228" s="7">
        <v>1335600000</v>
      </c>
      <c r="AJ228" s="7">
        <v>1781200000</v>
      </c>
      <c r="AK228" s="19">
        <f t="shared" si="89"/>
        <v>3.322491270684682E-3</v>
      </c>
      <c r="AL228" s="19">
        <f t="shared" si="89"/>
        <v>7.8885893980233605E-3</v>
      </c>
      <c r="AM228" s="19">
        <f t="shared" si="89"/>
        <v>5.2418594206153158E-3</v>
      </c>
      <c r="AN228" s="28">
        <f>AD228/AE228</f>
        <v>0.98019213854079801</v>
      </c>
      <c r="AO228" s="29">
        <f>AL228/AK228</f>
        <v>2.374299510619247</v>
      </c>
      <c r="AP228" s="30">
        <f>AL228/AM228</f>
        <v>1.5049219685287474</v>
      </c>
      <c r="AQ228" s="7">
        <v>4585000</v>
      </c>
      <c r="AR228" s="8">
        <v>9102700</v>
      </c>
      <c r="AS228" s="7">
        <v>6146200</v>
      </c>
      <c r="AT228" s="7">
        <v>8924900</v>
      </c>
      <c r="AU228" s="8">
        <v>1584900000</v>
      </c>
      <c r="AV228" s="7">
        <v>2579400000</v>
      </c>
      <c r="AW228" s="7">
        <v>2056500000</v>
      </c>
      <c r="AX228" s="19">
        <f t="shared" si="90"/>
        <v>5.7433907502050605E-3</v>
      </c>
      <c r="AY228" s="19">
        <f t="shared" si="90"/>
        <v>2.382802202062495E-3</v>
      </c>
      <c r="AZ228" s="19">
        <f t="shared" si="90"/>
        <v>4.3398492584488212E-3</v>
      </c>
      <c r="BA228" s="28">
        <f>AQ228/AR228</f>
        <v>0.50369670537313105</v>
      </c>
      <c r="BB228" s="29">
        <f>AY228/AX228</f>
        <v>0.41487725730265179</v>
      </c>
      <c r="BC228" s="30">
        <f>AY228/AZ228</f>
        <v>0.54905183571149485</v>
      </c>
      <c r="BD228" s="7">
        <v>10775000</v>
      </c>
      <c r="BE228" s="8">
        <v>6567500</v>
      </c>
      <c r="BF228" s="7">
        <v>8462000</v>
      </c>
      <c r="BG228" s="7">
        <v>10196000</v>
      </c>
      <c r="BH228" s="8">
        <v>2216600000</v>
      </c>
      <c r="BI228" s="7">
        <v>2843600000</v>
      </c>
      <c r="BJ228" s="7">
        <v>2441100000</v>
      </c>
      <c r="BK228" s="19">
        <f t="shared" si="91"/>
        <v>2.962871063791392E-3</v>
      </c>
      <c r="BL228" s="19">
        <f t="shared" si="91"/>
        <v>2.9758053172035449E-3</v>
      </c>
      <c r="BM228" s="19">
        <f t="shared" si="91"/>
        <v>4.1768055384867478E-3</v>
      </c>
      <c r="BN228" s="28">
        <f>BD228/BE228</f>
        <v>1.6406547392462885</v>
      </c>
      <c r="BO228" s="29">
        <f>BL228/BK228</f>
        <v>1.0043654459251432</v>
      </c>
      <c r="BP228" s="30">
        <f>BL228/BM228</f>
        <v>0.71245962728771806</v>
      </c>
      <c r="BQ228" s="50">
        <v>0</v>
      </c>
    </row>
    <row r="229" spans="1:69" x14ac:dyDescent="0.2">
      <c r="A229" s="1" t="s">
        <v>228</v>
      </c>
      <c r="B229" s="1" t="s">
        <v>229</v>
      </c>
      <c r="C229" s="1"/>
      <c r="D229" s="7">
        <v>0</v>
      </c>
      <c r="E229" s="8">
        <v>0</v>
      </c>
      <c r="F229" s="7">
        <v>0</v>
      </c>
      <c r="G229" s="7">
        <v>0</v>
      </c>
      <c r="H229" s="8">
        <v>3763400000</v>
      </c>
      <c r="I229" s="7">
        <v>3519500000</v>
      </c>
      <c r="J229" s="7">
        <v>2541400000</v>
      </c>
      <c r="K229" s="19">
        <f t="shared" si="87"/>
        <v>0</v>
      </c>
      <c r="L229" s="19">
        <f t="shared" si="87"/>
        <v>0</v>
      </c>
      <c r="M229" s="19">
        <f t="shared" si="87"/>
        <v>0</v>
      </c>
      <c r="N229" s="25">
        <v>0</v>
      </c>
      <c r="O229" s="26">
        <v>0</v>
      </c>
      <c r="P229" s="27">
        <v>0</v>
      </c>
      <c r="Q229" s="7">
        <v>0</v>
      </c>
      <c r="R229" s="8">
        <v>0</v>
      </c>
      <c r="S229" s="7">
        <v>0</v>
      </c>
      <c r="T229" s="7">
        <v>0</v>
      </c>
      <c r="U229" s="8">
        <v>1650500000</v>
      </c>
      <c r="V229" s="7">
        <v>1849700000</v>
      </c>
      <c r="W229" s="7">
        <v>3454200000</v>
      </c>
      <c r="X229" s="19">
        <f t="shared" si="88"/>
        <v>0</v>
      </c>
      <c r="Y229" s="19">
        <f t="shared" si="88"/>
        <v>0</v>
      </c>
      <c r="Z229" s="19">
        <f t="shared" si="88"/>
        <v>0</v>
      </c>
      <c r="AA229" s="28">
        <v>0</v>
      </c>
      <c r="AB229" s="29">
        <v>0</v>
      </c>
      <c r="AC229" s="30">
        <v>0</v>
      </c>
      <c r="AD229" s="7">
        <v>0</v>
      </c>
      <c r="AE229" s="8">
        <v>7085500</v>
      </c>
      <c r="AF229" s="7">
        <v>5975800</v>
      </c>
      <c r="AG229" s="7">
        <v>2858500</v>
      </c>
      <c r="AH229" s="8">
        <v>2634800000</v>
      </c>
      <c r="AI229" s="7">
        <v>1335600000</v>
      </c>
      <c r="AJ229" s="7">
        <v>1781200000</v>
      </c>
      <c r="AK229" s="19">
        <f t="shared" si="89"/>
        <v>2.6891984211325336E-3</v>
      </c>
      <c r="AL229" s="19">
        <f t="shared" si="89"/>
        <v>4.4742437855645406E-3</v>
      </c>
      <c r="AM229" s="19">
        <f t="shared" si="89"/>
        <v>1.6048169773186616E-3</v>
      </c>
      <c r="AN229" s="28">
        <f>AD229/AE229</f>
        <v>0</v>
      </c>
      <c r="AO229" s="29">
        <f>AL229/AK229</f>
        <v>1.6637834346489948</v>
      </c>
      <c r="AP229" s="30">
        <f>AL229/AM229</f>
        <v>2.7880087566372431</v>
      </c>
      <c r="AQ229" s="7">
        <v>4105900</v>
      </c>
      <c r="AR229" s="8">
        <v>0</v>
      </c>
      <c r="AS229" s="7">
        <v>2583300</v>
      </c>
      <c r="AT229" s="7">
        <v>3057000</v>
      </c>
      <c r="AU229" s="8">
        <v>1584900000</v>
      </c>
      <c r="AV229" s="7">
        <v>2579400000</v>
      </c>
      <c r="AW229" s="7">
        <v>2056500000</v>
      </c>
      <c r="AX229" s="19">
        <f t="shared" si="90"/>
        <v>0</v>
      </c>
      <c r="AY229" s="19">
        <f t="shared" si="90"/>
        <v>1.0015119795301233E-3</v>
      </c>
      <c r="AZ229" s="19">
        <f t="shared" si="90"/>
        <v>1.4865061998541212E-3</v>
      </c>
      <c r="BA229" s="28" t="s">
        <v>766</v>
      </c>
      <c r="BB229" s="29" t="s">
        <v>766</v>
      </c>
      <c r="BC229" s="30">
        <f>AY229/AZ229</f>
        <v>0.67373548770156966</v>
      </c>
      <c r="BD229" s="7">
        <v>1579000</v>
      </c>
      <c r="BE229" s="8">
        <v>1704300</v>
      </c>
      <c r="BF229" s="7">
        <v>7039600</v>
      </c>
      <c r="BG229" s="7">
        <v>7359400</v>
      </c>
      <c r="BH229" s="8">
        <v>2216600000</v>
      </c>
      <c r="BI229" s="7">
        <v>2843600000</v>
      </c>
      <c r="BJ229" s="7">
        <v>2441100000</v>
      </c>
      <c r="BK229" s="19">
        <f t="shared" si="91"/>
        <v>7.688802670757015E-4</v>
      </c>
      <c r="BL229" s="19">
        <f t="shared" si="91"/>
        <v>2.4755943170628779E-3</v>
      </c>
      <c r="BM229" s="19">
        <f t="shared" si="91"/>
        <v>3.0147884150587851E-3</v>
      </c>
      <c r="BN229" s="28">
        <f>BD229/BE229</f>
        <v>0.92648007979815761</v>
      </c>
      <c r="BO229" s="29">
        <f>BL229/BK229</f>
        <v>3.2197396955944231</v>
      </c>
      <c r="BP229" s="30">
        <f>BL229/BM229</f>
        <v>0.82115026868796248</v>
      </c>
      <c r="BQ229" s="50">
        <v>0</v>
      </c>
    </row>
    <row r="230" spans="1:69" x14ac:dyDescent="0.2">
      <c r="A230" s="1" t="s">
        <v>391</v>
      </c>
      <c r="B230" s="1" t="s">
        <v>392</v>
      </c>
      <c r="C230" s="1"/>
      <c r="D230" s="7">
        <v>142500000</v>
      </c>
      <c r="E230" s="8">
        <v>138900000</v>
      </c>
      <c r="F230" s="7">
        <v>177730000</v>
      </c>
      <c r="G230" s="7">
        <v>32379000</v>
      </c>
      <c r="H230" s="8">
        <v>3763400000</v>
      </c>
      <c r="I230" s="7">
        <v>3519500000</v>
      </c>
      <c r="J230" s="7">
        <v>2541400000</v>
      </c>
      <c r="K230" s="19">
        <f t="shared" si="87"/>
        <v>3.6908115002391453E-2</v>
      </c>
      <c r="L230" s="19">
        <f t="shared" si="87"/>
        <v>5.0498650376473928E-2</v>
      </c>
      <c r="M230" s="19">
        <f t="shared" si="87"/>
        <v>1.2740615408829779E-2</v>
      </c>
      <c r="N230" s="25">
        <f>D230/E230</f>
        <v>1.0259179265658747</v>
      </c>
      <c r="O230" s="26">
        <f>L230/K230</f>
        <v>1.3682262118561699</v>
      </c>
      <c r="P230" s="27">
        <f>L230/M230</f>
        <v>3.9635958512236584</v>
      </c>
      <c r="Q230" s="7">
        <v>321000000</v>
      </c>
      <c r="R230" s="8">
        <v>96629000</v>
      </c>
      <c r="S230" s="7">
        <v>16233000</v>
      </c>
      <c r="T230" s="7">
        <v>99548000</v>
      </c>
      <c r="U230" s="8">
        <v>1650500000</v>
      </c>
      <c r="V230" s="7">
        <v>1849700000</v>
      </c>
      <c r="W230" s="7">
        <v>3454200000</v>
      </c>
      <c r="X230" s="19">
        <f t="shared" si="88"/>
        <v>5.8545289306270828E-2</v>
      </c>
      <c r="Y230" s="19">
        <f t="shared" si="88"/>
        <v>8.7760177326052877E-3</v>
      </c>
      <c r="Z230" s="19">
        <f t="shared" si="88"/>
        <v>2.8819408256615137E-2</v>
      </c>
      <c r="AA230" s="28">
        <f>Q230/R230</f>
        <v>3.3219840834532075</v>
      </c>
      <c r="AB230" s="29">
        <f>Y230/X230</f>
        <v>0.14990134708695141</v>
      </c>
      <c r="AC230" s="30">
        <f>Y230/Z230</f>
        <v>0.30451762418094974</v>
      </c>
      <c r="AD230" s="7">
        <v>45326000</v>
      </c>
      <c r="AE230" s="8">
        <v>0</v>
      </c>
      <c r="AF230" s="7">
        <v>0</v>
      </c>
      <c r="AG230" s="7">
        <v>0</v>
      </c>
      <c r="AH230" s="8">
        <v>2634800000</v>
      </c>
      <c r="AI230" s="7">
        <v>1335600000</v>
      </c>
      <c r="AJ230" s="7">
        <v>1781200000</v>
      </c>
      <c r="AK230" s="19">
        <f t="shared" si="89"/>
        <v>0</v>
      </c>
      <c r="AL230" s="19">
        <f t="shared" si="89"/>
        <v>0</v>
      </c>
      <c r="AM230" s="19">
        <f t="shared" si="89"/>
        <v>0</v>
      </c>
      <c r="AN230" s="28" t="s">
        <v>766</v>
      </c>
      <c r="AO230" s="29">
        <v>0</v>
      </c>
      <c r="AP230" s="30">
        <v>0</v>
      </c>
      <c r="AQ230" s="7">
        <v>7984800</v>
      </c>
      <c r="AR230" s="8">
        <v>45166000</v>
      </c>
      <c r="AS230" s="7">
        <v>24945000</v>
      </c>
      <c r="AT230" s="7">
        <v>15859000</v>
      </c>
      <c r="AU230" s="8">
        <v>1584900000</v>
      </c>
      <c r="AV230" s="7">
        <v>2579400000</v>
      </c>
      <c r="AW230" s="7">
        <v>2056500000</v>
      </c>
      <c r="AX230" s="19">
        <f t="shared" si="90"/>
        <v>2.8497697015584581E-2</v>
      </c>
      <c r="AY230" s="19">
        <f t="shared" si="90"/>
        <v>9.6708536869039314E-3</v>
      </c>
      <c r="AZ230" s="19">
        <f t="shared" si="90"/>
        <v>7.7116460004862629E-3</v>
      </c>
      <c r="BA230" s="28">
        <f>AQ230/AR230</f>
        <v>0.17678784926714786</v>
      </c>
      <c r="BB230" s="29">
        <f>AY230/AX230</f>
        <v>0.3393556216705938</v>
      </c>
      <c r="BC230" s="30">
        <f>AY230/AZ230</f>
        <v>1.2540583017288565</v>
      </c>
      <c r="BD230" s="7">
        <v>15396000</v>
      </c>
      <c r="BE230" s="8">
        <v>20972000</v>
      </c>
      <c r="BF230" s="7">
        <v>8706600</v>
      </c>
      <c r="BG230" s="7">
        <v>16691000</v>
      </c>
      <c r="BH230" s="8">
        <v>2216600000</v>
      </c>
      <c r="BI230" s="7">
        <v>2843600000</v>
      </c>
      <c r="BJ230" s="7">
        <v>2441100000</v>
      </c>
      <c r="BK230" s="19">
        <f t="shared" si="91"/>
        <v>9.4613371830731749E-3</v>
      </c>
      <c r="BL230" s="19">
        <f t="shared" si="91"/>
        <v>3.061823041215361E-3</v>
      </c>
      <c r="BM230" s="19">
        <f t="shared" si="91"/>
        <v>6.8374912949080331E-3</v>
      </c>
      <c r="BN230" s="28">
        <f>BD230/BE230</f>
        <v>0.73412168605760064</v>
      </c>
      <c r="BO230" s="29">
        <f>BL230/BK230</f>
        <v>0.32361419765201072</v>
      </c>
      <c r="BP230" s="30">
        <f>BL230/BM230</f>
        <v>0.44779918674200575</v>
      </c>
      <c r="BQ230" s="50">
        <v>0</v>
      </c>
    </row>
    <row r="231" spans="1:69" x14ac:dyDescent="0.2">
      <c r="A231" s="1" t="s">
        <v>250</v>
      </c>
      <c r="B231" s="1" t="s">
        <v>251</v>
      </c>
      <c r="C231" s="1"/>
      <c r="D231" s="7">
        <v>0</v>
      </c>
      <c r="E231" s="8">
        <v>0</v>
      </c>
      <c r="F231" s="7">
        <v>0</v>
      </c>
      <c r="G231" s="7">
        <v>0</v>
      </c>
      <c r="H231" s="8">
        <v>3763400000</v>
      </c>
      <c r="I231" s="7">
        <v>3519500000</v>
      </c>
      <c r="J231" s="7">
        <v>2541400000</v>
      </c>
      <c r="K231" s="19">
        <f t="shared" si="87"/>
        <v>0</v>
      </c>
      <c r="L231" s="19">
        <f t="shared" si="87"/>
        <v>0</v>
      </c>
      <c r="M231" s="19">
        <f t="shared" si="87"/>
        <v>0</v>
      </c>
      <c r="N231" s="25">
        <v>0</v>
      </c>
      <c r="O231" s="26">
        <v>0</v>
      </c>
      <c r="P231" s="27">
        <v>0</v>
      </c>
      <c r="Q231" s="7">
        <v>0</v>
      </c>
      <c r="R231" s="8">
        <v>0</v>
      </c>
      <c r="S231" s="7">
        <v>84380</v>
      </c>
      <c r="T231" s="7">
        <v>0</v>
      </c>
      <c r="U231" s="8">
        <v>1650500000</v>
      </c>
      <c r="V231" s="7">
        <v>1849700000</v>
      </c>
      <c r="W231" s="7">
        <v>3454200000</v>
      </c>
      <c r="X231" s="19">
        <f t="shared" si="88"/>
        <v>0</v>
      </c>
      <c r="Y231" s="19">
        <f t="shared" si="88"/>
        <v>4.5618208358112125E-5</v>
      </c>
      <c r="Z231" s="19">
        <f t="shared" si="88"/>
        <v>0</v>
      </c>
      <c r="AA231" s="28">
        <v>0</v>
      </c>
      <c r="AB231" s="29" t="s">
        <v>766</v>
      </c>
      <c r="AC231" s="30" t="s">
        <v>766</v>
      </c>
      <c r="AD231" s="7">
        <v>0</v>
      </c>
      <c r="AE231" s="8">
        <v>11143000</v>
      </c>
      <c r="AF231" s="7">
        <v>4766300</v>
      </c>
      <c r="AG231" s="7">
        <v>2103900</v>
      </c>
      <c r="AH231" s="8">
        <v>2634800000</v>
      </c>
      <c r="AI231" s="7">
        <v>1335600000</v>
      </c>
      <c r="AJ231" s="7">
        <v>1781200000</v>
      </c>
      <c r="AK231" s="19">
        <f t="shared" si="89"/>
        <v>4.2291635038712617E-3</v>
      </c>
      <c r="AL231" s="19">
        <f t="shared" si="89"/>
        <v>3.5686582809224317E-3</v>
      </c>
      <c r="AM231" s="19">
        <f t="shared" si="89"/>
        <v>1.1811699977543229E-3</v>
      </c>
      <c r="AN231" s="28">
        <f>AD231/AE231</f>
        <v>0</v>
      </c>
      <c r="AO231" s="29">
        <f>AL231/AK231</f>
        <v>0.84382130831682878</v>
      </c>
      <c r="AP231" s="30">
        <f>AL231/AM231</f>
        <v>3.0212909976610276</v>
      </c>
      <c r="AQ231" s="7">
        <v>6796400</v>
      </c>
      <c r="AR231" s="8">
        <v>393170</v>
      </c>
      <c r="AS231" s="7">
        <v>5371000</v>
      </c>
      <c r="AT231" s="7">
        <v>3919300</v>
      </c>
      <c r="AU231" s="8">
        <v>1584900000</v>
      </c>
      <c r="AV231" s="7">
        <v>2579400000</v>
      </c>
      <c r="AW231" s="7">
        <v>2056500000</v>
      </c>
      <c r="AX231" s="19">
        <f t="shared" si="90"/>
        <v>2.4807243359202476E-4</v>
      </c>
      <c r="AY231" s="19">
        <f t="shared" si="90"/>
        <v>2.0822671939210668E-3</v>
      </c>
      <c r="AZ231" s="19">
        <f t="shared" si="90"/>
        <v>1.9058108436664236E-3</v>
      </c>
      <c r="BA231" s="28">
        <f>AQ231/AR231</f>
        <v>17.286161202533254</v>
      </c>
      <c r="BB231" s="29">
        <f>AY231/AX231</f>
        <v>8.3937871039130609</v>
      </c>
      <c r="BC231" s="30">
        <f>AY231/AZ231</f>
        <v>1.0925885959989472</v>
      </c>
      <c r="BD231" s="7">
        <v>2669600</v>
      </c>
      <c r="BE231" s="8">
        <v>3575200</v>
      </c>
      <c r="BF231" s="7">
        <v>11049000</v>
      </c>
      <c r="BG231" s="7">
        <v>20916000</v>
      </c>
      <c r="BH231" s="8">
        <v>2216600000</v>
      </c>
      <c r="BI231" s="7">
        <v>2843600000</v>
      </c>
      <c r="BJ231" s="7">
        <v>2441100000</v>
      </c>
      <c r="BK231" s="19">
        <f t="shared" si="91"/>
        <v>1.6129206893440405E-3</v>
      </c>
      <c r="BL231" s="19">
        <f t="shared" si="91"/>
        <v>3.8855675903783937E-3</v>
      </c>
      <c r="BM231" s="19">
        <f t="shared" si="91"/>
        <v>8.5682684035885467E-3</v>
      </c>
      <c r="BN231" s="28">
        <f>BD231/BE231</f>
        <v>0.7466994853434773</v>
      </c>
      <c r="BO231" s="29">
        <f>BL231/BK231</f>
        <v>2.4090258225645411</v>
      </c>
      <c r="BP231" s="30">
        <f>BL231/BM231</f>
        <v>0.45348341197517195</v>
      </c>
      <c r="BQ231" s="50">
        <v>0</v>
      </c>
    </row>
    <row r="232" spans="1:69" x14ac:dyDescent="0.2">
      <c r="A232" s="1" t="s">
        <v>647</v>
      </c>
      <c r="B232" s="1" t="s">
        <v>648</v>
      </c>
      <c r="C232" s="1"/>
      <c r="D232" s="7">
        <v>0</v>
      </c>
      <c r="E232" s="8">
        <v>1324800</v>
      </c>
      <c r="F232" s="7">
        <v>1627400</v>
      </c>
      <c r="G232" s="7">
        <v>5712300</v>
      </c>
      <c r="H232" s="8">
        <v>3763400000</v>
      </c>
      <c r="I232" s="7">
        <v>3519500000</v>
      </c>
      <c r="J232" s="7">
        <v>2541400000</v>
      </c>
      <c r="K232" s="19">
        <f t="shared" si="87"/>
        <v>3.5202210766859752E-4</v>
      </c>
      <c r="L232" s="19">
        <f t="shared" si="87"/>
        <v>4.6239522659468675E-4</v>
      </c>
      <c r="M232" s="19">
        <f t="shared" si="87"/>
        <v>2.2476981191469269E-3</v>
      </c>
      <c r="N232" s="25">
        <f>D232/E232</f>
        <v>0</v>
      </c>
      <c r="O232" s="26">
        <f>L232/K232</f>
        <v>1.3135403047753957</v>
      </c>
      <c r="P232" s="27">
        <f>L232/M232</f>
        <v>0.20571945256161911</v>
      </c>
      <c r="Q232" s="7">
        <v>0</v>
      </c>
      <c r="R232" s="8">
        <v>2583400</v>
      </c>
      <c r="S232" s="7">
        <v>1529200</v>
      </c>
      <c r="T232" s="7">
        <v>3925300</v>
      </c>
      <c r="U232" s="8">
        <v>1650500000</v>
      </c>
      <c r="V232" s="7">
        <v>1849700000</v>
      </c>
      <c r="W232" s="7">
        <v>3454200000</v>
      </c>
      <c r="X232" s="19">
        <f t="shared" si="88"/>
        <v>1.5652226598000605E-3</v>
      </c>
      <c r="Y232" s="19">
        <f t="shared" si="88"/>
        <v>8.2672865870141101E-4</v>
      </c>
      <c r="Z232" s="19">
        <f t="shared" si="88"/>
        <v>1.1363846911006891E-3</v>
      </c>
      <c r="AA232" s="28">
        <f t="shared" ref="AA232:AA238" si="96">Q232/R232</f>
        <v>0</v>
      </c>
      <c r="AB232" s="29">
        <f t="shared" ref="AB232:AB238" si="97">Y232/X232</f>
        <v>0.52818597630513231</v>
      </c>
      <c r="AC232" s="30">
        <f>Y232/Z232</f>
        <v>0.72750774027116749</v>
      </c>
      <c r="AD232" s="7">
        <v>0</v>
      </c>
      <c r="AE232" s="8">
        <v>0</v>
      </c>
      <c r="AF232" s="7">
        <v>0</v>
      </c>
      <c r="AG232" s="7">
        <v>37301</v>
      </c>
      <c r="AH232" s="8">
        <v>2634800000</v>
      </c>
      <c r="AI232" s="7">
        <v>1335600000</v>
      </c>
      <c r="AJ232" s="7">
        <v>1781200000</v>
      </c>
      <c r="AK232" s="19">
        <f t="shared" si="89"/>
        <v>0</v>
      </c>
      <c r="AL232" s="19">
        <f t="shared" si="89"/>
        <v>0</v>
      </c>
      <c r="AM232" s="19">
        <f t="shared" si="89"/>
        <v>2.0941500112283852E-5</v>
      </c>
      <c r="AN232" s="28">
        <v>0</v>
      </c>
      <c r="AO232" s="29">
        <v>0</v>
      </c>
      <c r="AP232" s="30">
        <f>AL232/AM232</f>
        <v>0</v>
      </c>
      <c r="AQ232" s="7">
        <v>0</v>
      </c>
      <c r="AR232" s="8">
        <v>0</v>
      </c>
      <c r="AS232" s="7">
        <v>0</v>
      </c>
      <c r="AT232" s="7">
        <v>0</v>
      </c>
      <c r="AU232" s="8">
        <v>1584900000</v>
      </c>
      <c r="AV232" s="7">
        <v>2579400000</v>
      </c>
      <c r="AW232" s="7">
        <v>2056500000</v>
      </c>
      <c r="AX232" s="19">
        <f t="shared" si="90"/>
        <v>0</v>
      </c>
      <c r="AY232" s="19">
        <f t="shared" si="90"/>
        <v>0</v>
      </c>
      <c r="AZ232" s="19">
        <f t="shared" si="90"/>
        <v>0</v>
      </c>
      <c r="BA232" s="28">
        <v>0</v>
      </c>
      <c r="BB232" s="29">
        <v>0</v>
      </c>
      <c r="BC232" s="30">
        <v>0</v>
      </c>
      <c r="BD232" s="7">
        <v>94530</v>
      </c>
      <c r="BE232" s="8">
        <v>0</v>
      </c>
      <c r="BF232" s="7">
        <v>0</v>
      </c>
      <c r="BG232" s="7">
        <v>0</v>
      </c>
      <c r="BH232" s="8">
        <v>2216600000</v>
      </c>
      <c r="BI232" s="7">
        <v>2843600000</v>
      </c>
      <c r="BJ232" s="7">
        <v>2441100000</v>
      </c>
      <c r="BK232" s="19">
        <f t="shared" si="91"/>
        <v>0</v>
      </c>
      <c r="BL232" s="19">
        <f t="shared" si="91"/>
        <v>0</v>
      </c>
      <c r="BM232" s="19">
        <f t="shared" si="91"/>
        <v>0</v>
      </c>
      <c r="BN232" s="28" t="s">
        <v>766</v>
      </c>
      <c r="BO232" s="29">
        <v>0</v>
      </c>
      <c r="BP232" s="30">
        <v>0</v>
      </c>
      <c r="BQ232" s="50">
        <v>0</v>
      </c>
    </row>
    <row r="233" spans="1:69" x14ac:dyDescent="0.2">
      <c r="A233" s="1" t="s">
        <v>627</v>
      </c>
      <c r="B233" s="1" t="s">
        <v>628</v>
      </c>
      <c r="C233" s="1"/>
      <c r="D233" s="7">
        <v>140910000</v>
      </c>
      <c r="E233" s="8">
        <v>10138000</v>
      </c>
      <c r="F233" s="7">
        <v>9278000</v>
      </c>
      <c r="G233" s="7">
        <v>1829300</v>
      </c>
      <c r="H233" s="8">
        <v>3763400000</v>
      </c>
      <c r="I233" s="7">
        <v>3519500000</v>
      </c>
      <c r="J233" s="7">
        <v>2541400000</v>
      </c>
      <c r="K233" s="19">
        <f t="shared" si="87"/>
        <v>2.6938406759844822E-3</v>
      </c>
      <c r="L233" s="19">
        <f t="shared" si="87"/>
        <v>2.6361699104986503E-3</v>
      </c>
      <c r="M233" s="19">
        <f t="shared" si="87"/>
        <v>7.1980011017549377E-4</v>
      </c>
      <c r="N233" s="25">
        <f>D233/E233</f>
        <v>13.899191161964884</v>
      </c>
      <c r="O233" s="26">
        <f>L233/K233</f>
        <v>0.97859161976431441</v>
      </c>
      <c r="P233" s="27">
        <f>L233/M233</f>
        <v>3.6623638607889739</v>
      </c>
      <c r="Q233" s="7">
        <v>1662800000</v>
      </c>
      <c r="R233" s="8">
        <v>9907500000</v>
      </c>
      <c r="S233" s="7">
        <v>192380000</v>
      </c>
      <c r="T233" s="7">
        <v>114210000</v>
      </c>
      <c r="U233" s="8">
        <v>1650500000</v>
      </c>
      <c r="V233" s="7">
        <v>1849700000</v>
      </c>
      <c r="W233" s="7">
        <v>3454200000</v>
      </c>
      <c r="X233" s="19">
        <f t="shared" si="88"/>
        <v>6.0027264465313541</v>
      </c>
      <c r="Y233" s="19">
        <f t="shared" si="88"/>
        <v>0.10400605503595177</v>
      </c>
      <c r="Z233" s="19">
        <f t="shared" si="88"/>
        <v>3.306409588327254E-2</v>
      </c>
      <c r="AA233" s="28">
        <f t="shared" si="96"/>
        <v>0.16783245016401716</v>
      </c>
      <c r="AB233" s="29">
        <f t="shared" si="97"/>
        <v>1.7326469224005894E-2</v>
      </c>
      <c r="AC233" s="30">
        <f>Y233/Z233</f>
        <v>3.1455889616074302</v>
      </c>
      <c r="AD233" s="7">
        <v>27277000000</v>
      </c>
      <c r="AE233" s="8">
        <v>13345000000</v>
      </c>
      <c r="AF233" s="7">
        <v>13934000000</v>
      </c>
      <c r="AG233" s="7">
        <v>39115000000</v>
      </c>
      <c r="AH233" s="8">
        <v>2634800000</v>
      </c>
      <c r="AI233" s="7">
        <v>1335600000</v>
      </c>
      <c r="AJ233" s="7">
        <v>1781200000</v>
      </c>
      <c r="AK233" s="19">
        <f t="shared" si="89"/>
        <v>5.0649005617124638</v>
      </c>
      <c r="AL233" s="19">
        <f t="shared" si="89"/>
        <v>10.432764300688829</v>
      </c>
      <c r="AM233" s="19">
        <f t="shared" si="89"/>
        <v>21.959914664271277</v>
      </c>
      <c r="AN233" s="28">
        <f>AD233/AE233</f>
        <v>2.0439865118021729</v>
      </c>
      <c r="AO233" s="29">
        <f>AL233/AK233</f>
        <v>2.0598162142716321</v>
      </c>
      <c r="AP233" s="30">
        <f>AL233/AM233</f>
        <v>0.47508218771281968</v>
      </c>
      <c r="AQ233" s="7">
        <v>12141000000</v>
      </c>
      <c r="AR233" s="8">
        <v>21052000000</v>
      </c>
      <c r="AS233" s="7">
        <v>30060000000</v>
      </c>
      <c r="AT233" s="7">
        <v>11909000000</v>
      </c>
      <c r="AU233" s="8">
        <v>1584900000</v>
      </c>
      <c r="AV233" s="7">
        <v>2579400000</v>
      </c>
      <c r="AW233" s="7">
        <v>2056500000</v>
      </c>
      <c r="AX233" s="19">
        <f t="shared" si="90"/>
        <v>13.28285696258439</v>
      </c>
      <c r="AY233" s="19">
        <f t="shared" si="90"/>
        <v>11.653872993719469</v>
      </c>
      <c r="AZ233" s="19">
        <f t="shared" si="90"/>
        <v>5.7909068806224164</v>
      </c>
      <c r="BA233" s="28">
        <f>AQ233/AR233</f>
        <v>0.5767148014440433</v>
      </c>
      <c r="BB233" s="29">
        <f>AY233/AX233</f>
        <v>0.87736192797577361</v>
      </c>
      <c r="BC233" s="30">
        <f>AY233/AZ233</f>
        <v>2.012443514281979</v>
      </c>
      <c r="BD233" s="7">
        <v>11127000000</v>
      </c>
      <c r="BE233" s="8">
        <v>18526000000</v>
      </c>
      <c r="BF233" s="7">
        <v>12767000000</v>
      </c>
      <c r="BG233" s="7">
        <v>32183000000</v>
      </c>
      <c r="BH233" s="8">
        <v>2216600000</v>
      </c>
      <c r="BI233" s="7">
        <v>2843600000</v>
      </c>
      <c r="BJ233" s="7">
        <v>2441100000</v>
      </c>
      <c r="BK233" s="19">
        <f t="shared" si="91"/>
        <v>8.3578453487322921</v>
      </c>
      <c r="BL233" s="19">
        <f t="shared" si="91"/>
        <v>4.4897313264875507</v>
      </c>
      <c r="BM233" s="19">
        <f t="shared" si="91"/>
        <v>13.183810577198804</v>
      </c>
      <c r="BN233" s="28">
        <f>BD233/BE233</f>
        <v>0.60061535139803524</v>
      </c>
      <c r="BO233" s="29">
        <f>BL233/BK233</f>
        <v>0.53718765293599835</v>
      </c>
      <c r="BP233" s="30">
        <f>BL233/BM233</f>
        <v>0.34054883451166018</v>
      </c>
      <c r="BQ233" s="50">
        <v>0</v>
      </c>
    </row>
    <row r="234" spans="1:69" x14ac:dyDescent="0.2">
      <c r="A234" s="1" t="s">
        <v>446</v>
      </c>
      <c r="B234" s="1" t="s">
        <v>447</v>
      </c>
      <c r="C234" s="1"/>
      <c r="D234" s="7">
        <v>0</v>
      </c>
      <c r="E234" s="8">
        <v>0</v>
      </c>
      <c r="F234" s="7">
        <v>0</v>
      </c>
      <c r="G234" s="7">
        <v>0</v>
      </c>
      <c r="H234" s="8">
        <v>3763400000</v>
      </c>
      <c r="I234" s="7">
        <v>3519500000</v>
      </c>
      <c r="J234" s="7">
        <v>2541400000</v>
      </c>
      <c r="K234" s="19">
        <f t="shared" si="87"/>
        <v>0</v>
      </c>
      <c r="L234" s="19">
        <f t="shared" si="87"/>
        <v>0</v>
      </c>
      <c r="M234" s="19">
        <f t="shared" si="87"/>
        <v>0</v>
      </c>
      <c r="N234" s="25">
        <v>0</v>
      </c>
      <c r="O234" s="26">
        <v>0</v>
      </c>
      <c r="P234" s="27">
        <v>0</v>
      </c>
      <c r="Q234" s="7">
        <v>0</v>
      </c>
      <c r="R234" s="8">
        <v>447300</v>
      </c>
      <c r="S234" s="7">
        <v>0</v>
      </c>
      <c r="T234" s="7">
        <v>0</v>
      </c>
      <c r="U234" s="8">
        <v>1650500000</v>
      </c>
      <c r="V234" s="7">
        <v>1849700000</v>
      </c>
      <c r="W234" s="7">
        <v>3454200000</v>
      </c>
      <c r="X234" s="19">
        <f t="shared" si="88"/>
        <v>2.7100878521660104E-4</v>
      </c>
      <c r="Y234" s="19">
        <f t="shared" si="88"/>
        <v>0</v>
      </c>
      <c r="Z234" s="19">
        <f t="shared" si="88"/>
        <v>0</v>
      </c>
      <c r="AA234" s="28">
        <f t="shared" si="96"/>
        <v>0</v>
      </c>
      <c r="AB234" s="29">
        <f t="shared" si="97"/>
        <v>0</v>
      </c>
      <c r="AC234" s="30">
        <v>0</v>
      </c>
      <c r="AD234" s="7">
        <v>0</v>
      </c>
      <c r="AE234" s="8">
        <v>76284</v>
      </c>
      <c r="AF234" s="7">
        <v>0</v>
      </c>
      <c r="AG234" s="7">
        <v>0</v>
      </c>
      <c r="AH234" s="8">
        <v>2634800000</v>
      </c>
      <c r="AI234" s="7">
        <v>1335600000</v>
      </c>
      <c r="AJ234" s="7">
        <v>1781200000</v>
      </c>
      <c r="AK234" s="19">
        <f t="shared" si="89"/>
        <v>2.8952482161833917E-5</v>
      </c>
      <c r="AL234" s="19">
        <f t="shared" si="89"/>
        <v>0</v>
      </c>
      <c r="AM234" s="19">
        <f t="shared" si="89"/>
        <v>0</v>
      </c>
      <c r="AN234" s="28">
        <f>AD234/AE234</f>
        <v>0</v>
      </c>
      <c r="AO234" s="29">
        <f>AL234/AK234</f>
        <v>0</v>
      </c>
      <c r="AP234" s="30">
        <v>0</v>
      </c>
      <c r="AQ234" s="7">
        <v>674570</v>
      </c>
      <c r="AR234" s="8">
        <v>0</v>
      </c>
      <c r="AS234" s="7">
        <v>0</v>
      </c>
      <c r="AT234" s="7">
        <v>160570</v>
      </c>
      <c r="AU234" s="8">
        <v>1584900000</v>
      </c>
      <c r="AV234" s="7">
        <v>2579400000</v>
      </c>
      <c r="AW234" s="7">
        <v>2056500000</v>
      </c>
      <c r="AX234" s="19">
        <f t="shared" si="90"/>
        <v>0</v>
      </c>
      <c r="AY234" s="19">
        <f t="shared" si="90"/>
        <v>0</v>
      </c>
      <c r="AZ234" s="19">
        <f t="shared" si="90"/>
        <v>7.8079260880136147E-5</v>
      </c>
      <c r="BA234" s="28" t="s">
        <v>766</v>
      </c>
      <c r="BB234" s="29">
        <v>0</v>
      </c>
      <c r="BC234" s="30">
        <f>AY234/AZ234</f>
        <v>0</v>
      </c>
      <c r="BD234" s="7">
        <v>0</v>
      </c>
      <c r="BE234" s="8">
        <v>0</v>
      </c>
      <c r="BF234" s="7">
        <v>235440</v>
      </c>
      <c r="BG234" s="7">
        <v>310240</v>
      </c>
      <c r="BH234" s="8">
        <v>2216600000</v>
      </c>
      <c r="BI234" s="7">
        <v>2843600000</v>
      </c>
      <c r="BJ234" s="7">
        <v>2441100000</v>
      </c>
      <c r="BK234" s="19">
        <f t="shared" si="91"/>
        <v>0</v>
      </c>
      <c r="BL234" s="19">
        <f t="shared" si="91"/>
        <v>8.2796455197636798E-5</v>
      </c>
      <c r="BM234" s="19">
        <f t="shared" si="91"/>
        <v>1.270902462004834E-4</v>
      </c>
      <c r="BN234" s="28">
        <v>0</v>
      </c>
      <c r="BO234" s="29" t="s">
        <v>766</v>
      </c>
      <c r="BP234" s="30">
        <f>BL234/BM234</f>
        <v>0.65147765208532482</v>
      </c>
      <c r="BQ234" s="50">
        <v>0</v>
      </c>
    </row>
    <row r="235" spans="1:69" x14ac:dyDescent="0.2">
      <c r="A235" s="1" t="s">
        <v>426</v>
      </c>
      <c r="B235" s="1" t="s">
        <v>427</v>
      </c>
      <c r="C235" s="1"/>
      <c r="D235" s="7">
        <v>0</v>
      </c>
      <c r="E235" s="8">
        <v>0</v>
      </c>
      <c r="F235" s="7">
        <v>0</v>
      </c>
      <c r="G235" s="7">
        <v>0</v>
      </c>
      <c r="H235" s="8">
        <v>3763400000</v>
      </c>
      <c r="I235" s="7">
        <v>3519500000</v>
      </c>
      <c r="J235" s="7">
        <v>2541400000</v>
      </c>
      <c r="K235" s="19">
        <f t="shared" si="87"/>
        <v>0</v>
      </c>
      <c r="L235" s="19">
        <f t="shared" si="87"/>
        <v>0</v>
      </c>
      <c r="M235" s="19">
        <f t="shared" si="87"/>
        <v>0</v>
      </c>
      <c r="N235" s="25">
        <v>0</v>
      </c>
      <c r="O235" s="26">
        <v>0</v>
      </c>
      <c r="P235" s="27">
        <v>0</v>
      </c>
      <c r="Q235" s="7">
        <v>0</v>
      </c>
      <c r="R235" s="8">
        <v>813010</v>
      </c>
      <c r="S235" s="7">
        <v>0</v>
      </c>
      <c r="T235" s="7">
        <v>0</v>
      </c>
      <c r="U235" s="8">
        <v>1650500000</v>
      </c>
      <c r="V235" s="7">
        <v>1849700000</v>
      </c>
      <c r="W235" s="7">
        <v>3454200000</v>
      </c>
      <c r="X235" s="19">
        <f t="shared" si="88"/>
        <v>4.9258406543471679E-4</v>
      </c>
      <c r="Y235" s="19">
        <f t="shared" si="88"/>
        <v>0</v>
      </c>
      <c r="Z235" s="19">
        <f t="shared" si="88"/>
        <v>0</v>
      </c>
      <c r="AA235" s="28">
        <f t="shared" si="96"/>
        <v>0</v>
      </c>
      <c r="AB235" s="29">
        <f t="shared" si="97"/>
        <v>0</v>
      </c>
      <c r="AC235" s="30">
        <v>0</v>
      </c>
      <c r="AD235" s="7">
        <v>0</v>
      </c>
      <c r="AE235" s="8">
        <v>0</v>
      </c>
      <c r="AF235" s="7">
        <v>0</v>
      </c>
      <c r="AG235" s="7">
        <v>0</v>
      </c>
      <c r="AH235" s="8">
        <v>2634800000</v>
      </c>
      <c r="AI235" s="7">
        <v>1335600000</v>
      </c>
      <c r="AJ235" s="7">
        <v>1781200000</v>
      </c>
      <c r="AK235" s="19">
        <f t="shared" si="89"/>
        <v>0</v>
      </c>
      <c r="AL235" s="19">
        <f t="shared" si="89"/>
        <v>0</v>
      </c>
      <c r="AM235" s="19">
        <f t="shared" si="89"/>
        <v>0</v>
      </c>
      <c r="AN235" s="28">
        <v>0</v>
      </c>
      <c r="AO235" s="29">
        <v>0</v>
      </c>
      <c r="AP235" s="30">
        <v>0</v>
      </c>
      <c r="AQ235" s="7">
        <v>0</v>
      </c>
      <c r="AR235" s="8">
        <v>0</v>
      </c>
      <c r="AS235" s="7">
        <v>0</v>
      </c>
      <c r="AT235" s="7">
        <v>1045800</v>
      </c>
      <c r="AU235" s="8">
        <v>1584900000</v>
      </c>
      <c r="AV235" s="7">
        <v>2579400000</v>
      </c>
      <c r="AW235" s="7">
        <v>2056500000</v>
      </c>
      <c r="AX235" s="19">
        <f t="shared" si="90"/>
        <v>0</v>
      </c>
      <c r="AY235" s="19">
        <f t="shared" si="90"/>
        <v>0</v>
      </c>
      <c r="AZ235" s="19">
        <f t="shared" si="90"/>
        <v>5.0853391684901536E-4</v>
      </c>
      <c r="BA235" s="28">
        <v>0</v>
      </c>
      <c r="BB235" s="29">
        <v>0</v>
      </c>
      <c r="BC235" s="30">
        <f>AY235/AZ235</f>
        <v>0</v>
      </c>
      <c r="BD235" s="7">
        <v>0</v>
      </c>
      <c r="BE235" s="8">
        <v>0</v>
      </c>
      <c r="BF235" s="7">
        <v>0</v>
      </c>
      <c r="BG235" s="7">
        <v>0</v>
      </c>
      <c r="BH235" s="8">
        <v>2216600000</v>
      </c>
      <c r="BI235" s="7">
        <v>2843600000</v>
      </c>
      <c r="BJ235" s="7">
        <v>2441100000</v>
      </c>
      <c r="BK235" s="19">
        <f t="shared" si="91"/>
        <v>0</v>
      </c>
      <c r="BL235" s="19">
        <f t="shared" si="91"/>
        <v>0</v>
      </c>
      <c r="BM235" s="19">
        <f t="shared" si="91"/>
        <v>0</v>
      </c>
      <c r="BN235" s="28">
        <v>0</v>
      </c>
      <c r="BO235" s="29">
        <v>0</v>
      </c>
      <c r="BP235" s="30">
        <v>0</v>
      </c>
      <c r="BQ235" s="50">
        <v>0</v>
      </c>
    </row>
    <row r="236" spans="1:69" x14ac:dyDescent="0.2">
      <c r="A236" s="1" t="s">
        <v>414</v>
      </c>
      <c r="B236" s="1" t="s">
        <v>415</v>
      </c>
      <c r="C236" s="1"/>
      <c r="D236" s="7">
        <v>0</v>
      </c>
      <c r="E236" s="8">
        <v>0</v>
      </c>
      <c r="F236" s="7">
        <v>0</v>
      </c>
      <c r="G236" s="7">
        <v>0</v>
      </c>
      <c r="H236" s="8">
        <v>3763400000</v>
      </c>
      <c r="I236" s="7">
        <v>3519500000</v>
      </c>
      <c r="J236" s="7">
        <v>2541400000</v>
      </c>
      <c r="K236" s="19">
        <f t="shared" si="87"/>
        <v>0</v>
      </c>
      <c r="L236" s="19">
        <f t="shared" si="87"/>
        <v>0</v>
      </c>
      <c r="M236" s="19">
        <f t="shared" si="87"/>
        <v>0</v>
      </c>
      <c r="N236" s="25">
        <v>0</v>
      </c>
      <c r="O236" s="26">
        <v>0</v>
      </c>
      <c r="P236" s="27">
        <v>0</v>
      </c>
      <c r="Q236" s="7">
        <v>0</v>
      </c>
      <c r="R236" s="8">
        <v>1439900</v>
      </c>
      <c r="S236" s="7">
        <v>0</v>
      </c>
      <c r="T236" s="7">
        <v>797620</v>
      </c>
      <c r="U236" s="8">
        <v>1650500000</v>
      </c>
      <c r="V236" s="7">
        <v>1849700000</v>
      </c>
      <c r="W236" s="7">
        <v>3454200000</v>
      </c>
      <c r="X236" s="19">
        <f t="shared" si="88"/>
        <v>8.7240230233262648E-4</v>
      </c>
      <c r="Y236" s="19">
        <f t="shared" si="88"/>
        <v>0</v>
      </c>
      <c r="Z236" s="19">
        <f t="shared" si="88"/>
        <v>2.309130913091309E-4</v>
      </c>
      <c r="AA236" s="28">
        <f t="shared" si="96"/>
        <v>0</v>
      </c>
      <c r="AB236" s="29">
        <f t="shared" si="97"/>
        <v>0</v>
      </c>
      <c r="AC236" s="30">
        <f>Y236/Z236</f>
        <v>0</v>
      </c>
      <c r="AD236" s="7">
        <v>0</v>
      </c>
      <c r="AE236" s="8">
        <v>0</v>
      </c>
      <c r="AF236" s="7">
        <v>0</v>
      </c>
      <c r="AG236" s="7">
        <v>0</v>
      </c>
      <c r="AH236" s="8">
        <v>2634800000</v>
      </c>
      <c r="AI236" s="7">
        <v>1335600000</v>
      </c>
      <c r="AJ236" s="7">
        <v>1781200000</v>
      </c>
      <c r="AK236" s="19">
        <f t="shared" si="89"/>
        <v>0</v>
      </c>
      <c r="AL236" s="19">
        <f t="shared" si="89"/>
        <v>0</v>
      </c>
      <c r="AM236" s="19">
        <f t="shared" si="89"/>
        <v>0</v>
      </c>
      <c r="AN236" s="28">
        <v>0</v>
      </c>
      <c r="AO236" s="29">
        <v>0</v>
      </c>
      <c r="AP236" s="30">
        <v>0</v>
      </c>
      <c r="AQ236" s="7">
        <v>0</v>
      </c>
      <c r="AR236" s="8">
        <v>0</v>
      </c>
      <c r="AS236" s="7">
        <v>0</v>
      </c>
      <c r="AT236" s="7">
        <v>0</v>
      </c>
      <c r="AU236" s="8">
        <v>1584900000</v>
      </c>
      <c r="AV236" s="7">
        <v>2579400000</v>
      </c>
      <c r="AW236" s="7">
        <v>2056500000</v>
      </c>
      <c r="AX236" s="19">
        <f t="shared" si="90"/>
        <v>0</v>
      </c>
      <c r="AY236" s="19">
        <f t="shared" si="90"/>
        <v>0</v>
      </c>
      <c r="AZ236" s="19">
        <f t="shared" si="90"/>
        <v>0</v>
      </c>
      <c r="BA236" s="28">
        <v>0</v>
      </c>
      <c r="BB236" s="29">
        <v>0</v>
      </c>
      <c r="BC236" s="30">
        <v>0</v>
      </c>
      <c r="BD236" s="7">
        <v>0</v>
      </c>
      <c r="BE236" s="8">
        <v>0</v>
      </c>
      <c r="BF236" s="7">
        <v>0</v>
      </c>
      <c r="BG236" s="7">
        <v>0</v>
      </c>
      <c r="BH236" s="8">
        <v>2216600000</v>
      </c>
      <c r="BI236" s="7">
        <v>2843600000</v>
      </c>
      <c r="BJ236" s="7">
        <v>2441100000</v>
      </c>
      <c r="BK236" s="19">
        <f t="shared" si="91"/>
        <v>0</v>
      </c>
      <c r="BL236" s="19">
        <f t="shared" si="91"/>
        <v>0</v>
      </c>
      <c r="BM236" s="19">
        <f t="shared" si="91"/>
        <v>0</v>
      </c>
      <c r="BN236" s="28">
        <v>0</v>
      </c>
      <c r="BO236" s="29">
        <v>0</v>
      </c>
      <c r="BP236" s="30">
        <v>0</v>
      </c>
      <c r="BQ236" s="50">
        <v>0</v>
      </c>
    </row>
    <row r="237" spans="1:69" x14ac:dyDescent="0.2">
      <c r="A237" s="1" t="s">
        <v>586</v>
      </c>
      <c r="B237" s="1" t="s">
        <v>587</v>
      </c>
      <c r="C237" s="1"/>
      <c r="D237" s="7">
        <v>0</v>
      </c>
      <c r="E237" s="8">
        <v>0</v>
      </c>
      <c r="F237" s="7">
        <v>0</v>
      </c>
      <c r="G237" s="7">
        <v>46253</v>
      </c>
      <c r="H237" s="8">
        <v>3763400000</v>
      </c>
      <c r="I237" s="7">
        <v>3519500000</v>
      </c>
      <c r="J237" s="7">
        <v>2541400000</v>
      </c>
      <c r="K237" s="19">
        <f t="shared" si="87"/>
        <v>0</v>
      </c>
      <c r="L237" s="19">
        <f t="shared" si="87"/>
        <v>0</v>
      </c>
      <c r="M237" s="19">
        <f t="shared" si="87"/>
        <v>1.8199811127724876E-5</v>
      </c>
      <c r="N237" s="25">
        <v>0</v>
      </c>
      <c r="O237" s="26">
        <v>0</v>
      </c>
      <c r="P237" s="27">
        <f>L237/M237</f>
        <v>0</v>
      </c>
      <c r="Q237" s="7">
        <v>0</v>
      </c>
      <c r="R237" s="8">
        <v>37576000</v>
      </c>
      <c r="S237" s="7">
        <v>0</v>
      </c>
      <c r="T237" s="7">
        <v>0</v>
      </c>
      <c r="U237" s="8">
        <v>1650500000</v>
      </c>
      <c r="V237" s="7">
        <v>1849700000</v>
      </c>
      <c r="W237" s="7">
        <v>3454200000</v>
      </c>
      <c r="X237" s="19">
        <f t="shared" si="88"/>
        <v>2.2766434413813996E-2</v>
      </c>
      <c r="Y237" s="19">
        <f t="shared" si="88"/>
        <v>0</v>
      </c>
      <c r="Z237" s="19">
        <f t="shared" si="88"/>
        <v>0</v>
      </c>
      <c r="AA237" s="28">
        <f t="shared" si="96"/>
        <v>0</v>
      </c>
      <c r="AB237" s="29">
        <f t="shared" si="97"/>
        <v>0</v>
      </c>
      <c r="AC237" s="30">
        <v>0</v>
      </c>
      <c r="AD237" s="7">
        <v>0</v>
      </c>
      <c r="AE237" s="8">
        <v>20995000</v>
      </c>
      <c r="AF237" s="7">
        <v>12133000</v>
      </c>
      <c r="AG237" s="7">
        <v>3073400</v>
      </c>
      <c r="AH237" s="8">
        <v>2634800000</v>
      </c>
      <c r="AI237" s="7">
        <v>1335600000</v>
      </c>
      <c r="AJ237" s="7">
        <v>1781200000</v>
      </c>
      <c r="AK237" s="19">
        <f t="shared" si="89"/>
        <v>7.9683467435858503E-3</v>
      </c>
      <c r="AL237" s="19">
        <f t="shared" si="89"/>
        <v>9.0843066786463009E-3</v>
      </c>
      <c r="AM237" s="19">
        <f t="shared" si="89"/>
        <v>1.7254659779923646E-3</v>
      </c>
      <c r="AN237" s="28">
        <f>AD237/AE237</f>
        <v>0</v>
      </c>
      <c r="AO237" s="29">
        <f>AL237/AK237</f>
        <v>1.1400491182137307</v>
      </c>
      <c r="AP237" s="30">
        <f>AL237/AM237</f>
        <v>5.2648425379074615</v>
      </c>
      <c r="AQ237" s="7">
        <v>15625000</v>
      </c>
      <c r="AR237" s="8">
        <v>557720</v>
      </c>
      <c r="AS237" s="7">
        <v>15573000</v>
      </c>
      <c r="AT237" s="7">
        <v>5824600</v>
      </c>
      <c r="AU237" s="8">
        <v>1584900000</v>
      </c>
      <c r="AV237" s="7">
        <v>2579400000</v>
      </c>
      <c r="AW237" s="7">
        <v>2056500000</v>
      </c>
      <c r="AX237" s="19">
        <f t="shared" si="90"/>
        <v>3.5189601867625719E-4</v>
      </c>
      <c r="AY237" s="19">
        <f t="shared" si="90"/>
        <v>6.0374505698999768E-3</v>
      </c>
      <c r="AZ237" s="19">
        <f t="shared" si="90"/>
        <v>2.8322878677364454E-3</v>
      </c>
      <c r="BA237" s="28">
        <f>AQ237/AR237</f>
        <v>28.015850247435989</v>
      </c>
      <c r="BB237" s="29">
        <f>AY237/AX237</f>
        <v>17.156916388572174</v>
      </c>
      <c r="BC237" s="30">
        <f>AY237/AZ237</f>
        <v>2.1316514605293588</v>
      </c>
      <c r="BD237" s="7">
        <v>4933700</v>
      </c>
      <c r="BE237" s="8">
        <v>8279000</v>
      </c>
      <c r="BF237" s="7">
        <v>37572000</v>
      </c>
      <c r="BG237" s="7">
        <v>34542000</v>
      </c>
      <c r="BH237" s="8">
        <v>2216600000</v>
      </c>
      <c r="BI237" s="7">
        <v>2843600000</v>
      </c>
      <c r="BJ237" s="7">
        <v>2441100000</v>
      </c>
      <c r="BK237" s="19">
        <f t="shared" si="91"/>
        <v>3.7349995488586123E-3</v>
      </c>
      <c r="BL237" s="19">
        <f t="shared" si="91"/>
        <v>1.3212828808552539E-2</v>
      </c>
      <c r="BM237" s="19">
        <f t="shared" si="91"/>
        <v>1.4150178198353201E-2</v>
      </c>
      <c r="BN237" s="28">
        <f>BD237/BE237</f>
        <v>0.59592946007971981</v>
      </c>
      <c r="BO237" s="29">
        <f>BL237/BK237</f>
        <v>3.5375717281117955</v>
      </c>
      <c r="BP237" s="30">
        <f>BL237/BM237</f>
        <v>0.9337570611011986</v>
      </c>
      <c r="BQ237" s="50">
        <v>0</v>
      </c>
    </row>
    <row r="238" spans="1:69" x14ac:dyDescent="0.2">
      <c r="A238" s="1" t="s">
        <v>428</v>
      </c>
      <c r="B238" s="1" t="s">
        <v>429</v>
      </c>
      <c r="C238" s="1"/>
      <c r="D238" s="7">
        <v>0</v>
      </c>
      <c r="E238" s="8">
        <v>0</v>
      </c>
      <c r="F238" s="7">
        <v>0</v>
      </c>
      <c r="G238" s="7">
        <v>0</v>
      </c>
      <c r="H238" s="8">
        <v>3763400000</v>
      </c>
      <c r="I238" s="7">
        <v>3519500000</v>
      </c>
      <c r="J238" s="7">
        <v>2541400000</v>
      </c>
      <c r="K238" s="19">
        <f t="shared" si="87"/>
        <v>0</v>
      </c>
      <c r="L238" s="19">
        <f t="shared" si="87"/>
        <v>0</v>
      </c>
      <c r="M238" s="19">
        <f t="shared" si="87"/>
        <v>0</v>
      </c>
      <c r="N238" s="25">
        <v>0</v>
      </c>
      <c r="O238" s="26">
        <v>0</v>
      </c>
      <c r="P238" s="27">
        <v>0</v>
      </c>
      <c r="Q238" s="7">
        <v>0</v>
      </c>
      <c r="R238" s="8">
        <v>141920000</v>
      </c>
      <c r="S238" s="7">
        <v>0</v>
      </c>
      <c r="T238" s="7">
        <v>0</v>
      </c>
      <c r="U238" s="8">
        <v>1650500000</v>
      </c>
      <c r="V238" s="7">
        <v>1849700000</v>
      </c>
      <c r="W238" s="7">
        <v>3454200000</v>
      </c>
      <c r="X238" s="19">
        <f t="shared" si="88"/>
        <v>8.5986064828839748E-2</v>
      </c>
      <c r="Y238" s="19">
        <f t="shared" si="88"/>
        <v>0</v>
      </c>
      <c r="Z238" s="19">
        <f t="shared" si="88"/>
        <v>0</v>
      </c>
      <c r="AA238" s="28">
        <f t="shared" si="96"/>
        <v>0</v>
      </c>
      <c r="AB238" s="29">
        <f t="shared" si="97"/>
        <v>0</v>
      </c>
      <c r="AC238" s="30">
        <v>0</v>
      </c>
      <c r="AD238" s="7">
        <v>0</v>
      </c>
      <c r="AE238" s="8">
        <v>9860100</v>
      </c>
      <c r="AF238" s="7">
        <v>1348400</v>
      </c>
      <c r="AG238" s="7">
        <v>0</v>
      </c>
      <c r="AH238" s="8">
        <v>2634800000</v>
      </c>
      <c r="AI238" s="7">
        <v>1335600000</v>
      </c>
      <c r="AJ238" s="7">
        <v>1781200000</v>
      </c>
      <c r="AK238" s="19">
        <f t="shared" si="89"/>
        <v>3.7422574768483374E-3</v>
      </c>
      <c r="AL238" s="19">
        <f t="shared" si="89"/>
        <v>1.0095837076969153E-3</v>
      </c>
      <c r="AM238" s="19">
        <f t="shared" si="89"/>
        <v>0</v>
      </c>
      <c r="AN238" s="28">
        <f>AD238/AE238</f>
        <v>0</v>
      </c>
      <c r="AO238" s="29">
        <f>AL238/AK238</f>
        <v>0.26977932810416044</v>
      </c>
      <c r="AP238" s="30" t="s">
        <v>766</v>
      </c>
      <c r="AQ238" s="7">
        <v>1362500</v>
      </c>
      <c r="AR238" s="8">
        <v>0</v>
      </c>
      <c r="AS238" s="7">
        <v>0</v>
      </c>
      <c r="AT238" s="7">
        <v>1558300</v>
      </c>
      <c r="AU238" s="8">
        <v>1584900000</v>
      </c>
      <c r="AV238" s="7">
        <v>2579400000</v>
      </c>
      <c r="AW238" s="7">
        <v>2056500000</v>
      </c>
      <c r="AX238" s="19">
        <f t="shared" si="90"/>
        <v>0</v>
      </c>
      <c r="AY238" s="19">
        <f t="shared" si="90"/>
        <v>0</v>
      </c>
      <c r="AZ238" s="19">
        <f t="shared" si="90"/>
        <v>7.5774373936299537E-4</v>
      </c>
      <c r="BA238" s="28" t="s">
        <v>766</v>
      </c>
      <c r="BB238" s="29">
        <v>0</v>
      </c>
      <c r="BC238" s="30">
        <f>AY238/AZ238</f>
        <v>0</v>
      </c>
      <c r="BD238" s="7">
        <v>2652400</v>
      </c>
      <c r="BE238" s="8">
        <v>0</v>
      </c>
      <c r="BF238" s="7">
        <v>0</v>
      </c>
      <c r="BG238" s="7">
        <v>0</v>
      </c>
      <c r="BH238" s="8">
        <v>2216600000</v>
      </c>
      <c r="BI238" s="7">
        <v>2843600000</v>
      </c>
      <c r="BJ238" s="7">
        <v>2441100000</v>
      </c>
      <c r="BK238" s="19">
        <f t="shared" si="91"/>
        <v>0</v>
      </c>
      <c r="BL238" s="19">
        <f t="shared" si="91"/>
        <v>0</v>
      </c>
      <c r="BM238" s="19">
        <f t="shared" si="91"/>
        <v>0</v>
      </c>
      <c r="BN238" s="28" t="s">
        <v>766</v>
      </c>
      <c r="BO238" s="29">
        <v>0</v>
      </c>
      <c r="BP238" s="30">
        <v>0</v>
      </c>
      <c r="BQ238" s="50">
        <v>0</v>
      </c>
    </row>
    <row r="239" spans="1:69" x14ac:dyDescent="0.2">
      <c r="A239" s="1" t="s">
        <v>224</v>
      </c>
      <c r="B239" s="1" t="s">
        <v>225</v>
      </c>
      <c r="C239" s="1"/>
      <c r="D239" s="7">
        <v>0</v>
      </c>
      <c r="E239" s="8">
        <v>0</v>
      </c>
      <c r="F239" s="7">
        <v>0</v>
      </c>
      <c r="G239" s="7">
        <v>0</v>
      </c>
      <c r="H239" s="8">
        <v>3763400000</v>
      </c>
      <c r="I239" s="7">
        <v>3519500000</v>
      </c>
      <c r="J239" s="7">
        <v>2541400000</v>
      </c>
      <c r="K239" s="19">
        <f t="shared" si="87"/>
        <v>0</v>
      </c>
      <c r="L239" s="19">
        <f t="shared" si="87"/>
        <v>0</v>
      </c>
      <c r="M239" s="19">
        <f t="shared" si="87"/>
        <v>0</v>
      </c>
      <c r="N239" s="25">
        <v>0</v>
      </c>
      <c r="O239" s="26">
        <v>0</v>
      </c>
      <c r="P239" s="27">
        <v>0</v>
      </c>
      <c r="Q239" s="7">
        <v>0</v>
      </c>
      <c r="R239" s="8">
        <v>0</v>
      </c>
      <c r="S239" s="7">
        <v>0</v>
      </c>
      <c r="T239" s="7">
        <v>1212700</v>
      </c>
      <c r="U239" s="8">
        <v>1650500000</v>
      </c>
      <c r="V239" s="7">
        <v>1849700000</v>
      </c>
      <c r="W239" s="7">
        <v>3454200000</v>
      </c>
      <c r="X239" s="19">
        <f t="shared" si="88"/>
        <v>0</v>
      </c>
      <c r="Y239" s="19">
        <f t="shared" si="88"/>
        <v>0</v>
      </c>
      <c r="Z239" s="19">
        <f t="shared" si="88"/>
        <v>3.5107984482658794E-4</v>
      </c>
      <c r="AA239" s="28">
        <v>0</v>
      </c>
      <c r="AB239" s="29">
        <v>0</v>
      </c>
      <c r="AC239" s="30">
        <f>Y239/Z239</f>
        <v>0</v>
      </c>
      <c r="AD239" s="7">
        <v>0</v>
      </c>
      <c r="AE239" s="8">
        <v>0</v>
      </c>
      <c r="AF239" s="7">
        <v>2525400</v>
      </c>
      <c r="AG239" s="7">
        <v>0</v>
      </c>
      <c r="AH239" s="8">
        <v>2634800000</v>
      </c>
      <c r="AI239" s="7">
        <v>1335600000</v>
      </c>
      <c r="AJ239" s="7">
        <v>1781200000</v>
      </c>
      <c r="AK239" s="19">
        <f t="shared" si="89"/>
        <v>0</v>
      </c>
      <c r="AL239" s="19">
        <f t="shared" si="89"/>
        <v>1.8908355795148248E-3</v>
      </c>
      <c r="AM239" s="19">
        <f t="shared" si="89"/>
        <v>0</v>
      </c>
      <c r="AN239" s="28">
        <v>0</v>
      </c>
      <c r="AO239" s="29" t="s">
        <v>766</v>
      </c>
      <c r="AP239" s="30" t="s">
        <v>766</v>
      </c>
      <c r="AQ239" s="7">
        <v>643260</v>
      </c>
      <c r="AR239" s="8">
        <v>0</v>
      </c>
      <c r="AS239" s="7">
        <v>2294800</v>
      </c>
      <c r="AT239" s="7">
        <v>0</v>
      </c>
      <c r="AU239" s="8">
        <v>1584900000</v>
      </c>
      <c r="AV239" s="7">
        <v>2579400000</v>
      </c>
      <c r="AW239" s="7">
        <v>2056500000</v>
      </c>
      <c r="AX239" s="19">
        <f t="shared" si="90"/>
        <v>0</v>
      </c>
      <c r="AY239" s="19">
        <f t="shared" si="90"/>
        <v>8.8966426300690084E-4</v>
      </c>
      <c r="AZ239" s="19">
        <f t="shared" si="90"/>
        <v>0</v>
      </c>
      <c r="BA239" s="28" t="s">
        <v>766</v>
      </c>
      <c r="BB239" s="29" t="s">
        <v>766</v>
      </c>
      <c r="BC239" s="30" t="s">
        <v>766</v>
      </c>
      <c r="BD239" s="7">
        <v>0</v>
      </c>
      <c r="BE239" s="8">
        <v>814430</v>
      </c>
      <c r="BF239" s="7">
        <v>1845700</v>
      </c>
      <c r="BG239" s="7">
        <v>6661000</v>
      </c>
      <c r="BH239" s="8">
        <v>2216600000</v>
      </c>
      <c r="BI239" s="7">
        <v>2843600000</v>
      </c>
      <c r="BJ239" s="7">
        <v>2441100000</v>
      </c>
      <c r="BK239" s="19">
        <f t="shared" si="91"/>
        <v>3.6742308039339531E-4</v>
      </c>
      <c r="BL239" s="19">
        <f t="shared" si="91"/>
        <v>6.4907159938106624E-4</v>
      </c>
      <c r="BM239" s="19">
        <f t="shared" si="91"/>
        <v>2.7286878866084963E-3</v>
      </c>
      <c r="BN239" s="28">
        <f>BD239/BE239</f>
        <v>0</v>
      </c>
      <c r="BO239" s="29">
        <f>BL239/BK239</f>
        <v>1.7665509708484111</v>
      </c>
      <c r="BP239" s="30">
        <f t="shared" ref="BP239:BP253" si="98">BL239/BM239</f>
        <v>0.23786949125493481</v>
      </c>
      <c r="BQ239" s="50">
        <v>0</v>
      </c>
    </row>
    <row r="240" spans="1:69" x14ac:dyDescent="0.2">
      <c r="A240" s="1" t="s">
        <v>510</v>
      </c>
      <c r="B240" s="1" t="s">
        <v>511</v>
      </c>
      <c r="C240" s="1"/>
      <c r="D240" s="7">
        <v>0</v>
      </c>
      <c r="E240" s="8">
        <v>0</v>
      </c>
      <c r="F240" s="7">
        <v>0</v>
      </c>
      <c r="G240" s="7">
        <v>0</v>
      </c>
      <c r="H240" s="8">
        <v>3763400000</v>
      </c>
      <c r="I240" s="7">
        <v>3519500000</v>
      </c>
      <c r="J240" s="7">
        <v>2541400000</v>
      </c>
      <c r="K240" s="19">
        <f t="shared" si="87"/>
        <v>0</v>
      </c>
      <c r="L240" s="19">
        <f t="shared" si="87"/>
        <v>0</v>
      </c>
      <c r="M240" s="19">
        <f t="shared" si="87"/>
        <v>0</v>
      </c>
      <c r="N240" s="25">
        <v>0</v>
      </c>
      <c r="O240" s="26">
        <v>0</v>
      </c>
      <c r="P240" s="27">
        <v>0</v>
      </c>
      <c r="Q240" s="7">
        <v>0</v>
      </c>
      <c r="R240" s="8">
        <v>1834800</v>
      </c>
      <c r="S240" s="7">
        <v>0</v>
      </c>
      <c r="T240" s="7">
        <v>0</v>
      </c>
      <c r="U240" s="8">
        <v>1650500000</v>
      </c>
      <c r="V240" s="7">
        <v>1849700000</v>
      </c>
      <c r="W240" s="7">
        <v>3454200000</v>
      </c>
      <c r="X240" s="19">
        <f t="shared" si="88"/>
        <v>1.1116631323841259E-3</v>
      </c>
      <c r="Y240" s="19">
        <f t="shared" si="88"/>
        <v>0</v>
      </c>
      <c r="Z240" s="19">
        <f t="shared" si="88"/>
        <v>0</v>
      </c>
      <c r="AA240" s="28">
        <f>Q240/R240</f>
        <v>0</v>
      </c>
      <c r="AB240" s="29">
        <f>Y240/X240</f>
        <v>0</v>
      </c>
      <c r="AC240" s="30">
        <v>0</v>
      </c>
      <c r="AD240" s="7">
        <v>0</v>
      </c>
      <c r="AE240" s="8">
        <v>2114700</v>
      </c>
      <c r="AF240" s="7">
        <v>0</v>
      </c>
      <c r="AG240" s="7">
        <v>1025300</v>
      </c>
      <c r="AH240" s="8">
        <v>2634800000</v>
      </c>
      <c r="AI240" s="7">
        <v>1335600000</v>
      </c>
      <c r="AJ240" s="7">
        <v>1781200000</v>
      </c>
      <c r="AK240" s="19">
        <f t="shared" si="89"/>
        <v>8.0260361317747075E-4</v>
      </c>
      <c r="AL240" s="19">
        <f t="shared" si="89"/>
        <v>0</v>
      </c>
      <c r="AM240" s="19">
        <f t="shared" si="89"/>
        <v>5.7562317538737925E-4</v>
      </c>
      <c r="AN240" s="28">
        <f>AD240/AE240</f>
        <v>0</v>
      </c>
      <c r="AO240" s="29">
        <f>AL240/AK240</f>
        <v>0</v>
      </c>
      <c r="AP240" s="30">
        <f>AL240/AM240</f>
        <v>0</v>
      </c>
      <c r="AQ240" s="7">
        <v>1169400</v>
      </c>
      <c r="AR240" s="8">
        <v>0</v>
      </c>
      <c r="AS240" s="7">
        <v>1337100</v>
      </c>
      <c r="AT240" s="7">
        <v>1623000</v>
      </c>
      <c r="AU240" s="8">
        <v>1584900000</v>
      </c>
      <c r="AV240" s="7">
        <v>2579400000</v>
      </c>
      <c r="AW240" s="7">
        <v>2056500000</v>
      </c>
      <c r="AX240" s="19">
        <f t="shared" si="90"/>
        <v>0</v>
      </c>
      <c r="AY240" s="19">
        <f t="shared" si="90"/>
        <v>5.1837636659688303E-4</v>
      </c>
      <c r="AZ240" s="19">
        <f t="shared" si="90"/>
        <v>7.8920495988329682E-4</v>
      </c>
      <c r="BA240" s="28" t="s">
        <v>766</v>
      </c>
      <c r="BB240" s="29" t="s">
        <v>766</v>
      </c>
      <c r="BC240" s="30">
        <f>AY240/AZ240</f>
        <v>0.65683364011490453</v>
      </c>
      <c r="BD240" s="7">
        <v>802250</v>
      </c>
      <c r="BE240" s="8">
        <v>1056900</v>
      </c>
      <c r="BF240" s="7">
        <v>2910000</v>
      </c>
      <c r="BG240" s="7">
        <v>3512200</v>
      </c>
      <c r="BH240" s="8">
        <v>2216600000</v>
      </c>
      <c r="BI240" s="7">
        <v>2843600000</v>
      </c>
      <c r="BJ240" s="7">
        <v>2441100000</v>
      </c>
      <c r="BK240" s="19">
        <f t="shared" si="91"/>
        <v>4.7681133267165932E-4</v>
      </c>
      <c r="BL240" s="19">
        <f t="shared" si="91"/>
        <v>1.0233506822337883E-3</v>
      </c>
      <c r="BM240" s="19">
        <f t="shared" si="91"/>
        <v>1.4387776002621768E-3</v>
      </c>
      <c r="BN240" s="28">
        <f>BD240/BE240</f>
        <v>0.75905951367205982</v>
      </c>
      <c r="BO240" s="29">
        <f>BL240/BK240</f>
        <v>2.1462381703466882</v>
      </c>
      <c r="BP240" s="30">
        <f t="shared" si="98"/>
        <v>0.71126397995583979</v>
      </c>
      <c r="BQ240" s="50">
        <v>0</v>
      </c>
    </row>
    <row r="241" spans="1:69" x14ac:dyDescent="0.2">
      <c r="A241" s="1" t="s">
        <v>286</v>
      </c>
      <c r="B241" s="1" t="s">
        <v>287</v>
      </c>
      <c r="C241" s="1"/>
      <c r="D241" s="7">
        <v>1745900</v>
      </c>
      <c r="E241" s="8">
        <v>403630</v>
      </c>
      <c r="F241" s="7">
        <v>1147700</v>
      </c>
      <c r="G241" s="7">
        <v>0</v>
      </c>
      <c r="H241" s="8">
        <v>3763400000</v>
      </c>
      <c r="I241" s="7">
        <v>3519500000</v>
      </c>
      <c r="J241" s="7">
        <v>2541400000</v>
      </c>
      <c r="K241" s="19">
        <f t="shared" si="87"/>
        <v>1.0725142158686295E-4</v>
      </c>
      <c r="L241" s="19">
        <f t="shared" si="87"/>
        <v>3.2609745702514561E-4</v>
      </c>
      <c r="M241" s="19">
        <f t="shared" si="87"/>
        <v>0</v>
      </c>
      <c r="N241" s="25">
        <f>D241/E241</f>
        <v>4.3254961226866193</v>
      </c>
      <c r="O241" s="26">
        <f>L241/K241</f>
        <v>3.0404954284082772</v>
      </c>
      <c r="P241" s="27" t="s">
        <v>766</v>
      </c>
      <c r="Q241" s="7">
        <v>0</v>
      </c>
      <c r="R241" s="8">
        <v>1990500</v>
      </c>
      <c r="S241" s="7">
        <v>2433900</v>
      </c>
      <c r="T241" s="7">
        <v>0</v>
      </c>
      <c r="U241" s="8">
        <v>1650500000</v>
      </c>
      <c r="V241" s="7">
        <v>1849700000</v>
      </c>
      <c r="W241" s="7">
        <v>3454200000</v>
      </c>
      <c r="X241" s="19">
        <f t="shared" si="88"/>
        <v>1.2059981823689791E-3</v>
      </c>
      <c r="Y241" s="19">
        <f t="shared" si="88"/>
        <v>1.3158350002703142E-3</v>
      </c>
      <c r="Z241" s="19">
        <f t="shared" si="88"/>
        <v>0</v>
      </c>
      <c r="AA241" s="28">
        <f>Q241/R241</f>
        <v>0</v>
      </c>
      <c r="AB241" s="29">
        <f>Y241/X241</f>
        <v>1.0910754423241162</v>
      </c>
      <c r="AC241" s="30" t="s">
        <v>766</v>
      </c>
      <c r="AD241" s="7">
        <v>29286000</v>
      </c>
      <c r="AE241" s="8">
        <v>35731000</v>
      </c>
      <c r="AF241" s="7">
        <v>29714000</v>
      </c>
      <c r="AG241" s="7">
        <v>20836000</v>
      </c>
      <c r="AH241" s="8">
        <v>2634800000</v>
      </c>
      <c r="AI241" s="7">
        <v>1335600000</v>
      </c>
      <c r="AJ241" s="7">
        <v>1781200000</v>
      </c>
      <c r="AK241" s="19">
        <f t="shared" si="89"/>
        <v>1.3561181114316078E-2</v>
      </c>
      <c r="AL241" s="19">
        <f t="shared" si="89"/>
        <v>2.2247678945792153E-2</v>
      </c>
      <c r="AM241" s="19">
        <f t="shared" si="89"/>
        <v>1.1697731866157647E-2</v>
      </c>
      <c r="AN241" s="28">
        <f>AD241/AE241</f>
        <v>0.81962441577341805</v>
      </c>
      <c r="AO241" s="29">
        <f>AL241/AK241</f>
        <v>1.640541392246877</v>
      </c>
      <c r="AP241" s="30">
        <f>AL241/AM241</f>
        <v>1.9018797148322606</v>
      </c>
      <c r="AQ241" s="7">
        <v>15471000</v>
      </c>
      <c r="AR241" s="8">
        <v>11165000</v>
      </c>
      <c r="AS241" s="7">
        <v>16342000</v>
      </c>
      <c r="AT241" s="7">
        <v>17302000</v>
      </c>
      <c r="AU241" s="8">
        <v>1584900000</v>
      </c>
      <c r="AV241" s="7">
        <v>2579400000</v>
      </c>
      <c r="AW241" s="7">
        <v>2056500000</v>
      </c>
      <c r="AX241" s="19">
        <f t="shared" si="90"/>
        <v>7.0446084926493787E-3</v>
      </c>
      <c r="AY241" s="19">
        <f t="shared" si="90"/>
        <v>6.3355819182755683E-3</v>
      </c>
      <c r="AZ241" s="19">
        <f t="shared" si="90"/>
        <v>8.4133236080719664E-3</v>
      </c>
      <c r="BA241" s="28">
        <f>AQ241/AR241</f>
        <v>1.3856695029108823</v>
      </c>
      <c r="BB241" s="29">
        <f>AY241/AX241</f>
        <v>0.8993518837684682</v>
      </c>
      <c r="BC241" s="30">
        <f>AY241/AZ241</f>
        <v>0.75304151051518364</v>
      </c>
      <c r="BD241" s="7">
        <v>29816000</v>
      </c>
      <c r="BE241" s="8">
        <v>14450000</v>
      </c>
      <c r="BF241" s="7">
        <v>31793000</v>
      </c>
      <c r="BG241" s="7">
        <v>24993000</v>
      </c>
      <c r="BH241" s="8">
        <v>2216600000</v>
      </c>
      <c r="BI241" s="7">
        <v>2843600000</v>
      </c>
      <c r="BJ241" s="7">
        <v>2441100000</v>
      </c>
      <c r="BK241" s="19">
        <f t="shared" si="91"/>
        <v>6.5189930524226294E-3</v>
      </c>
      <c r="BL241" s="19">
        <f t="shared" si="91"/>
        <v>1.1180545787030524E-2</v>
      </c>
      <c r="BM241" s="19">
        <f t="shared" si="91"/>
        <v>1.0238417107041908E-2</v>
      </c>
      <c r="BN241" s="28">
        <f>BD241/BE241</f>
        <v>2.0633910034602074</v>
      </c>
      <c r="BO241" s="29">
        <f>BL241/BK241</f>
        <v>1.7150725115246961</v>
      </c>
      <c r="BP241" s="30">
        <f t="shared" si="98"/>
        <v>1.0920189781426883</v>
      </c>
      <c r="BQ241" s="50">
        <v>0</v>
      </c>
    </row>
    <row r="242" spans="1:69" x14ac:dyDescent="0.2">
      <c r="A242" s="1" t="s">
        <v>246</v>
      </c>
      <c r="B242" s="1" t="s">
        <v>247</v>
      </c>
      <c r="C242" s="1"/>
      <c r="D242" s="7">
        <v>367750</v>
      </c>
      <c r="E242" s="8">
        <v>0</v>
      </c>
      <c r="F242" s="7">
        <v>0</v>
      </c>
      <c r="G242" s="7">
        <v>0</v>
      </c>
      <c r="H242" s="8">
        <v>3763400000</v>
      </c>
      <c r="I242" s="7">
        <v>3519500000</v>
      </c>
      <c r="J242" s="7">
        <v>2541400000</v>
      </c>
      <c r="K242" s="19">
        <f t="shared" si="87"/>
        <v>0</v>
      </c>
      <c r="L242" s="19">
        <f t="shared" si="87"/>
        <v>0</v>
      </c>
      <c r="M242" s="19">
        <f t="shared" si="87"/>
        <v>0</v>
      </c>
      <c r="N242" s="25" t="s">
        <v>766</v>
      </c>
      <c r="O242" s="26">
        <v>0</v>
      </c>
      <c r="P242" s="27">
        <v>0</v>
      </c>
      <c r="Q242" s="7">
        <v>368860</v>
      </c>
      <c r="R242" s="8">
        <v>2108300</v>
      </c>
      <c r="S242" s="7">
        <v>2963700</v>
      </c>
      <c r="T242" s="7">
        <v>2624100</v>
      </c>
      <c r="U242" s="8">
        <v>1650500000</v>
      </c>
      <c r="V242" s="7">
        <v>1849700000</v>
      </c>
      <c r="W242" s="7">
        <v>3454200000</v>
      </c>
      <c r="X242" s="19">
        <f t="shared" si="88"/>
        <v>1.2773704937897607E-3</v>
      </c>
      <c r="Y242" s="19">
        <f t="shared" si="88"/>
        <v>1.6022598259177164E-3</v>
      </c>
      <c r="Z242" s="19">
        <f t="shared" si="88"/>
        <v>7.5968386312315437E-4</v>
      </c>
      <c r="AA242" s="28">
        <f>Q242/R242</f>
        <v>0.17495612578855002</v>
      </c>
      <c r="AB242" s="29">
        <f>Y242/X242</f>
        <v>1.2543422865233558</v>
      </c>
      <c r="AC242" s="30">
        <f>Y242/Z242</f>
        <v>2.1091139402785628</v>
      </c>
      <c r="AD242" s="7">
        <v>7428800</v>
      </c>
      <c r="AE242" s="8">
        <v>19581000</v>
      </c>
      <c r="AF242" s="7">
        <v>2222900</v>
      </c>
      <c r="AG242" s="7">
        <v>3088600</v>
      </c>
      <c r="AH242" s="8">
        <v>2634800000</v>
      </c>
      <c r="AI242" s="7">
        <v>1335600000</v>
      </c>
      <c r="AJ242" s="7">
        <v>1781200000</v>
      </c>
      <c r="AK242" s="19">
        <f t="shared" si="89"/>
        <v>7.4316836192500381E-3</v>
      </c>
      <c r="AL242" s="19">
        <f t="shared" si="89"/>
        <v>1.66434561245882E-3</v>
      </c>
      <c r="AM242" s="19">
        <f t="shared" si="89"/>
        <v>1.7339995508645857E-3</v>
      </c>
      <c r="AN242" s="28">
        <f>AD242/AE242</f>
        <v>0.37938818242173533</v>
      </c>
      <c r="AO242" s="29">
        <f>AL242/AK242</f>
        <v>0.2239527000514018</v>
      </c>
      <c r="AP242" s="30">
        <f>AL242/AM242</f>
        <v>0.9598304749438743</v>
      </c>
      <c r="AQ242" s="7">
        <v>12141000</v>
      </c>
      <c r="AR242" s="8">
        <v>390980</v>
      </c>
      <c r="AS242" s="7">
        <v>6186900</v>
      </c>
      <c r="AT242" s="7">
        <v>4917400</v>
      </c>
      <c r="AU242" s="8">
        <v>1584900000</v>
      </c>
      <c r="AV242" s="7">
        <v>2579400000</v>
      </c>
      <c r="AW242" s="7">
        <v>2056500000</v>
      </c>
      <c r="AX242" s="19">
        <f t="shared" si="90"/>
        <v>2.4669064294277241E-4</v>
      </c>
      <c r="AY242" s="19">
        <f t="shared" si="90"/>
        <v>2.3985810653640383E-3</v>
      </c>
      <c r="AZ242" s="19">
        <f t="shared" si="90"/>
        <v>2.3911500121565768E-3</v>
      </c>
      <c r="BA242" s="28">
        <f>AQ242/AR242</f>
        <v>31.052739270550923</v>
      </c>
      <c r="BB242" s="29">
        <f>AY242/AX242</f>
        <v>9.7230322024028446</v>
      </c>
      <c r="BC242" s="30">
        <f>AY242/AZ242</f>
        <v>1.0031077319154724</v>
      </c>
      <c r="BD242" s="7">
        <v>4113900</v>
      </c>
      <c r="BE242" s="8">
        <v>5369400</v>
      </c>
      <c r="BF242" s="7">
        <v>13137000</v>
      </c>
      <c r="BG242" s="7">
        <v>19081000</v>
      </c>
      <c r="BH242" s="8">
        <v>2216600000</v>
      </c>
      <c r="BI242" s="7">
        <v>2843600000</v>
      </c>
      <c r="BJ242" s="7">
        <v>2441100000</v>
      </c>
      <c r="BK242" s="19">
        <f t="shared" si="91"/>
        <v>2.4223585671749527E-3</v>
      </c>
      <c r="BL242" s="19">
        <f t="shared" si="91"/>
        <v>4.6198480798987198E-3</v>
      </c>
      <c r="BM242" s="19">
        <f t="shared" si="91"/>
        <v>7.8165581090491997E-3</v>
      </c>
      <c r="BN242" s="28">
        <f>BD242/BE242</f>
        <v>0.76617499161917535</v>
      </c>
      <c r="BO242" s="29">
        <f>BL242/BK242</f>
        <v>1.9071693771936347</v>
      </c>
      <c r="BP242" s="30">
        <f t="shared" si="98"/>
        <v>0.59103354896707527</v>
      </c>
      <c r="BQ242" s="50">
        <v>0</v>
      </c>
    </row>
    <row r="243" spans="1:69" x14ac:dyDescent="0.2">
      <c r="A243" s="1" t="s">
        <v>607</v>
      </c>
      <c r="B243" s="1" t="s">
        <v>608</v>
      </c>
      <c r="C243" s="1"/>
      <c r="D243" s="7">
        <v>4577000</v>
      </c>
      <c r="E243" s="8">
        <v>1805400</v>
      </c>
      <c r="F243" s="7">
        <v>1366400</v>
      </c>
      <c r="G243" s="7">
        <v>764990</v>
      </c>
      <c r="H243" s="8">
        <v>3763400000</v>
      </c>
      <c r="I243" s="7">
        <v>3519500000</v>
      </c>
      <c r="J243" s="7">
        <v>2541400000</v>
      </c>
      <c r="K243" s="19">
        <f t="shared" si="87"/>
        <v>4.7972577987989582E-4</v>
      </c>
      <c r="L243" s="19">
        <f t="shared" si="87"/>
        <v>3.8823696547805083E-4</v>
      </c>
      <c r="M243" s="19">
        <f t="shared" si="87"/>
        <v>3.0101125363972615E-4</v>
      </c>
      <c r="N243" s="25">
        <f>D243/E243</f>
        <v>2.5351722609947935</v>
      </c>
      <c r="O243" s="26">
        <f>L243/K243</f>
        <v>0.80928935187775375</v>
      </c>
      <c r="P243" s="27">
        <f>L243/M243</f>
        <v>1.289775584080731</v>
      </c>
      <c r="Q243" s="7">
        <v>6878200</v>
      </c>
      <c r="R243" s="8">
        <v>38751000</v>
      </c>
      <c r="S243" s="7">
        <v>8459900</v>
      </c>
      <c r="T243" s="7">
        <v>7450900</v>
      </c>
      <c r="U243" s="8">
        <v>1650500000</v>
      </c>
      <c r="V243" s="7">
        <v>1849700000</v>
      </c>
      <c r="W243" s="7">
        <v>3454200000</v>
      </c>
      <c r="X243" s="19">
        <f t="shared" si="88"/>
        <v>2.3478339897000908E-2</v>
      </c>
      <c r="Y243" s="19">
        <f t="shared" si="88"/>
        <v>4.5736605936097744E-3</v>
      </c>
      <c r="Z243" s="19">
        <f t="shared" si="88"/>
        <v>2.1570551792021307E-3</v>
      </c>
      <c r="AA243" s="28">
        <f>Q243/R243</f>
        <v>0.17749735490697013</v>
      </c>
      <c r="AB243" s="29">
        <f>Y243/X243</f>
        <v>0.19480340661538884</v>
      </c>
      <c r="AC243" s="30">
        <f>Y243/Z243</f>
        <v>2.1203261917952037</v>
      </c>
      <c r="AD243" s="7">
        <v>7098200</v>
      </c>
      <c r="AE243" s="8">
        <v>104880000</v>
      </c>
      <c r="AF243" s="7">
        <v>37601000</v>
      </c>
      <c r="AG243" s="7">
        <v>15350000</v>
      </c>
      <c r="AH243" s="8">
        <v>2634800000</v>
      </c>
      <c r="AI243" s="7">
        <v>1335600000</v>
      </c>
      <c r="AJ243" s="7">
        <v>1781200000</v>
      </c>
      <c r="AK243" s="19">
        <f t="shared" si="89"/>
        <v>3.9805677850311222E-2</v>
      </c>
      <c r="AL243" s="19">
        <f t="shared" si="89"/>
        <v>2.8152890086852352E-2</v>
      </c>
      <c r="AM243" s="19">
        <f t="shared" si="89"/>
        <v>8.6177857624073657E-3</v>
      </c>
      <c r="AN243" s="28">
        <f>AD243/AE243</f>
        <v>6.7679252479023649E-2</v>
      </c>
      <c r="AO243" s="29">
        <f>AL243/AK243</f>
        <v>0.7072581502749673</v>
      </c>
      <c r="AP243" s="30">
        <f>AL243/AM243</f>
        <v>3.2668356887753363</v>
      </c>
      <c r="AQ243" s="7">
        <v>67684000</v>
      </c>
      <c r="AR243" s="8">
        <v>2693700</v>
      </c>
      <c r="AS243" s="7">
        <v>16809000</v>
      </c>
      <c r="AT243" s="7">
        <v>19424000</v>
      </c>
      <c r="AU243" s="8">
        <v>1584900000</v>
      </c>
      <c r="AV243" s="7">
        <v>2579400000</v>
      </c>
      <c r="AW243" s="7">
        <v>2056500000</v>
      </c>
      <c r="AX243" s="19">
        <f t="shared" si="90"/>
        <v>1.6996024985803521E-3</v>
      </c>
      <c r="AY243" s="19">
        <f t="shared" si="90"/>
        <v>6.5166317748313564E-3</v>
      </c>
      <c r="AZ243" s="19">
        <f t="shared" si="90"/>
        <v>9.4451738390469251E-3</v>
      </c>
      <c r="BA243" s="28">
        <f>AQ243/AR243</f>
        <v>25.126777295170211</v>
      </c>
      <c r="BB243" s="29">
        <f>AY243/AX243</f>
        <v>3.8342093402866753</v>
      </c>
      <c r="BC243" s="30">
        <f>AY243/AZ243</f>
        <v>0.68994302125930207</v>
      </c>
      <c r="BD243" s="7">
        <v>24076000</v>
      </c>
      <c r="BE243" s="8">
        <v>28898000</v>
      </c>
      <c r="BF243" s="7">
        <v>30445000</v>
      </c>
      <c r="BG243" s="7">
        <v>158320000</v>
      </c>
      <c r="BH243" s="8">
        <v>2216600000</v>
      </c>
      <c r="BI243" s="7">
        <v>2843600000</v>
      </c>
      <c r="BJ243" s="7">
        <v>2441100000</v>
      </c>
      <c r="BK243" s="19">
        <f t="shared" si="91"/>
        <v>1.3037083822069837E-2</v>
      </c>
      <c r="BL243" s="19">
        <f t="shared" si="91"/>
        <v>1.0706498804332536E-2</v>
      </c>
      <c r="BM243" s="19">
        <f t="shared" si="91"/>
        <v>6.4856007537585511E-2</v>
      </c>
      <c r="BN243" s="28">
        <f>BD243/BE243</f>
        <v>0.83313724133158007</v>
      </c>
      <c r="BO243" s="29">
        <f>BL243/BK243</f>
        <v>0.82123417709472968</v>
      </c>
      <c r="BP243" s="30">
        <f t="shared" si="98"/>
        <v>0.16508106512920764</v>
      </c>
      <c r="BQ243" s="50">
        <v>0</v>
      </c>
    </row>
    <row r="244" spans="1:69" x14ac:dyDescent="0.2">
      <c r="A244" s="1" t="s">
        <v>492</v>
      </c>
      <c r="B244" s="1" t="s">
        <v>493</v>
      </c>
      <c r="C244" s="1"/>
      <c r="D244" s="7">
        <v>0</v>
      </c>
      <c r="E244" s="8">
        <v>0</v>
      </c>
      <c r="F244" s="7">
        <v>0</v>
      </c>
      <c r="G244" s="7">
        <v>0</v>
      </c>
      <c r="H244" s="8">
        <v>3763400000</v>
      </c>
      <c r="I244" s="7">
        <v>3519500000</v>
      </c>
      <c r="J244" s="7">
        <v>2541400000</v>
      </c>
      <c r="K244" s="19">
        <f t="shared" si="87"/>
        <v>0</v>
      </c>
      <c r="L244" s="19">
        <f t="shared" si="87"/>
        <v>0</v>
      </c>
      <c r="M244" s="19">
        <f t="shared" si="87"/>
        <v>0</v>
      </c>
      <c r="N244" s="25">
        <v>0</v>
      </c>
      <c r="O244" s="26">
        <v>0</v>
      </c>
      <c r="P244" s="27">
        <v>0</v>
      </c>
      <c r="Q244" s="7">
        <v>0</v>
      </c>
      <c r="R244" s="8">
        <v>0</v>
      </c>
      <c r="S244" s="7">
        <v>0</v>
      </c>
      <c r="T244" s="7">
        <v>0</v>
      </c>
      <c r="U244" s="8">
        <v>1650500000</v>
      </c>
      <c r="V244" s="7">
        <v>1849700000</v>
      </c>
      <c r="W244" s="7">
        <v>3454200000</v>
      </c>
      <c r="X244" s="19">
        <f t="shared" si="88"/>
        <v>0</v>
      </c>
      <c r="Y244" s="19">
        <f t="shared" si="88"/>
        <v>0</v>
      </c>
      <c r="Z244" s="19">
        <f t="shared" si="88"/>
        <v>0</v>
      </c>
      <c r="AA244" s="28">
        <v>0</v>
      </c>
      <c r="AB244" s="29">
        <v>0</v>
      </c>
      <c r="AC244" s="30">
        <v>0</v>
      </c>
      <c r="AD244" s="7">
        <v>0</v>
      </c>
      <c r="AE244" s="8">
        <v>1312500</v>
      </c>
      <c r="AF244" s="7">
        <v>0</v>
      </c>
      <c r="AG244" s="7">
        <v>0</v>
      </c>
      <c r="AH244" s="8">
        <v>2634800000</v>
      </c>
      <c r="AI244" s="7">
        <v>1335600000</v>
      </c>
      <c r="AJ244" s="7">
        <v>1781200000</v>
      </c>
      <c r="AK244" s="19">
        <f t="shared" si="89"/>
        <v>4.9814027630180663E-4</v>
      </c>
      <c r="AL244" s="19">
        <f t="shared" si="89"/>
        <v>0</v>
      </c>
      <c r="AM244" s="19">
        <f t="shared" si="89"/>
        <v>0</v>
      </c>
      <c r="AN244" s="28">
        <f>AD244/AE244</f>
        <v>0</v>
      </c>
      <c r="AO244" s="29">
        <f>AL244/AK244</f>
        <v>0</v>
      </c>
      <c r="AP244" s="30">
        <v>0</v>
      </c>
      <c r="AQ244" s="7">
        <v>995770</v>
      </c>
      <c r="AR244" s="8">
        <v>1662100</v>
      </c>
      <c r="AS244" s="7">
        <v>0</v>
      </c>
      <c r="AT244" s="7">
        <v>112160</v>
      </c>
      <c r="AU244" s="8">
        <v>1584900000</v>
      </c>
      <c r="AV244" s="7">
        <v>2579400000</v>
      </c>
      <c r="AW244" s="7">
        <v>2056500000</v>
      </c>
      <c r="AX244" s="19">
        <f t="shared" si="90"/>
        <v>1.0487096977727301E-3</v>
      </c>
      <c r="AY244" s="19">
        <f t="shared" si="90"/>
        <v>0</v>
      </c>
      <c r="AZ244" s="19">
        <f t="shared" si="90"/>
        <v>5.4539265742766836E-5</v>
      </c>
      <c r="BA244" s="28">
        <f>AQ244/AR244</f>
        <v>0.59910354370976471</v>
      </c>
      <c r="BB244" s="29">
        <f>AY244/AX244</f>
        <v>0</v>
      </c>
      <c r="BC244" s="30">
        <f>AY244/AZ244</f>
        <v>0</v>
      </c>
      <c r="BD244" s="7">
        <v>1210600</v>
      </c>
      <c r="BE244" s="8">
        <v>0</v>
      </c>
      <c r="BF244" s="7">
        <v>0</v>
      </c>
      <c r="BG244" s="7">
        <v>2356300</v>
      </c>
      <c r="BH244" s="8">
        <v>2216600000</v>
      </c>
      <c r="BI244" s="7">
        <v>2843600000</v>
      </c>
      <c r="BJ244" s="7">
        <v>2441100000</v>
      </c>
      <c r="BK244" s="19">
        <f t="shared" si="91"/>
        <v>0</v>
      </c>
      <c r="BL244" s="19">
        <f t="shared" si="91"/>
        <v>0</v>
      </c>
      <c r="BM244" s="19">
        <f t="shared" si="91"/>
        <v>9.652615624103888E-4</v>
      </c>
      <c r="BN244" s="28" t="s">
        <v>766</v>
      </c>
      <c r="BO244" s="29">
        <v>0</v>
      </c>
      <c r="BP244" s="30">
        <f t="shared" si="98"/>
        <v>0</v>
      </c>
      <c r="BQ244" s="50">
        <v>0</v>
      </c>
    </row>
    <row r="245" spans="1:69" x14ac:dyDescent="0.2">
      <c r="A245" s="1" t="s">
        <v>381</v>
      </c>
      <c r="B245" s="1" t="s">
        <v>382</v>
      </c>
      <c r="C245" s="1"/>
      <c r="D245" s="7">
        <v>0</v>
      </c>
      <c r="E245" s="8">
        <v>0</v>
      </c>
      <c r="F245" s="7">
        <v>0</v>
      </c>
      <c r="G245" s="7">
        <v>0</v>
      </c>
      <c r="H245" s="8">
        <v>3763400000</v>
      </c>
      <c r="I245" s="7">
        <v>3519500000</v>
      </c>
      <c r="J245" s="7">
        <v>2541400000</v>
      </c>
      <c r="K245" s="19">
        <f t="shared" si="87"/>
        <v>0</v>
      </c>
      <c r="L245" s="19">
        <f t="shared" si="87"/>
        <v>0</v>
      </c>
      <c r="M245" s="19">
        <f t="shared" si="87"/>
        <v>0</v>
      </c>
      <c r="N245" s="25">
        <v>0</v>
      </c>
      <c r="O245" s="26">
        <v>0</v>
      </c>
      <c r="P245" s="27">
        <v>0</v>
      </c>
      <c r="Q245" s="7">
        <v>0</v>
      </c>
      <c r="R245" s="8">
        <v>922040</v>
      </c>
      <c r="S245" s="7">
        <v>0</v>
      </c>
      <c r="T245" s="7">
        <v>0</v>
      </c>
      <c r="U245" s="8">
        <v>1650500000</v>
      </c>
      <c r="V245" s="7">
        <v>1849700000</v>
      </c>
      <c r="W245" s="7">
        <v>3454200000</v>
      </c>
      <c r="X245" s="19">
        <f t="shared" si="88"/>
        <v>5.586428355043926E-4</v>
      </c>
      <c r="Y245" s="19">
        <f t="shared" si="88"/>
        <v>0</v>
      </c>
      <c r="Z245" s="19">
        <f t="shared" si="88"/>
        <v>0</v>
      </c>
      <c r="AA245" s="28">
        <f t="shared" ref="AA245:AA250" si="99">Q245/R245</f>
        <v>0</v>
      </c>
      <c r="AB245" s="29">
        <f t="shared" ref="AB245:AB250" si="100">Y245/X245</f>
        <v>0</v>
      </c>
      <c r="AC245" s="30">
        <v>0</v>
      </c>
      <c r="AD245" s="7">
        <v>0</v>
      </c>
      <c r="AE245" s="8">
        <v>0</v>
      </c>
      <c r="AF245" s="7">
        <v>0</v>
      </c>
      <c r="AG245" s="7">
        <v>0</v>
      </c>
      <c r="AH245" s="8">
        <v>2634800000</v>
      </c>
      <c r="AI245" s="7">
        <v>1335600000</v>
      </c>
      <c r="AJ245" s="7">
        <v>1781200000</v>
      </c>
      <c r="AK245" s="19">
        <f t="shared" si="89"/>
        <v>0</v>
      </c>
      <c r="AL245" s="19">
        <f t="shared" si="89"/>
        <v>0</v>
      </c>
      <c r="AM245" s="19">
        <f t="shared" si="89"/>
        <v>0</v>
      </c>
      <c r="AN245" s="28">
        <v>0</v>
      </c>
      <c r="AO245" s="29">
        <v>0</v>
      </c>
      <c r="AP245" s="30">
        <v>0</v>
      </c>
      <c r="AQ245" s="7">
        <v>0</v>
      </c>
      <c r="AR245" s="8">
        <v>0</v>
      </c>
      <c r="AS245" s="7">
        <v>0</v>
      </c>
      <c r="AT245" s="7">
        <v>0</v>
      </c>
      <c r="AU245" s="8">
        <v>1584900000</v>
      </c>
      <c r="AV245" s="7">
        <v>2579400000</v>
      </c>
      <c r="AW245" s="7">
        <v>2056500000</v>
      </c>
      <c r="AX245" s="19">
        <f t="shared" si="90"/>
        <v>0</v>
      </c>
      <c r="AY245" s="19">
        <f t="shared" si="90"/>
        <v>0</v>
      </c>
      <c r="AZ245" s="19">
        <f t="shared" si="90"/>
        <v>0</v>
      </c>
      <c r="BA245" s="28">
        <v>0</v>
      </c>
      <c r="BB245" s="29">
        <v>0</v>
      </c>
      <c r="BC245" s="30">
        <v>0</v>
      </c>
      <c r="BD245" s="7">
        <v>0</v>
      </c>
      <c r="BE245" s="8">
        <v>0</v>
      </c>
      <c r="BF245" s="7">
        <v>0</v>
      </c>
      <c r="BG245" s="7">
        <v>730320</v>
      </c>
      <c r="BH245" s="8">
        <v>2216600000</v>
      </c>
      <c r="BI245" s="7">
        <v>2843600000</v>
      </c>
      <c r="BJ245" s="7">
        <v>2441100000</v>
      </c>
      <c r="BK245" s="19">
        <f t="shared" si="91"/>
        <v>0</v>
      </c>
      <c r="BL245" s="19">
        <f t="shared" si="91"/>
        <v>0</v>
      </c>
      <c r="BM245" s="19">
        <f t="shared" si="91"/>
        <v>2.9917660071279343E-4</v>
      </c>
      <c r="BN245" s="28">
        <v>0</v>
      </c>
      <c r="BO245" s="29">
        <v>0</v>
      </c>
      <c r="BP245" s="30">
        <f t="shared" si="98"/>
        <v>0</v>
      </c>
      <c r="BQ245" s="50">
        <v>0</v>
      </c>
    </row>
    <row r="246" spans="1:69" x14ac:dyDescent="0.2">
      <c r="A246" s="1" t="s">
        <v>374</v>
      </c>
      <c r="B246" s="1" t="s">
        <v>375</v>
      </c>
      <c r="C246" s="1"/>
      <c r="D246" s="7">
        <v>2129000000</v>
      </c>
      <c r="E246" s="8">
        <v>1690500000</v>
      </c>
      <c r="F246" s="7">
        <v>2783200000</v>
      </c>
      <c r="G246" s="7">
        <v>1786700000</v>
      </c>
      <c r="H246" s="8">
        <v>3763400000</v>
      </c>
      <c r="I246" s="7">
        <v>3519500000</v>
      </c>
      <c r="J246" s="7">
        <v>2541400000</v>
      </c>
      <c r="K246" s="19">
        <f t="shared" si="87"/>
        <v>0.44919487697295002</v>
      </c>
      <c r="L246" s="19">
        <f t="shared" si="87"/>
        <v>0.79079414689586591</v>
      </c>
      <c r="M246" s="19">
        <f t="shared" si="87"/>
        <v>0.70303769575824349</v>
      </c>
      <c r="N246" s="25">
        <f>D246/E246</f>
        <v>1.2593907128068618</v>
      </c>
      <c r="O246" s="26">
        <f>L246/K246</f>
        <v>1.7604700931250528</v>
      </c>
      <c r="P246" s="27">
        <f>L246/M246</f>
        <v>1.1248246739358334</v>
      </c>
      <c r="Q246" s="7">
        <v>1350300000</v>
      </c>
      <c r="R246" s="8">
        <v>4160700000</v>
      </c>
      <c r="S246" s="7">
        <v>1422600000</v>
      </c>
      <c r="T246" s="7">
        <v>1513000000</v>
      </c>
      <c r="U246" s="8">
        <v>1650500000</v>
      </c>
      <c r="V246" s="7">
        <v>1849700000</v>
      </c>
      <c r="W246" s="7">
        <v>3454200000</v>
      </c>
      <c r="X246" s="19">
        <f t="shared" si="88"/>
        <v>2.5208724628900332</v>
      </c>
      <c r="Y246" s="19">
        <f t="shared" si="88"/>
        <v>0.76909769151754337</v>
      </c>
      <c r="Z246" s="19">
        <f t="shared" si="88"/>
        <v>0.43801748595912221</v>
      </c>
      <c r="AA246" s="28">
        <f t="shared" si="99"/>
        <v>0.32453673660682097</v>
      </c>
      <c r="AB246" s="29">
        <f t="shared" si="100"/>
        <v>0.30509186912050984</v>
      </c>
      <c r="AC246" s="30">
        <f>Y246/Z246</f>
        <v>1.7558607045868462</v>
      </c>
      <c r="AD246" s="7">
        <v>1201800000</v>
      </c>
      <c r="AE246" s="8">
        <v>1689500000</v>
      </c>
      <c r="AF246" s="7">
        <v>726330000</v>
      </c>
      <c r="AG246" s="7">
        <v>343420000</v>
      </c>
      <c r="AH246" s="8">
        <v>2634800000</v>
      </c>
      <c r="AI246" s="7">
        <v>1335600000</v>
      </c>
      <c r="AJ246" s="7">
        <v>1781200000</v>
      </c>
      <c r="AK246" s="19">
        <f t="shared" si="89"/>
        <v>0.64122514042811596</v>
      </c>
      <c r="AL246" s="19">
        <f t="shared" si="89"/>
        <v>0.54382300089847257</v>
      </c>
      <c r="AM246" s="19">
        <f t="shared" si="89"/>
        <v>0.19280260498540311</v>
      </c>
      <c r="AN246" s="28">
        <f t="shared" ref="AN246:AN253" si="101">AD246/AE246</f>
        <v>0.71133471441254814</v>
      </c>
      <c r="AO246" s="29">
        <f t="shared" ref="AO246:AO253" si="102">AL246/AK246</f>
        <v>0.84809993652991744</v>
      </c>
      <c r="AP246" s="30">
        <f>AL246/AM246</f>
        <v>2.8206206080029097</v>
      </c>
      <c r="AQ246" s="7">
        <v>372260000</v>
      </c>
      <c r="AR246" s="8">
        <v>845450000</v>
      </c>
      <c r="AS246" s="7">
        <v>2619900000</v>
      </c>
      <c r="AT246" s="7">
        <v>1259000000</v>
      </c>
      <c r="AU246" s="8">
        <v>1584900000</v>
      </c>
      <c r="AV246" s="7">
        <v>2579400000</v>
      </c>
      <c r="AW246" s="7">
        <v>2056500000</v>
      </c>
      <c r="AX246" s="19">
        <f t="shared" si="90"/>
        <v>0.53344059562117485</v>
      </c>
      <c r="AY246" s="19">
        <f t="shared" si="90"/>
        <v>1.0157013258897418</v>
      </c>
      <c r="AZ246" s="19">
        <f t="shared" si="90"/>
        <v>0.61220520301483106</v>
      </c>
      <c r="BA246" s="28">
        <f>AQ246/AR246</f>
        <v>0.44030989413921579</v>
      </c>
      <c r="BB246" s="29">
        <f>AY246/AX246</f>
        <v>1.9040570482023205</v>
      </c>
      <c r="BC246" s="30">
        <f t="shared" ref="BC246:BC253" si="103">AY246/AZ246</f>
        <v>1.6590863992789944</v>
      </c>
      <c r="BD246" s="7">
        <v>457320000</v>
      </c>
      <c r="BE246" s="8">
        <v>1556300000</v>
      </c>
      <c r="BF246" s="7">
        <v>1249100000</v>
      </c>
      <c r="BG246" s="7">
        <v>3991500000</v>
      </c>
      <c r="BH246" s="8">
        <v>2216600000</v>
      </c>
      <c r="BI246" s="7">
        <v>2843600000</v>
      </c>
      <c r="BJ246" s="7">
        <v>2441100000</v>
      </c>
      <c r="BK246" s="19">
        <f t="shared" si="91"/>
        <v>0.70211134169448708</v>
      </c>
      <c r="BL246" s="19">
        <f t="shared" si="91"/>
        <v>0.43926712617808411</v>
      </c>
      <c r="BM246" s="19">
        <f t="shared" si="91"/>
        <v>1.635123509893081</v>
      </c>
      <c r="BN246" s="28">
        <f t="shared" ref="BN246:BN253" si="104">BD246/BE246</f>
        <v>0.29385079997429803</v>
      </c>
      <c r="BO246" s="29">
        <f t="shared" ref="BO246:BO253" si="105">BL246/BK246</f>
        <v>0.62563741687742802</v>
      </c>
      <c r="BP246" s="30">
        <f t="shared" si="98"/>
        <v>0.26864461523570615</v>
      </c>
      <c r="BQ246" s="50">
        <v>0</v>
      </c>
    </row>
    <row r="247" spans="1:69" x14ac:dyDescent="0.2">
      <c r="A247" s="1" t="s">
        <v>32</v>
      </c>
      <c r="B247" s="1" t="s">
        <v>33</v>
      </c>
      <c r="C247" s="1"/>
      <c r="D247" s="7">
        <v>0</v>
      </c>
      <c r="E247" s="8">
        <v>0</v>
      </c>
      <c r="F247" s="7">
        <v>9684300</v>
      </c>
      <c r="G247" s="7">
        <v>2142400</v>
      </c>
      <c r="H247" s="8">
        <v>3763400000</v>
      </c>
      <c r="I247" s="7">
        <v>3519500000</v>
      </c>
      <c r="J247" s="7">
        <v>2541400000</v>
      </c>
      <c r="K247" s="19">
        <f t="shared" si="87"/>
        <v>0</v>
      </c>
      <c r="L247" s="19">
        <f t="shared" si="87"/>
        <v>2.7516124449495668E-3</v>
      </c>
      <c r="M247" s="19">
        <f t="shared" si="87"/>
        <v>8.429999213032187E-4</v>
      </c>
      <c r="N247" s="25">
        <v>0</v>
      </c>
      <c r="O247" s="26" t="s">
        <v>766</v>
      </c>
      <c r="P247" s="27">
        <f>L247/M247</f>
        <v>3.2640720069057267</v>
      </c>
      <c r="Q247" s="7">
        <v>11454000</v>
      </c>
      <c r="R247" s="8">
        <v>10190000</v>
      </c>
      <c r="S247" s="7">
        <v>6145800</v>
      </c>
      <c r="T247" s="7">
        <v>12384000</v>
      </c>
      <c r="U247" s="8">
        <v>1650500000</v>
      </c>
      <c r="V247" s="7">
        <v>1849700000</v>
      </c>
      <c r="W247" s="7">
        <v>3454200000</v>
      </c>
      <c r="X247" s="19">
        <f t="shared" si="88"/>
        <v>6.1738867009996975E-3</v>
      </c>
      <c r="Y247" s="19">
        <f t="shared" si="88"/>
        <v>3.3225928528950641E-3</v>
      </c>
      <c r="Z247" s="19">
        <f t="shared" si="88"/>
        <v>3.5852006253256903E-3</v>
      </c>
      <c r="AA247" s="28">
        <f t="shared" si="99"/>
        <v>1.1240431795878312</v>
      </c>
      <c r="AB247" s="29">
        <f t="shared" si="100"/>
        <v>0.53816874422996108</v>
      </c>
      <c r="AC247" s="30">
        <f>Y247/Z247</f>
        <v>0.92675227975372509</v>
      </c>
      <c r="AD247" s="7">
        <v>0</v>
      </c>
      <c r="AE247" s="8">
        <v>1768800</v>
      </c>
      <c r="AF247" s="7">
        <v>2015600</v>
      </c>
      <c r="AG247" s="7">
        <v>0</v>
      </c>
      <c r="AH247" s="8">
        <v>2634800000</v>
      </c>
      <c r="AI247" s="7">
        <v>1335600000</v>
      </c>
      <c r="AJ247" s="7">
        <v>1781200000</v>
      </c>
      <c r="AK247" s="19">
        <f t="shared" si="89"/>
        <v>6.7132230150296042E-4</v>
      </c>
      <c r="AL247" s="19">
        <f t="shared" si="89"/>
        <v>1.5091344713986223E-3</v>
      </c>
      <c r="AM247" s="19">
        <f t="shared" si="89"/>
        <v>0</v>
      </c>
      <c r="AN247" s="28">
        <f t="shared" si="101"/>
        <v>0</v>
      </c>
      <c r="AO247" s="29">
        <f t="shared" si="102"/>
        <v>2.2480028862737957</v>
      </c>
      <c r="AP247" s="30" t="s">
        <v>766</v>
      </c>
      <c r="AQ247" s="7">
        <v>175120</v>
      </c>
      <c r="AR247" s="8">
        <v>0</v>
      </c>
      <c r="AS247" s="7">
        <v>5884600</v>
      </c>
      <c r="AT247" s="7">
        <v>5986100</v>
      </c>
      <c r="AU247" s="8">
        <v>1584900000</v>
      </c>
      <c r="AV247" s="7">
        <v>2579400000</v>
      </c>
      <c r="AW247" s="7">
        <v>2056500000</v>
      </c>
      <c r="AX247" s="19">
        <f t="shared" si="90"/>
        <v>0</v>
      </c>
      <c r="AY247" s="19">
        <f t="shared" si="90"/>
        <v>2.2813832674265333E-3</v>
      </c>
      <c r="AZ247" s="19">
        <f t="shared" si="90"/>
        <v>2.9108193532701191E-3</v>
      </c>
      <c r="BA247" s="28" t="s">
        <v>766</v>
      </c>
      <c r="BB247" s="29" t="s">
        <v>766</v>
      </c>
      <c r="BC247" s="30">
        <f t="shared" si="103"/>
        <v>0.78375982517209297</v>
      </c>
      <c r="BD247" s="7">
        <v>482320</v>
      </c>
      <c r="BE247" s="8">
        <v>3485400</v>
      </c>
      <c r="BF247" s="7">
        <v>1698700</v>
      </c>
      <c r="BG247" s="7">
        <v>5718500</v>
      </c>
      <c r="BH247" s="8">
        <v>2216600000</v>
      </c>
      <c r="BI247" s="7">
        <v>2843600000</v>
      </c>
      <c r="BJ247" s="7">
        <v>2441100000</v>
      </c>
      <c r="BK247" s="19">
        <f t="shared" si="91"/>
        <v>1.5724081927276008E-3</v>
      </c>
      <c r="BL247" s="19">
        <f t="shared" si="91"/>
        <v>5.9737656491770999E-4</v>
      </c>
      <c r="BM247" s="19">
        <f t="shared" si="91"/>
        <v>2.3425914546720741E-3</v>
      </c>
      <c r="BN247" s="28">
        <f t="shared" si="104"/>
        <v>0.13838296895621735</v>
      </c>
      <c r="BO247" s="29">
        <f t="shared" si="105"/>
        <v>0.37991188781677743</v>
      </c>
      <c r="BP247" s="30">
        <f t="shared" si="98"/>
        <v>0.25500672075205416</v>
      </c>
      <c r="BQ247" s="50">
        <v>0</v>
      </c>
    </row>
    <row r="248" spans="1:69" x14ac:dyDescent="0.2">
      <c r="A248" s="1" t="s">
        <v>338</v>
      </c>
      <c r="B248" s="1" t="s">
        <v>339</v>
      </c>
      <c r="C248" s="1"/>
      <c r="D248" s="7">
        <v>0</v>
      </c>
      <c r="E248" s="8">
        <v>59117</v>
      </c>
      <c r="F248" s="7">
        <v>358910</v>
      </c>
      <c r="G248" s="7">
        <v>2487500</v>
      </c>
      <c r="H248" s="8">
        <v>3763400000</v>
      </c>
      <c r="I248" s="7">
        <v>3519500000</v>
      </c>
      <c r="J248" s="7">
        <v>2541400000</v>
      </c>
      <c r="K248" s="19">
        <f t="shared" si="87"/>
        <v>1.5708401976935749E-5</v>
      </c>
      <c r="L248" s="19">
        <f t="shared" si="87"/>
        <v>1.0197755362977695E-4</v>
      </c>
      <c r="M248" s="19">
        <f t="shared" si="87"/>
        <v>9.7879121743920674E-4</v>
      </c>
      <c r="N248" s="25">
        <f>D248/E248</f>
        <v>0</v>
      </c>
      <c r="O248" s="26">
        <f>L248/K248</f>
        <v>6.4919113847167917</v>
      </c>
      <c r="P248" s="27">
        <f>L248/M248</f>
        <v>0.1041872381084282</v>
      </c>
      <c r="Q248" s="7">
        <v>0</v>
      </c>
      <c r="R248" s="8">
        <v>2825900</v>
      </c>
      <c r="S248" s="7">
        <v>5119500</v>
      </c>
      <c r="T248" s="7">
        <v>3418700</v>
      </c>
      <c r="U248" s="8">
        <v>1650500000</v>
      </c>
      <c r="V248" s="7">
        <v>1849700000</v>
      </c>
      <c r="W248" s="7">
        <v>3454200000</v>
      </c>
      <c r="X248" s="19">
        <f t="shared" si="88"/>
        <v>1.7121478339897E-3</v>
      </c>
      <c r="Y248" s="19">
        <f t="shared" si="88"/>
        <v>2.7677461209925933E-3</v>
      </c>
      <c r="Z248" s="19">
        <f t="shared" si="88"/>
        <v>9.8972265647617394E-4</v>
      </c>
      <c r="AA248" s="28">
        <f t="shared" si="99"/>
        <v>0</v>
      </c>
      <c r="AB248" s="29">
        <f t="shared" si="100"/>
        <v>1.6165345457016438</v>
      </c>
      <c r="AC248" s="30">
        <f>Y248/Z248</f>
        <v>2.7964865741751588</v>
      </c>
      <c r="AD248" s="7">
        <v>65344000</v>
      </c>
      <c r="AE248" s="8">
        <v>8612700</v>
      </c>
      <c r="AF248" s="7">
        <v>2403600</v>
      </c>
      <c r="AG248" s="7">
        <v>4183700</v>
      </c>
      <c r="AH248" s="8">
        <v>2634800000</v>
      </c>
      <c r="AI248" s="7">
        <v>1335600000</v>
      </c>
      <c r="AJ248" s="7">
        <v>1781200000</v>
      </c>
      <c r="AK248" s="19">
        <f t="shared" si="89"/>
        <v>3.2688249582511005E-3</v>
      </c>
      <c r="AL248" s="19">
        <f t="shared" si="89"/>
        <v>1.7996406109613656E-3</v>
      </c>
      <c r="AM248" s="19">
        <f t="shared" si="89"/>
        <v>2.3488097911520322E-3</v>
      </c>
      <c r="AN248" s="28">
        <f t="shared" si="101"/>
        <v>7.5869355718880263</v>
      </c>
      <c r="AO248" s="29">
        <f t="shared" si="102"/>
        <v>0.55054664411404164</v>
      </c>
      <c r="AP248" s="30">
        <f>AL248/AM248</f>
        <v>0.76619257027138288</v>
      </c>
      <c r="AQ248" s="7">
        <v>24356000</v>
      </c>
      <c r="AR248" s="8">
        <v>17324000</v>
      </c>
      <c r="AS248" s="7">
        <v>7765400</v>
      </c>
      <c r="AT248" s="7">
        <v>4165400</v>
      </c>
      <c r="AU248" s="8">
        <v>1584900000</v>
      </c>
      <c r="AV248" s="7">
        <v>2579400000</v>
      </c>
      <c r="AW248" s="7">
        <v>2056500000</v>
      </c>
      <c r="AX248" s="19">
        <f t="shared" si="90"/>
        <v>1.093065808568364E-2</v>
      </c>
      <c r="AY248" s="19">
        <f t="shared" si="90"/>
        <v>3.0105450880049626E-3</v>
      </c>
      <c r="AZ248" s="19">
        <f t="shared" si="90"/>
        <v>2.0254801847799661E-3</v>
      </c>
      <c r="BA248" s="28">
        <f>AQ248/AR248</f>
        <v>1.4059108750865852</v>
      </c>
      <c r="BB248" s="29">
        <f>AY248/AX248</f>
        <v>0.2754221259512275</v>
      </c>
      <c r="BC248" s="30">
        <f t="shared" si="103"/>
        <v>1.4863364799256267</v>
      </c>
      <c r="BD248" s="7">
        <v>19993000</v>
      </c>
      <c r="BE248" s="8">
        <v>15563000</v>
      </c>
      <c r="BF248" s="7">
        <v>14072000</v>
      </c>
      <c r="BG248" s="7">
        <v>12417000</v>
      </c>
      <c r="BH248" s="8">
        <v>2216600000</v>
      </c>
      <c r="BI248" s="7">
        <v>2843600000</v>
      </c>
      <c r="BJ248" s="7">
        <v>2441100000</v>
      </c>
      <c r="BK248" s="19">
        <f t="shared" si="91"/>
        <v>7.0211134169448708E-3</v>
      </c>
      <c r="BL248" s="19">
        <f t="shared" si="91"/>
        <v>4.948656632437755E-3</v>
      </c>
      <c r="BM248" s="19">
        <f t="shared" si="91"/>
        <v>5.0866412682806931E-3</v>
      </c>
      <c r="BN248" s="28">
        <f t="shared" si="104"/>
        <v>1.2846494891730387</v>
      </c>
      <c r="BO248" s="29">
        <f t="shared" si="105"/>
        <v>0.70482505246170579</v>
      </c>
      <c r="BP248" s="30">
        <f t="shared" si="98"/>
        <v>0.97287313404556686</v>
      </c>
      <c r="BQ248" s="50">
        <v>0</v>
      </c>
    </row>
    <row r="249" spans="1:69" x14ac:dyDescent="0.2">
      <c r="A249" s="1" t="s">
        <v>334</v>
      </c>
      <c r="B249" s="1" t="s">
        <v>335</v>
      </c>
      <c r="C249" s="1"/>
      <c r="D249" s="7">
        <v>2853300</v>
      </c>
      <c r="E249" s="8">
        <v>0</v>
      </c>
      <c r="F249" s="7">
        <v>349020</v>
      </c>
      <c r="G249" s="7">
        <v>1817600</v>
      </c>
      <c r="H249" s="8">
        <v>3763400000</v>
      </c>
      <c r="I249" s="7">
        <v>3519500000</v>
      </c>
      <c r="J249" s="7">
        <v>2541400000</v>
      </c>
      <c r="K249" s="19">
        <f t="shared" si="87"/>
        <v>0</v>
      </c>
      <c r="L249" s="19">
        <f t="shared" si="87"/>
        <v>9.9167495382866883E-5</v>
      </c>
      <c r="M249" s="19">
        <f t="shared" si="87"/>
        <v>7.1519634846934764E-4</v>
      </c>
      <c r="N249" s="25" t="s">
        <v>766</v>
      </c>
      <c r="O249" s="26" t="s">
        <v>766</v>
      </c>
      <c r="P249" s="27">
        <f>L249/M249</f>
        <v>0.13865772049186723</v>
      </c>
      <c r="Q249" s="7">
        <v>0</v>
      </c>
      <c r="R249" s="8">
        <v>55903000</v>
      </c>
      <c r="S249" s="7">
        <v>721450</v>
      </c>
      <c r="T249" s="7">
        <v>0</v>
      </c>
      <c r="U249" s="8">
        <v>1650500000</v>
      </c>
      <c r="V249" s="7">
        <v>1849700000</v>
      </c>
      <c r="W249" s="7">
        <v>3454200000</v>
      </c>
      <c r="X249" s="19">
        <f t="shared" si="88"/>
        <v>3.3870342320508937E-2</v>
      </c>
      <c r="Y249" s="19">
        <f t="shared" si="88"/>
        <v>3.9003622209006868E-4</v>
      </c>
      <c r="Z249" s="19">
        <f t="shared" si="88"/>
        <v>0</v>
      </c>
      <c r="AA249" s="28">
        <f t="shared" si="99"/>
        <v>0</v>
      </c>
      <c r="AB249" s="29">
        <f t="shared" si="100"/>
        <v>1.1515567761294714E-2</v>
      </c>
      <c r="AC249" s="30" t="s">
        <v>766</v>
      </c>
      <c r="AD249" s="7">
        <v>4576800</v>
      </c>
      <c r="AE249" s="8">
        <v>10190000</v>
      </c>
      <c r="AF249" s="7">
        <v>1024200</v>
      </c>
      <c r="AG249" s="7">
        <v>0</v>
      </c>
      <c r="AH249" s="8">
        <v>2634800000</v>
      </c>
      <c r="AI249" s="7">
        <v>1335600000</v>
      </c>
      <c r="AJ249" s="7">
        <v>1781200000</v>
      </c>
      <c r="AK249" s="19">
        <f t="shared" si="89"/>
        <v>3.8674662213450737E-3</v>
      </c>
      <c r="AL249" s="19">
        <f t="shared" si="89"/>
        <v>7.6684636118598385E-4</v>
      </c>
      <c r="AM249" s="19">
        <f t="shared" si="89"/>
        <v>0</v>
      </c>
      <c r="AN249" s="28">
        <f t="shared" si="101"/>
        <v>0.44914622178606478</v>
      </c>
      <c r="AO249" s="29">
        <f t="shared" si="102"/>
        <v>0.19828133390116096</v>
      </c>
      <c r="AP249" s="30" t="s">
        <v>766</v>
      </c>
      <c r="AQ249" s="7">
        <v>0</v>
      </c>
      <c r="AR249" s="8">
        <v>0</v>
      </c>
      <c r="AS249" s="7">
        <v>5880400</v>
      </c>
      <c r="AT249" s="7">
        <v>788560</v>
      </c>
      <c r="AU249" s="8">
        <v>1584900000</v>
      </c>
      <c r="AV249" s="7">
        <v>2579400000</v>
      </c>
      <c r="AW249" s="7">
        <v>2056500000</v>
      </c>
      <c r="AX249" s="19">
        <f t="shared" si="90"/>
        <v>0</v>
      </c>
      <c r="AY249" s="19">
        <f t="shared" si="90"/>
        <v>2.2797549817787084E-3</v>
      </c>
      <c r="AZ249" s="19">
        <f t="shared" si="90"/>
        <v>3.8344760515438854E-4</v>
      </c>
      <c r="BA249" s="28">
        <v>0</v>
      </c>
      <c r="BB249" s="29" t="s">
        <v>766</v>
      </c>
      <c r="BC249" s="30">
        <f t="shared" si="103"/>
        <v>5.9454145785075498</v>
      </c>
      <c r="BD249" s="7">
        <v>0</v>
      </c>
      <c r="BE249" s="8">
        <v>18940000</v>
      </c>
      <c r="BF249" s="7">
        <v>4503100</v>
      </c>
      <c r="BG249" s="7">
        <v>4563800</v>
      </c>
      <c r="BH249" s="8">
        <v>2216600000</v>
      </c>
      <c r="BI249" s="7">
        <v>2843600000</v>
      </c>
      <c r="BJ249" s="7">
        <v>2441100000</v>
      </c>
      <c r="BK249" s="19">
        <f t="shared" si="91"/>
        <v>8.5446178832446085E-3</v>
      </c>
      <c r="BL249" s="19">
        <f t="shared" si="91"/>
        <v>1.5835912223941483E-3</v>
      </c>
      <c r="BM249" s="19">
        <f t="shared" si="91"/>
        <v>1.8695669984842898E-3</v>
      </c>
      <c r="BN249" s="28">
        <f t="shared" si="104"/>
        <v>0</v>
      </c>
      <c r="BO249" s="29">
        <f t="shared" si="105"/>
        <v>0.18533201180353059</v>
      </c>
      <c r="BP249" s="30">
        <f t="shared" si="98"/>
        <v>0.84703635851403558</v>
      </c>
      <c r="BQ249" s="50">
        <v>0</v>
      </c>
    </row>
    <row r="250" spans="1:69" x14ac:dyDescent="0.2">
      <c r="A250" s="1" t="s">
        <v>651</v>
      </c>
      <c r="B250" s="1" t="s">
        <v>652</v>
      </c>
      <c r="C250" s="1"/>
      <c r="D250" s="7">
        <v>3566900</v>
      </c>
      <c r="E250" s="8">
        <v>3317900</v>
      </c>
      <c r="F250" s="7">
        <v>3625200</v>
      </c>
      <c r="G250" s="7">
        <v>9456800</v>
      </c>
      <c r="H250" s="8">
        <v>3763400000</v>
      </c>
      <c r="I250" s="7">
        <v>3519500000</v>
      </c>
      <c r="J250" s="7">
        <v>2541400000</v>
      </c>
      <c r="K250" s="19">
        <f t="shared" si="87"/>
        <v>8.8162300047829091E-4</v>
      </c>
      <c r="L250" s="19">
        <f t="shared" si="87"/>
        <v>1.0300326750958943E-3</v>
      </c>
      <c r="M250" s="19">
        <f t="shared" si="87"/>
        <v>3.7210986070669709E-3</v>
      </c>
      <c r="N250" s="25">
        <f>D250/E250</f>
        <v>1.0750474697851051</v>
      </c>
      <c r="O250" s="26">
        <f>L250/K250</f>
        <v>1.1683368906404317</v>
      </c>
      <c r="P250" s="27">
        <f>L250/M250</f>
        <v>0.27680875565611052</v>
      </c>
      <c r="Q250" s="7">
        <v>10534000</v>
      </c>
      <c r="R250" s="8">
        <v>34117000</v>
      </c>
      <c r="S250" s="7">
        <v>4553100</v>
      </c>
      <c r="T250" s="7">
        <v>9463200</v>
      </c>
      <c r="U250" s="8">
        <v>1650500000</v>
      </c>
      <c r="V250" s="7">
        <v>1849700000</v>
      </c>
      <c r="W250" s="7">
        <v>3454200000</v>
      </c>
      <c r="X250" s="19">
        <f t="shared" si="88"/>
        <v>2.0670705846713117E-2</v>
      </c>
      <c r="Y250" s="19">
        <f t="shared" si="88"/>
        <v>2.4615343028599234E-3</v>
      </c>
      <c r="Z250" s="19">
        <f t="shared" si="88"/>
        <v>2.7396213305541082E-3</v>
      </c>
      <c r="AA250" s="28">
        <f t="shared" si="99"/>
        <v>0.30876102822639739</v>
      </c>
      <c r="AB250" s="29">
        <f t="shared" si="100"/>
        <v>0.11908322440045442</v>
      </c>
      <c r="AC250" s="30">
        <f>Y250/Z250</f>
        <v>0.898494355919641</v>
      </c>
      <c r="AD250" s="7">
        <v>21085000</v>
      </c>
      <c r="AE250" s="8">
        <v>7597000</v>
      </c>
      <c r="AF250" s="7">
        <v>12641000</v>
      </c>
      <c r="AG250" s="7">
        <v>9021500</v>
      </c>
      <c r="AH250" s="8">
        <v>2634800000</v>
      </c>
      <c r="AI250" s="7">
        <v>1335600000</v>
      </c>
      <c r="AJ250" s="7">
        <v>1781200000</v>
      </c>
      <c r="AK250" s="19">
        <f t="shared" si="89"/>
        <v>2.8833308030970094E-3</v>
      </c>
      <c r="AL250" s="19">
        <f t="shared" si="89"/>
        <v>9.4646600778676253E-3</v>
      </c>
      <c r="AM250" s="19">
        <f t="shared" si="89"/>
        <v>5.0648439254435216E-3</v>
      </c>
      <c r="AN250" s="28">
        <f t="shared" si="101"/>
        <v>2.7754376727655652</v>
      </c>
      <c r="AO250" s="29">
        <f t="shared" si="102"/>
        <v>3.2825439480275924</v>
      </c>
      <c r="AP250" s="30">
        <f>AL250/AM250</f>
        <v>1.8686972821257899</v>
      </c>
      <c r="AQ250" s="7">
        <v>41311000</v>
      </c>
      <c r="AR250" s="8">
        <v>45035000</v>
      </c>
      <c r="AS250" s="7">
        <v>14206000</v>
      </c>
      <c r="AT250" s="7">
        <v>8570900</v>
      </c>
      <c r="AU250" s="8">
        <v>1584900000</v>
      </c>
      <c r="AV250" s="7">
        <v>2579400000</v>
      </c>
      <c r="AW250" s="7">
        <v>2056500000</v>
      </c>
      <c r="AX250" s="19">
        <f t="shared" si="90"/>
        <v>2.8415041958483184E-2</v>
      </c>
      <c r="AY250" s="19">
        <f t="shared" si="90"/>
        <v>5.5074823602388155E-3</v>
      </c>
      <c r="AZ250" s="19">
        <f t="shared" si="90"/>
        <v>4.1677121322635548E-3</v>
      </c>
      <c r="BA250" s="28">
        <f>AQ250/AR250</f>
        <v>0.91730875985344729</v>
      </c>
      <c r="BB250" s="29">
        <f>AY250/AX250</f>
        <v>0.19382277767830575</v>
      </c>
      <c r="BC250" s="30">
        <f t="shared" si="103"/>
        <v>1.3214641955723581</v>
      </c>
      <c r="BD250" s="7">
        <v>39289000</v>
      </c>
      <c r="BE250" s="8">
        <v>33582000</v>
      </c>
      <c r="BF250" s="7">
        <v>34562000</v>
      </c>
      <c r="BG250" s="7">
        <v>45738000</v>
      </c>
      <c r="BH250" s="8">
        <v>2216600000</v>
      </c>
      <c r="BI250" s="7">
        <v>2843600000</v>
      </c>
      <c r="BJ250" s="7">
        <v>2441100000</v>
      </c>
      <c r="BK250" s="19">
        <f t="shared" si="91"/>
        <v>1.5150230082107733E-2</v>
      </c>
      <c r="BL250" s="19">
        <f t="shared" si="91"/>
        <v>1.2154311436207625E-2</v>
      </c>
      <c r="BM250" s="19">
        <f t="shared" si="91"/>
        <v>1.8736635123509895E-2</v>
      </c>
      <c r="BN250" s="28">
        <f t="shared" si="104"/>
        <v>1.1699422309570604</v>
      </c>
      <c r="BO250" s="29">
        <f t="shared" si="105"/>
        <v>0.80225259750752842</v>
      </c>
      <c r="BP250" s="30">
        <f t="shared" si="98"/>
        <v>0.64869232688194567</v>
      </c>
      <c r="BQ250" s="50">
        <v>0</v>
      </c>
    </row>
    <row r="251" spans="1:69" x14ac:dyDescent="0.2">
      <c r="A251" s="1" t="s">
        <v>204</v>
      </c>
      <c r="B251" s="1" t="s">
        <v>205</v>
      </c>
      <c r="C251" s="1"/>
      <c r="D251" s="7">
        <v>0</v>
      </c>
      <c r="E251" s="8">
        <v>0</v>
      </c>
      <c r="F251" s="7">
        <v>0</v>
      </c>
      <c r="G251" s="7">
        <v>0</v>
      </c>
      <c r="H251" s="8">
        <v>3763400000</v>
      </c>
      <c r="I251" s="7">
        <v>3519500000</v>
      </c>
      <c r="J251" s="7">
        <v>2541400000</v>
      </c>
      <c r="K251" s="19">
        <f t="shared" si="87"/>
        <v>0</v>
      </c>
      <c r="L251" s="19">
        <f t="shared" si="87"/>
        <v>0</v>
      </c>
      <c r="M251" s="19">
        <f t="shared" si="87"/>
        <v>0</v>
      </c>
      <c r="N251" s="25">
        <v>0</v>
      </c>
      <c r="O251" s="26">
        <v>0</v>
      </c>
      <c r="P251" s="27">
        <v>0</v>
      </c>
      <c r="Q251" s="7">
        <v>0</v>
      </c>
      <c r="R251" s="8">
        <v>0</v>
      </c>
      <c r="S251" s="7">
        <v>0</v>
      </c>
      <c r="T251" s="7">
        <v>0</v>
      </c>
      <c r="U251" s="8">
        <v>1650500000</v>
      </c>
      <c r="V251" s="7">
        <v>1849700000</v>
      </c>
      <c r="W251" s="7">
        <v>3454200000</v>
      </c>
      <c r="X251" s="19">
        <f t="shared" si="88"/>
        <v>0</v>
      </c>
      <c r="Y251" s="19">
        <f t="shared" si="88"/>
        <v>0</v>
      </c>
      <c r="Z251" s="19">
        <f t="shared" si="88"/>
        <v>0</v>
      </c>
      <c r="AA251" s="28">
        <v>0</v>
      </c>
      <c r="AB251" s="29">
        <v>0</v>
      </c>
      <c r="AC251" s="30">
        <v>0</v>
      </c>
      <c r="AD251" s="7">
        <v>5548100</v>
      </c>
      <c r="AE251" s="8">
        <v>7193400</v>
      </c>
      <c r="AF251" s="7">
        <v>4576700</v>
      </c>
      <c r="AG251" s="7">
        <v>3340000</v>
      </c>
      <c r="AH251" s="8">
        <v>2634800000</v>
      </c>
      <c r="AI251" s="7">
        <v>1335600000</v>
      </c>
      <c r="AJ251" s="7">
        <v>1781200000</v>
      </c>
      <c r="AK251" s="19">
        <f t="shared" si="89"/>
        <v>2.7301502960376499E-3</v>
      </c>
      <c r="AL251" s="19">
        <f t="shared" si="89"/>
        <v>3.4266996106618749E-3</v>
      </c>
      <c r="AM251" s="19">
        <f t="shared" si="89"/>
        <v>1.8751403548169774E-3</v>
      </c>
      <c r="AN251" s="28">
        <f t="shared" si="101"/>
        <v>0.77127644785497818</v>
      </c>
      <c r="AO251" s="29">
        <f t="shared" si="102"/>
        <v>1.2551322231728956</v>
      </c>
      <c r="AP251" s="30">
        <f>AL251/AM251</f>
        <v>1.827436331290698</v>
      </c>
      <c r="AQ251" s="7">
        <v>7091900</v>
      </c>
      <c r="AR251" s="8">
        <v>5139100</v>
      </c>
      <c r="AS251" s="7">
        <v>4736100</v>
      </c>
      <c r="AT251" s="7">
        <v>3416100</v>
      </c>
      <c r="AU251" s="8">
        <v>1584900000</v>
      </c>
      <c r="AV251" s="7">
        <v>2579400000</v>
      </c>
      <c r="AW251" s="7">
        <v>2056500000</v>
      </c>
      <c r="AX251" s="19">
        <f t="shared" si="90"/>
        <v>3.2425389614486716E-3</v>
      </c>
      <c r="AY251" s="19">
        <f t="shared" si="90"/>
        <v>1.8361246801581763E-3</v>
      </c>
      <c r="AZ251" s="19">
        <f t="shared" si="90"/>
        <v>1.6611232676878192E-3</v>
      </c>
      <c r="BA251" s="28">
        <f>AQ251/AR251</f>
        <v>1.3799887139771556</v>
      </c>
      <c r="BB251" s="29">
        <f>AY251/AX251</f>
        <v>0.56626140872578734</v>
      </c>
      <c r="BC251" s="30">
        <f t="shared" si="103"/>
        <v>1.1053512498888467</v>
      </c>
      <c r="BD251" s="7">
        <v>6984300</v>
      </c>
      <c r="BE251" s="8">
        <v>952430</v>
      </c>
      <c r="BF251" s="7">
        <v>11023000</v>
      </c>
      <c r="BG251" s="7">
        <v>2600400</v>
      </c>
      <c r="BH251" s="8">
        <v>2216600000</v>
      </c>
      <c r="BI251" s="7">
        <v>2843600000</v>
      </c>
      <c r="BJ251" s="7">
        <v>2441100000</v>
      </c>
      <c r="BK251" s="19">
        <f t="shared" si="91"/>
        <v>4.2968059189750068E-4</v>
      </c>
      <c r="BL251" s="19">
        <f t="shared" si="91"/>
        <v>3.8764242509495006E-3</v>
      </c>
      <c r="BM251" s="19">
        <f t="shared" si="91"/>
        <v>1.0652574658965221E-3</v>
      </c>
      <c r="BN251" s="28">
        <f t="shared" si="104"/>
        <v>7.3331373434268139</v>
      </c>
      <c r="BO251" s="29">
        <f t="shared" si="105"/>
        <v>9.0216414798511835</v>
      </c>
      <c r="BP251" s="30">
        <f t="shared" si="98"/>
        <v>3.6389552526506788</v>
      </c>
      <c r="BQ251" s="50">
        <v>0</v>
      </c>
    </row>
    <row r="252" spans="1:69" x14ac:dyDescent="0.2">
      <c r="A252" s="1" t="s">
        <v>216</v>
      </c>
      <c r="B252" s="1" t="s">
        <v>217</v>
      </c>
      <c r="C252" s="1"/>
      <c r="D252" s="7">
        <v>101150</v>
      </c>
      <c r="E252" s="8">
        <v>0</v>
      </c>
      <c r="F252" s="7">
        <v>0</v>
      </c>
      <c r="G252" s="7">
        <v>0</v>
      </c>
      <c r="H252" s="8">
        <v>3763400000</v>
      </c>
      <c r="I252" s="7">
        <v>3519500000</v>
      </c>
      <c r="J252" s="7">
        <v>2541400000</v>
      </c>
      <c r="K252" s="19">
        <f t="shared" si="87"/>
        <v>0</v>
      </c>
      <c r="L252" s="19">
        <f t="shared" si="87"/>
        <v>0</v>
      </c>
      <c r="M252" s="19">
        <f t="shared" si="87"/>
        <v>0</v>
      </c>
      <c r="N252" s="25" t="s">
        <v>766</v>
      </c>
      <c r="O252" s="26">
        <v>0</v>
      </c>
      <c r="P252" s="27">
        <v>0</v>
      </c>
      <c r="Q252" s="7">
        <v>0</v>
      </c>
      <c r="R252" s="8">
        <v>583790</v>
      </c>
      <c r="S252" s="7">
        <v>304620</v>
      </c>
      <c r="T252" s="7">
        <v>0</v>
      </c>
      <c r="U252" s="8">
        <v>1650500000</v>
      </c>
      <c r="V252" s="7">
        <v>1849700000</v>
      </c>
      <c r="W252" s="7">
        <v>3454200000</v>
      </c>
      <c r="X252" s="19">
        <f t="shared" si="88"/>
        <v>3.5370493789760679E-4</v>
      </c>
      <c r="Y252" s="19">
        <f t="shared" si="88"/>
        <v>1.6468616532410661E-4</v>
      </c>
      <c r="Z252" s="19">
        <f t="shared" si="88"/>
        <v>0</v>
      </c>
      <c r="AA252" s="28">
        <f t="shared" ref="AA252:AA260" si="106">Q252/R252</f>
        <v>0</v>
      </c>
      <c r="AB252" s="29">
        <f t="shared" ref="AB252:AB260" si="107">Y252/X252</f>
        <v>0.465603240664345</v>
      </c>
      <c r="AC252" s="30" t="s">
        <v>766</v>
      </c>
      <c r="AD252" s="7">
        <v>2651800</v>
      </c>
      <c r="AE252" s="8">
        <v>3432100</v>
      </c>
      <c r="AF252" s="7">
        <v>2890300</v>
      </c>
      <c r="AG252" s="7">
        <v>0</v>
      </c>
      <c r="AH252" s="8">
        <v>2634800000</v>
      </c>
      <c r="AI252" s="7">
        <v>1335600000</v>
      </c>
      <c r="AJ252" s="7">
        <v>1781200000</v>
      </c>
      <c r="AK252" s="19">
        <f t="shared" si="89"/>
        <v>1.3026036131774709E-3</v>
      </c>
      <c r="AL252" s="19">
        <f t="shared" si="89"/>
        <v>2.1640461215932912E-3</v>
      </c>
      <c r="AM252" s="19">
        <f t="shared" si="89"/>
        <v>0</v>
      </c>
      <c r="AN252" s="28">
        <f t="shared" si="101"/>
        <v>0.77264648465953789</v>
      </c>
      <c r="AO252" s="29">
        <f t="shared" si="102"/>
        <v>1.6613235981393326</v>
      </c>
      <c r="AP252" s="30" t="s">
        <v>766</v>
      </c>
      <c r="AQ252" s="7">
        <v>2953100</v>
      </c>
      <c r="AR252" s="8">
        <v>236660</v>
      </c>
      <c r="AS252" s="7">
        <v>1028200</v>
      </c>
      <c r="AT252" s="7">
        <v>270880</v>
      </c>
      <c r="AU252" s="8">
        <v>1584900000</v>
      </c>
      <c r="AV252" s="7">
        <v>2579400000</v>
      </c>
      <c r="AW252" s="7">
        <v>2056500000</v>
      </c>
      <c r="AX252" s="19">
        <f t="shared" si="90"/>
        <v>1.4932172376806108E-4</v>
      </c>
      <c r="AY252" s="19">
        <f t="shared" si="90"/>
        <v>3.9861983406993873E-4</v>
      </c>
      <c r="AZ252" s="19">
        <f t="shared" si="90"/>
        <v>1.3171893994651108E-4</v>
      </c>
      <c r="BA252" s="28">
        <f>AQ252/AR252</f>
        <v>12.478238823628834</v>
      </c>
      <c r="BB252" s="29">
        <f>AY252/AX252</f>
        <v>2.669536782799991</v>
      </c>
      <c r="BC252" s="30">
        <f t="shared" si="103"/>
        <v>3.026290936078075</v>
      </c>
      <c r="BD252" s="7">
        <v>1503500</v>
      </c>
      <c r="BE252" s="8">
        <v>1677600</v>
      </c>
      <c r="BF252" s="7">
        <v>4576100</v>
      </c>
      <c r="BG252" s="7">
        <v>6253800</v>
      </c>
      <c r="BH252" s="8">
        <v>2216600000</v>
      </c>
      <c r="BI252" s="7">
        <v>2843600000</v>
      </c>
      <c r="BJ252" s="7">
        <v>2441100000</v>
      </c>
      <c r="BK252" s="19">
        <f t="shared" si="91"/>
        <v>7.5683479202382029E-4</v>
      </c>
      <c r="BL252" s="19">
        <f t="shared" si="91"/>
        <v>1.6092629061752709E-3</v>
      </c>
      <c r="BM252" s="19">
        <f t="shared" si="91"/>
        <v>2.5618778419564951E-3</v>
      </c>
      <c r="BN252" s="28">
        <f t="shared" si="104"/>
        <v>0.8962207916070577</v>
      </c>
      <c r="BO252" s="29">
        <f t="shared" si="105"/>
        <v>2.1263067225966292</v>
      </c>
      <c r="BP252" s="30">
        <f t="shared" si="98"/>
        <v>0.62815754905248866</v>
      </c>
      <c r="BQ252" s="50">
        <v>0</v>
      </c>
    </row>
    <row r="253" spans="1:69" x14ac:dyDescent="0.2">
      <c r="A253" s="1" t="s">
        <v>470</v>
      </c>
      <c r="B253" s="1" t="s">
        <v>471</v>
      </c>
      <c r="C253" s="1"/>
      <c r="D253" s="7">
        <v>0</v>
      </c>
      <c r="E253" s="8">
        <v>0</v>
      </c>
      <c r="F253" s="7">
        <v>0</v>
      </c>
      <c r="G253" s="7">
        <v>0</v>
      </c>
      <c r="H253" s="8">
        <v>3763400000</v>
      </c>
      <c r="I253" s="7">
        <v>3519500000</v>
      </c>
      <c r="J253" s="7">
        <v>2541400000</v>
      </c>
      <c r="K253" s="19">
        <f t="shared" si="87"/>
        <v>0</v>
      </c>
      <c r="L253" s="19">
        <f t="shared" si="87"/>
        <v>0</v>
      </c>
      <c r="M253" s="19">
        <f t="shared" si="87"/>
        <v>0</v>
      </c>
      <c r="N253" s="25">
        <v>0</v>
      </c>
      <c r="O253" s="26">
        <v>0</v>
      </c>
      <c r="P253" s="27">
        <v>0</v>
      </c>
      <c r="Q253" s="7">
        <v>0</v>
      </c>
      <c r="R253" s="8">
        <v>104400000</v>
      </c>
      <c r="S253" s="7">
        <v>0</v>
      </c>
      <c r="T253" s="7">
        <v>0</v>
      </c>
      <c r="U253" s="8">
        <v>1650500000</v>
      </c>
      <c r="V253" s="7">
        <v>1849700000</v>
      </c>
      <c r="W253" s="7">
        <v>3454200000</v>
      </c>
      <c r="X253" s="19">
        <f t="shared" si="88"/>
        <v>6.3253559527415931E-2</v>
      </c>
      <c r="Y253" s="19">
        <f t="shared" si="88"/>
        <v>0</v>
      </c>
      <c r="Z253" s="19">
        <f t="shared" si="88"/>
        <v>0</v>
      </c>
      <c r="AA253" s="28">
        <f t="shared" si="106"/>
        <v>0</v>
      </c>
      <c r="AB253" s="29">
        <f t="shared" si="107"/>
        <v>0</v>
      </c>
      <c r="AC253" s="30">
        <v>0</v>
      </c>
      <c r="AD253" s="7">
        <v>0</v>
      </c>
      <c r="AE253" s="8">
        <v>6146300</v>
      </c>
      <c r="AF253" s="7">
        <v>0</v>
      </c>
      <c r="AG253" s="7">
        <v>0</v>
      </c>
      <c r="AH253" s="8">
        <v>2634800000</v>
      </c>
      <c r="AI253" s="7">
        <v>1335600000</v>
      </c>
      <c r="AJ253" s="7">
        <v>1781200000</v>
      </c>
      <c r="AK253" s="19">
        <f t="shared" si="89"/>
        <v>2.3327387277971763E-3</v>
      </c>
      <c r="AL253" s="19">
        <f t="shared" si="89"/>
        <v>0</v>
      </c>
      <c r="AM253" s="19">
        <f t="shared" si="89"/>
        <v>0</v>
      </c>
      <c r="AN253" s="28">
        <f t="shared" si="101"/>
        <v>0</v>
      </c>
      <c r="AO253" s="29">
        <f t="shared" si="102"/>
        <v>0</v>
      </c>
      <c r="AP253" s="30">
        <v>0</v>
      </c>
      <c r="AQ253" s="7">
        <v>1229400</v>
      </c>
      <c r="AR253" s="8">
        <v>1359900</v>
      </c>
      <c r="AS253" s="7">
        <v>1315700</v>
      </c>
      <c r="AT253" s="7">
        <v>2990200</v>
      </c>
      <c r="AU253" s="8">
        <v>1584900000</v>
      </c>
      <c r="AV253" s="7">
        <v>2579400000</v>
      </c>
      <c r="AW253" s="7">
        <v>2056500000</v>
      </c>
      <c r="AX253" s="19">
        <f t="shared" si="90"/>
        <v>8.5803520726859741E-4</v>
      </c>
      <c r="AY253" s="19">
        <f t="shared" si="90"/>
        <v>5.1007986353415519E-4</v>
      </c>
      <c r="AZ253" s="19">
        <f t="shared" si="90"/>
        <v>1.4540238268903477E-3</v>
      </c>
      <c r="BA253" s="28">
        <f>AQ253/AR253</f>
        <v>0.90403706154864327</v>
      </c>
      <c r="BB253" s="29">
        <f>AY253/AX253</f>
        <v>0.59447428172312855</v>
      </c>
      <c r="BC253" s="30">
        <f t="shared" si="103"/>
        <v>0.35080571177780423</v>
      </c>
      <c r="BD253" s="7">
        <v>7431100</v>
      </c>
      <c r="BE253" s="8">
        <v>1341100</v>
      </c>
      <c r="BF253" s="7">
        <v>2085800</v>
      </c>
      <c r="BG253" s="7">
        <v>1268000</v>
      </c>
      <c r="BH253" s="8">
        <v>2216600000</v>
      </c>
      <c r="BI253" s="7">
        <v>2843600000</v>
      </c>
      <c r="BJ253" s="7">
        <v>2441100000</v>
      </c>
      <c r="BK253" s="19">
        <f t="shared" si="91"/>
        <v>6.0502571505909953E-4</v>
      </c>
      <c r="BL253" s="19">
        <f t="shared" si="91"/>
        <v>7.3350682233788158E-4</v>
      </c>
      <c r="BM253" s="19">
        <f t="shared" si="91"/>
        <v>5.1943795829748887E-4</v>
      </c>
      <c r="BN253" s="28">
        <f t="shared" si="104"/>
        <v>5.5410483931101338</v>
      </c>
      <c r="BO253" s="29">
        <f t="shared" si="105"/>
        <v>1.2123564405295266</v>
      </c>
      <c r="BP253" s="30">
        <f t="shared" si="98"/>
        <v>1.4121163280828097</v>
      </c>
      <c r="BQ253" s="50">
        <v>0</v>
      </c>
    </row>
    <row r="254" spans="1:69" x14ac:dyDescent="0.2">
      <c r="A254" s="1" t="s">
        <v>410</v>
      </c>
      <c r="B254" s="1" t="s">
        <v>411</v>
      </c>
      <c r="C254" s="1"/>
      <c r="D254" s="7">
        <v>0</v>
      </c>
      <c r="E254" s="8">
        <v>0</v>
      </c>
      <c r="F254" s="7">
        <v>0</v>
      </c>
      <c r="G254" s="7">
        <v>0</v>
      </c>
      <c r="H254" s="8">
        <v>3763400000</v>
      </c>
      <c r="I254" s="7">
        <v>3519500000</v>
      </c>
      <c r="J254" s="7">
        <v>2541400000</v>
      </c>
      <c r="K254" s="19">
        <f t="shared" si="87"/>
        <v>0</v>
      </c>
      <c r="L254" s="19">
        <f t="shared" si="87"/>
        <v>0</v>
      </c>
      <c r="M254" s="19">
        <f t="shared" si="87"/>
        <v>0</v>
      </c>
      <c r="N254" s="25">
        <v>0</v>
      </c>
      <c r="O254" s="26">
        <v>0</v>
      </c>
      <c r="P254" s="27">
        <v>0</v>
      </c>
      <c r="Q254" s="7">
        <v>0</v>
      </c>
      <c r="R254" s="8">
        <v>10025000</v>
      </c>
      <c r="S254" s="7">
        <v>0</v>
      </c>
      <c r="T254" s="7">
        <v>0</v>
      </c>
      <c r="U254" s="8">
        <v>1650500000</v>
      </c>
      <c r="V254" s="7">
        <v>1849700000</v>
      </c>
      <c r="W254" s="7">
        <v>3454200000</v>
      </c>
      <c r="X254" s="19">
        <f t="shared" si="88"/>
        <v>6.0739169948500456E-3</v>
      </c>
      <c r="Y254" s="19">
        <f t="shared" si="88"/>
        <v>0</v>
      </c>
      <c r="Z254" s="19">
        <f t="shared" si="88"/>
        <v>0</v>
      </c>
      <c r="AA254" s="28">
        <f t="shared" si="106"/>
        <v>0</v>
      </c>
      <c r="AB254" s="29">
        <f t="shared" si="107"/>
        <v>0</v>
      </c>
      <c r="AC254" s="30">
        <v>0</v>
      </c>
      <c r="AD254" s="7">
        <v>0</v>
      </c>
      <c r="AE254" s="8">
        <v>0</v>
      </c>
      <c r="AF254" s="7">
        <v>0</v>
      </c>
      <c r="AG254" s="7">
        <v>0</v>
      </c>
      <c r="AH254" s="8">
        <v>2634800000</v>
      </c>
      <c r="AI254" s="7">
        <v>1335600000</v>
      </c>
      <c r="AJ254" s="7">
        <v>1781200000</v>
      </c>
      <c r="AK254" s="19">
        <f t="shared" si="89"/>
        <v>0</v>
      </c>
      <c r="AL254" s="19">
        <f t="shared" si="89"/>
        <v>0</v>
      </c>
      <c r="AM254" s="19">
        <f t="shared" si="89"/>
        <v>0</v>
      </c>
      <c r="AN254" s="28">
        <v>0</v>
      </c>
      <c r="AO254" s="29">
        <v>0</v>
      </c>
      <c r="AP254" s="30">
        <v>0</v>
      </c>
      <c r="AQ254" s="7">
        <v>0</v>
      </c>
      <c r="AR254" s="8">
        <v>0</v>
      </c>
      <c r="AS254" s="7">
        <v>0</v>
      </c>
      <c r="AT254" s="7">
        <v>0</v>
      </c>
      <c r="AU254" s="8">
        <v>1584900000</v>
      </c>
      <c r="AV254" s="7">
        <v>2579400000</v>
      </c>
      <c r="AW254" s="7">
        <v>2056500000</v>
      </c>
      <c r="AX254" s="19">
        <f t="shared" si="90"/>
        <v>0</v>
      </c>
      <c r="AY254" s="19">
        <f t="shared" si="90"/>
        <v>0</v>
      </c>
      <c r="AZ254" s="19">
        <f t="shared" si="90"/>
        <v>0</v>
      </c>
      <c r="BA254" s="28">
        <v>0</v>
      </c>
      <c r="BB254" s="29">
        <v>0</v>
      </c>
      <c r="BC254" s="30">
        <v>0</v>
      </c>
      <c r="BD254" s="7">
        <v>0</v>
      </c>
      <c r="BE254" s="8">
        <v>0</v>
      </c>
      <c r="BF254" s="7">
        <v>0</v>
      </c>
      <c r="BG254" s="7">
        <v>0</v>
      </c>
      <c r="BH254" s="8">
        <v>2216600000</v>
      </c>
      <c r="BI254" s="7">
        <v>2843600000</v>
      </c>
      <c r="BJ254" s="7">
        <v>2441100000</v>
      </c>
      <c r="BK254" s="19">
        <f t="shared" si="91"/>
        <v>0</v>
      </c>
      <c r="BL254" s="19">
        <f t="shared" si="91"/>
        <v>0</v>
      </c>
      <c r="BM254" s="19">
        <f t="shared" si="91"/>
        <v>0</v>
      </c>
      <c r="BN254" s="28">
        <v>0</v>
      </c>
      <c r="BO254" s="29">
        <v>0</v>
      </c>
      <c r="BP254" s="30">
        <v>0</v>
      </c>
      <c r="BQ254" s="50">
        <v>0</v>
      </c>
    </row>
    <row r="255" spans="1:69" x14ac:dyDescent="0.2">
      <c r="A255" s="1" t="s">
        <v>148</v>
      </c>
      <c r="B255" s="1" t="s">
        <v>149</v>
      </c>
      <c r="C255" s="1"/>
      <c r="D255" s="7">
        <v>0</v>
      </c>
      <c r="E255" s="8">
        <v>0</v>
      </c>
      <c r="F255" s="7">
        <v>0</v>
      </c>
      <c r="G255" s="7">
        <v>0</v>
      </c>
      <c r="H255" s="8">
        <v>3763400000</v>
      </c>
      <c r="I255" s="7">
        <v>3519500000</v>
      </c>
      <c r="J255" s="7">
        <v>2541400000</v>
      </c>
      <c r="K255" s="19">
        <f t="shared" si="87"/>
        <v>0</v>
      </c>
      <c r="L255" s="19">
        <f t="shared" si="87"/>
        <v>0</v>
      </c>
      <c r="M255" s="19">
        <f t="shared" si="87"/>
        <v>0</v>
      </c>
      <c r="N255" s="25">
        <v>0</v>
      </c>
      <c r="O255" s="26">
        <v>0</v>
      </c>
      <c r="P255" s="27">
        <v>0</v>
      </c>
      <c r="Q255" s="7">
        <v>0</v>
      </c>
      <c r="R255" s="8">
        <v>438580</v>
      </c>
      <c r="S255" s="7">
        <v>0</v>
      </c>
      <c r="T255" s="7">
        <v>0</v>
      </c>
      <c r="U255" s="8">
        <v>1650500000</v>
      </c>
      <c r="V255" s="7">
        <v>1849700000</v>
      </c>
      <c r="W255" s="7">
        <v>3454200000</v>
      </c>
      <c r="X255" s="19">
        <f t="shared" si="88"/>
        <v>2.6572553771584366E-4</v>
      </c>
      <c r="Y255" s="19">
        <f t="shared" si="88"/>
        <v>0</v>
      </c>
      <c r="Z255" s="19">
        <f t="shared" si="88"/>
        <v>0</v>
      </c>
      <c r="AA255" s="28">
        <f t="shared" si="106"/>
        <v>0</v>
      </c>
      <c r="AB255" s="29">
        <f t="shared" si="107"/>
        <v>0</v>
      </c>
      <c r="AC255" s="30">
        <v>0</v>
      </c>
      <c r="AD255" s="7">
        <v>0</v>
      </c>
      <c r="AE255" s="8">
        <v>5517600</v>
      </c>
      <c r="AF255" s="7">
        <v>0</v>
      </c>
      <c r="AG255" s="7">
        <v>0</v>
      </c>
      <c r="AH255" s="8">
        <v>2634800000</v>
      </c>
      <c r="AI255" s="7">
        <v>1335600000</v>
      </c>
      <c r="AJ255" s="7">
        <v>1781200000</v>
      </c>
      <c r="AK255" s="19">
        <f t="shared" si="89"/>
        <v>2.0941247912555031E-3</v>
      </c>
      <c r="AL255" s="19">
        <f t="shared" si="89"/>
        <v>0</v>
      </c>
      <c r="AM255" s="19">
        <f t="shared" si="89"/>
        <v>0</v>
      </c>
      <c r="AN255" s="28">
        <f>AD255/AE255</f>
        <v>0</v>
      </c>
      <c r="AO255" s="29">
        <f>AL255/AK255</f>
        <v>0</v>
      </c>
      <c r="AP255" s="30">
        <v>0</v>
      </c>
      <c r="AQ255" s="7">
        <v>0</v>
      </c>
      <c r="AR255" s="8">
        <v>0</v>
      </c>
      <c r="AS255" s="7">
        <v>6167700</v>
      </c>
      <c r="AT255" s="7">
        <v>653110</v>
      </c>
      <c r="AU255" s="8">
        <v>1584900000</v>
      </c>
      <c r="AV255" s="7">
        <v>2579400000</v>
      </c>
      <c r="AW255" s="7">
        <v>2056500000</v>
      </c>
      <c r="AX255" s="19">
        <f t="shared" si="90"/>
        <v>0</v>
      </c>
      <c r="AY255" s="19">
        <f t="shared" si="90"/>
        <v>2.3911374738311234E-3</v>
      </c>
      <c r="AZ255" s="19">
        <f t="shared" si="90"/>
        <v>3.1758327255044979E-4</v>
      </c>
      <c r="BA255" s="28">
        <v>0</v>
      </c>
      <c r="BB255" s="29" t="s">
        <v>766</v>
      </c>
      <c r="BC255" s="30">
        <f t="shared" ref="BC255:BC262" si="108">AY255/AZ255</f>
        <v>7.5291669319620054</v>
      </c>
      <c r="BD255" s="7">
        <v>0</v>
      </c>
      <c r="BE255" s="8">
        <v>0</v>
      </c>
      <c r="BF255" s="7">
        <v>4898600</v>
      </c>
      <c r="BG255" s="7">
        <v>8487500</v>
      </c>
      <c r="BH255" s="8">
        <v>2216600000</v>
      </c>
      <c r="BI255" s="7">
        <v>2843600000</v>
      </c>
      <c r="BJ255" s="7">
        <v>2441100000</v>
      </c>
      <c r="BK255" s="19">
        <f t="shared" si="91"/>
        <v>0</v>
      </c>
      <c r="BL255" s="19">
        <f t="shared" si="91"/>
        <v>1.7226754817836545E-3</v>
      </c>
      <c r="BM255" s="19">
        <f t="shared" si="91"/>
        <v>3.4769161443611485E-3</v>
      </c>
      <c r="BN255" s="28">
        <v>0</v>
      </c>
      <c r="BO255" s="29" t="s">
        <v>766</v>
      </c>
      <c r="BP255" s="30">
        <f t="shared" ref="BP255:BP262" si="109">BL255/BM255</f>
        <v>0.49546075034840403</v>
      </c>
      <c r="BQ255" s="50">
        <v>0</v>
      </c>
    </row>
    <row r="256" spans="1:69" x14ac:dyDescent="0.2">
      <c r="A256" s="1" t="s">
        <v>352</v>
      </c>
      <c r="B256" s="1" t="s">
        <v>353</v>
      </c>
      <c r="C256" s="1"/>
      <c r="D256" s="7">
        <v>21501000</v>
      </c>
      <c r="E256" s="8">
        <v>12703000</v>
      </c>
      <c r="F256" s="7">
        <v>6195600</v>
      </c>
      <c r="G256" s="7">
        <v>5133500</v>
      </c>
      <c r="H256" s="8">
        <v>3763400000</v>
      </c>
      <c r="I256" s="7">
        <v>3519500000</v>
      </c>
      <c r="J256" s="7">
        <v>2541400000</v>
      </c>
      <c r="K256" s="19">
        <f t="shared" si="87"/>
        <v>3.3754052186852315E-3</v>
      </c>
      <c r="L256" s="19">
        <f t="shared" si="87"/>
        <v>1.7603636880238671E-3</v>
      </c>
      <c r="M256" s="19">
        <f t="shared" si="87"/>
        <v>2.0199496340599669E-3</v>
      </c>
      <c r="N256" s="25">
        <f>D256/E256</f>
        <v>1.6925923010312525</v>
      </c>
      <c r="O256" s="26">
        <f>L256/K256</f>
        <v>0.52152662390844851</v>
      </c>
      <c r="P256" s="27">
        <f>L256/M256</f>
        <v>0.87148890167407345</v>
      </c>
      <c r="Q256" s="7">
        <v>3631100</v>
      </c>
      <c r="R256" s="8">
        <v>16142000</v>
      </c>
      <c r="S256" s="7">
        <v>22213000</v>
      </c>
      <c r="T256" s="7">
        <v>10287000</v>
      </c>
      <c r="U256" s="8">
        <v>1650500000</v>
      </c>
      <c r="V256" s="7">
        <v>1849700000</v>
      </c>
      <c r="W256" s="7">
        <v>3454200000</v>
      </c>
      <c r="X256" s="19">
        <f t="shared" si="88"/>
        <v>9.7800666464707663E-3</v>
      </c>
      <c r="Y256" s="19">
        <f t="shared" si="88"/>
        <v>1.2008974428285668E-2</v>
      </c>
      <c r="Z256" s="19">
        <f t="shared" si="88"/>
        <v>2.9781136008337674E-3</v>
      </c>
      <c r="AA256" s="28">
        <f t="shared" si="106"/>
        <v>0.22494734233676125</v>
      </c>
      <c r="AB256" s="29">
        <f t="shared" si="107"/>
        <v>1.2279031281059036</v>
      </c>
      <c r="AC256" s="30">
        <f>Y256/Z256</f>
        <v>4.0324097861557648</v>
      </c>
      <c r="AD256" s="7">
        <v>4963300</v>
      </c>
      <c r="AE256" s="8">
        <v>89418000</v>
      </c>
      <c r="AF256" s="7">
        <v>39520000</v>
      </c>
      <c r="AG256" s="7">
        <v>15428000</v>
      </c>
      <c r="AH256" s="8">
        <v>2634800000</v>
      </c>
      <c r="AI256" s="7">
        <v>1335600000</v>
      </c>
      <c r="AJ256" s="7">
        <v>1781200000</v>
      </c>
      <c r="AK256" s="19">
        <f t="shared" si="89"/>
        <v>3.3937300743889481E-2</v>
      </c>
      <c r="AL256" s="19">
        <f t="shared" si="89"/>
        <v>2.9589697514225816E-2</v>
      </c>
      <c r="AM256" s="19">
        <f t="shared" si="89"/>
        <v>8.6615764653042888E-3</v>
      </c>
      <c r="AN256" s="28">
        <f>AD256/AE256</f>
        <v>5.5506721241808138E-2</v>
      </c>
      <c r="AO256" s="29">
        <f>AL256/AK256</f>
        <v>0.87189307533698113</v>
      </c>
      <c r="AP256" s="30">
        <f>AL256/AM256</f>
        <v>3.4162023082926516</v>
      </c>
      <c r="AQ256" s="7">
        <v>36049000</v>
      </c>
      <c r="AR256" s="8">
        <v>913920</v>
      </c>
      <c r="AS256" s="7">
        <v>26022000</v>
      </c>
      <c r="AT256" s="7">
        <v>26563000</v>
      </c>
      <c r="AU256" s="8">
        <v>1584900000</v>
      </c>
      <c r="AV256" s="7">
        <v>2579400000</v>
      </c>
      <c r="AW256" s="7">
        <v>2056500000</v>
      </c>
      <c r="AX256" s="19">
        <f t="shared" si="90"/>
        <v>5.766420594359266E-4</v>
      </c>
      <c r="AY256" s="19">
        <f t="shared" si="90"/>
        <v>1.0088392649453361E-2</v>
      </c>
      <c r="AZ256" s="19">
        <f t="shared" si="90"/>
        <v>1.2916605883783126E-2</v>
      </c>
      <c r="BA256" s="28">
        <f>AQ256/AR256</f>
        <v>39.444371498599438</v>
      </c>
      <c r="BB256" s="29">
        <f>AY256/AX256</f>
        <v>17.495069054313976</v>
      </c>
      <c r="BC256" s="30">
        <f t="shared" si="108"/>
        <v>0.78104052567860704</v>
      </c>
      <c r="BD256" s="7">
        <v>11850000</v>
      </c>
      <c r="BE256" s="8">
        <v>17002000</v>
      </c>
      <c r="BF256" s="7">
        <v>76830000</v>
      </c>
      <c r="BG256" s="7">
        <v>101040000</v>
      </c>
      <c r="BH256" s="8">
        <v>2216600000</v>
      </c>
      <c r="BI256" s="7">
        <v>2843600000</v>
      </c>
      <c r="BJ256" s="7">
        <v>2441100000</v>
      </c>
      <c r="BK256" s="19">
        <f t="shared" si="91"/>
        <v>7.6703058738608679E-3</v>
      </c>
      <c r="BL256" s="19">
        <f t="shared" si="91"/>
        <v>2.7018568012378674E-2</v>
      </c>
      <c r="BM256" s="19">
        <f t="shared" si="91"/>
        <v>4.1391176109131129E-2</v>
      </c>
      <c r="BN256" s="28">
        <f>BD256/BE256</f>
        <v>0.69697682625573465</v>
      </c>
      <c r="BO256" s="29">
        <f>BL256/BK256</f>
        <v>3.5224889928384053</v>
      </c>
      <c r="BP256" s="30">
        <f t="shared" si="109"/>
        <v>0.65276154369574013</v>
      </c>
      <c r="BQ256" s="50">
        <v>0</v>
      </c>
    </row>
    <row r="257" spans="1:69" x14ac:dyDescent="0.2">
      <c r="A257" s="1" t="s">
        <v>22</v>
      </c>
      <c r="B257" s="1" t="s">
        <v>23</v>
      </c>
      <c r="C257" s="1"/>
      <c r="D257" s="7">
        <v>17868000</v>
      </c>
      <c r="E257" s="8">
        <v>26528000</v>
      </c>
      <c r="F257" s="7">
        <v>73285000</v>
      </c>
      <c r="G257" s="7">
        <v>51359000</v>
      </c>
      <c r="H257" s="8">
        <v>3763400000</v>
      </c>
      <c r="I257" s="7">
        <v>3519500000</v>
      </c>
      <c r="J257" s="7">
        <v>2541400000</v>
      </c>
      <c r="K257" s="19">
        <f t="shared" si="87"/>
        <v>7.0489451028325455E-3</v>
      </c>
      <c r="L257" s="19">
        <f t="shared" si="87"/>
        <v>2.0822560022730502E-2</v>
      </c>
      <c r="M257" s="19">
        <f t="shared" si="87"/>
        <v>2.0208939954355867E-2</v>
      </c>
      <c r="N257" s="25">
        <f>D257/E257</f>
        <v>0.6735524728588661</v>
      </c>
      <c r="O257" s="26">
        <f>L257/K257</f>
        <v>2.9539966220425198</v>
      </c>
      <c r="P257" s="27">
        <f>L257/M257</f>
        <v>1.0303637929431511</v>
      </c>
      <c r="Q257" s="7">
        <v>26153000</v>
      </c>
      <c r="R257" s="8">
        <v>107070000</v>
      </c>
      <c r="S257" s="7">
        <v>226200000</v>
      </c>
      <c r="T257" s="7">
        <v>198290000</v>
      </c>
      <c r="U257" s="8">
        <v>1650500000</v>
      </c>
      <c r="V257" s="7">
        <v>1849700000</v>
      </c>
      <c r="W257" s="7">
        <v>3454200000</v>
      </c>
      <c r="X257" s="19">
        <f t="shared" si="88"/>
        <v>6.4871251136019395E-2</v>
      </c>
      <c r="Y257" s="19">
        <f t="shared" si="88"/>
        <v>0.12229010109747526</v>
      </c>
      <c r="Z257" s="19">
        <f t="shared" si="88"/>
        <v>5.7405477389844251E-2</v>
      </c>
      <c r="AA257" s="28">
        <f t="shared" si="106"/>
        <v>0.24426076398617727</v>
      </c>
      <c r="AB257" s="29">
        <f t="shared" si="107"/>
        <v>1.8851201257250667</v>
      </c>
      <c r="AC257" s="30">
        <f>Y257/Z257</f>
        <v>2.130286283780821</v>
      </c>
      <c r="AD257" s="7">
        <v>60845000</v>
      </c>
      <c r="AE257" s="8">
        <v>292820000</v>
      </c>
      <c r="AF257" s="7">
        <v>444210000</v>
      </c>
      <c r="AG257" s="7">
        <v>584780000</v>
      </c>
      <c r="AH257" s="8">
        <v>2634800000</v>
      </c>
      <c r="AI257" s="7">
        <v>1335600000</v>
      </c>
      <c r="AJ257" s="7">
        <v>1781200000</v>
      </c>
      <c r="AK257" s="19">
        <f t="shared" si="89"/>
        <v>0.11113557006224381</v>
      </c>
      <c r="AL257" s="19">
        <f t="shared" si="89"/>
        <v>0.33259209344115004</v>
      </c>
      <c r="AM257" s="19">
        <f t="shared" si="89"/>
        <v>0.3283067594879856</v>
      </c>
      <c r="AN257" s="28">
        <f>AD257/AE257</f>
        <v>0.20778976845843863</v>
      </c>
      <c r="AO257" s="29">
        <f>AL257/AK257</f>
        <v>2.9926700628329423</v>
      </c>
      <c r="AP257" s="30">
        <f>AL257/AM257</f>
        <v>1.0130528349761903</v>
      </c>
      <c r="AQ257" s="7">
        <v>118990000</v>
      </c>
      <c r="AR257" s="8">
        <v>159170000</v>
      </c>
      <c r="AS257" s="7">
        <v>771730000</v>
      </c>
      <c r="AT257" s="7">
        <v>671690000</v>
      </c>
      <c r="AU257" s="8">
        <v>1584900000</v>
      </c>
      <c r="AV257" s="7">
        <v>2579400000</v>
      </c>
      <c r="AW257" s="7">
        <v>2056500000</v>
      </c>
      <c r="AX257" s="19">
        <f t="shared" si="90"/>
        <v>0.10042904915136602</v>
      </c>
      <c r="AY257" s="19">
        <f t="shared" si="90"/>
        <v>0.29918973404667754</v>
      </c>
      <c r="AZ257" s="19">
        <f t="shared" si="90"/>
        <v>0.32661804035983466</v>
      </c>
      <c r="BA257" s="28">
        <f>AQ257/AR257</f>
        <v>0.74756549601055478</v>
      </c>
      <c r="BB257" s="29">
        <f>AY257/AX257</f>
        <v>2.9791154708210041</v>
      </c>
      <c r="BC257" s="30">
        <f t="shared" si="108"/>
        <v>0.9160232965609022</v>
      </c>
      <c r="BD257" s="7">
        <v>51747000</v>
      </c>
      <c r="BE257" s="8">
        <v>170570000</v>
      </c>
      <c r="BF257" s="7">
        <v>1114200000</v>
      </c>
      <c r="BG257" s="7">
        <v>1086800000</v>
      </c>
      <c r="BH257" s="8">
        <v>2216600000</v>
      </c>
      <c r="BI257" s="7">
        <v>2843600000</v>
      </c>
      <c r="BJ257" s="7">
        <v>2441100000</v>
      </c>
      <c r="BK257" s="19">
        <f t="shared" si="91"/>
        <v>7.6951186501849678E-2</v>
      </c>
      <c r="BL257" s="19">
        <f t="shared" si="91"/>
        <v>0.39182726121817413</v>
      </c>
      <c r="BM257" s="19">
        <f t="shared" si="91"/>
        <v>0.445209127032895</v>
      </c>
      <c r="BN257" s="28">
        <f>BD257/BE257</f>
        <v>0.30337691270446149</v>
      </c>
      <c r="BO257" s="29">
        <f>BL257/BK257</f>
        <v>5.0918936930070045</v>
      </c>
      <c r="BP257" s="30">
        <f t="shared" si="109"/>
        <v>0.88009709915318812</v>
      </c>
      <c r="BQ257" s="50">
        <v>0</v>
      </c>
    </row>
    <row r="258" spans="1:69" x14ac:dyDescent="0.2">
      <c r="A258" s="1" t="s">
        <v>254</v>
      </c>
      <c r="B258" s="1" t="s">
        <v>255</v>
      </c>
      <c r="C258" s="1"/>
      <c r="D258" s="7">
        <v>2472300</v>
      </c>
      <c r="E258" s="8">
        <v>0</v>
      </c>
      <c r="F258" s="7">
        <v>0</v>
      </c>
      <c r="G258" s="7">
        <v>0</v>
      </c>
      <c r="H258" s="8">
        <v>3763400000</v>
      </c>
      <c r="I258" s="7">
        <v>3519500000</v>
      </c>
      <c r="J258" s="7">
        <v>2541400000</v>
      </c>
      <c r="K258" s="19">
        <f t="shared" si="87"/>
        <v>0</v>
      </c>
      <c r="L258" s="19">
        <f t="shared" si="87"/>
        <v>0</v>
      </c>
      <c r="M258" s="19">
        <f t="shared" si="87"/>
        <v>0</v>
      </c>
      <c r="N258" s="25" t="s">
        <v>766</v>
      </c>
      <c r="O258" s="26">
        <v>0</v>
      </c>
      <c r="P258" s="27">
        <v>0</v>
      </c>
      <c r="Q258" s="7">
        <v>0</v>
      </c>
      <c r="R258" s="8">
        <v>3952300</v>
      </c>
      <c r="S258" s="7">
        <v>2347800</v>
      </c>
      <c r="T258" s="7">
        <v>0</v>
      </c>
      <c r="U258" s="8">
        <v>1650500000</v>
      </c>
      <c r="V258" s="7">
        <v>1849700000</v>
      </c>
      <c r="W258" s="7">
        <v>3454200000</v>
      </c>
      <c r="X258" s="19">
        <f t="shared" si="88"/>
        <v>2.3946076946379886E-3</v>
      </c>
      <c r="Y258" s="19">
        <f t="shared" si="88"/>
        <v>1.2692869113910363E-3</v>
      </c>
      <c r="Z258" s="19">
        <f t="shared" si="88"/>
        <v>0</v>
      </c>
      <c r="AA258" s="28">
        <f t="shared" si="106"/>
        <v>0</v>
      </c>
      <c r="AB258" s="29">
        <f t="shared" si="107"/>
        <v>0.53006048307337639</v>
      </c>
      <c r="AC258" s="30" t="s">
        <v>766</v>
      </c>
      <c r="AD258" s="7">
        <v>0</v>
      </c>
      <c r="AE258" s="8">
        <v>0</v>
      </c>
      <c r="AF258" s="7">
        <v>3597000</v>
      </c>
      <c r="AG258" s="7">
        <v>0</v>
      </c>
      <c r="AH258" s="8">
        <v>2634800000</v>
      </c>
      <c r="AI258" s="7">
        <v>1335600000</v>
      </c>
      <c r="AJ258" s="7">
        <v>1781200000</v>
      </c>
      <c r="AK258" s="19">
        <f t="shared" si="89"/>
        <v>0</v>
      </c>
      <c r="AL258" s="19">
        <f t="shared" si="89"/>
        <v>2.6931716082659479E-3</v>
      </c>
      <c r="AM258" s="19">
        <f t="shared" si="89"/>
        <v>0</v>
      </c>
      <c r="AN258" s="28">
        <v>0</v>
      </c>
      <c r="AO258" s="29" t="s">
        <v>766</v>
      </c>
      <c r="AP258" s="30" t="s">
        <v>766</v>
      </c>
      <c r="AQ258" s="7">
        <v>3417600</v>
      </c>
      <c r="AR258" s="8">
        <v>0</v>
      </c>
      <c r="AS258" s="7">
        <v>0</v>
      </c>
      <c r="AT258" s="7">
        <v>1712200</v>
      </c>
      <c r="AU258" s="8">
        <v>1584900000</v>
      </c>
      <c r="AV258" s="7">
        <v>2579400000</v>
      </c>
      <c r="AW258" s="7">
        <v>2056500000</v>
      </c>
      <c r="AX258" s="19">
        <f t="shared" si="90"/>
        <v>0</v>
      </c>
      <c r="AY258" s="19">
        <f t="shared" si="90"/>
        <v>0</v>
      </c>
      <c r="AZ258" s="19">
        <f t="shared" si="90"/>
        <v>8.3257962557743736E-4</v>
      </c>
      <c r="BA258" s="28" t="s">
        <v>766</v>
      </c>
      <c r="BB258" s="29">
        <v>0</v>
      </c>
      <c r="BC258" s="30">
        <f t="shared" si="108"/>
        <v>0</v>
      </c>
      <c r="BD258" s="7">
        <v>0</v>
      </c>
      <c r="BE258" s="8">
        <v>2679200</v>
      </c>
      <c r="BF258" s="7">
        <v>22683000</v>
      </c>
      <c r="BG258" s="7">
        <v>23782000</v>
      </c>
      <c r="BH258" s="8">
        <v>2216600000</v>
      </c>
      <c r="BI258" s="7">
        <v>2843600000</v>
      </c>
      <c r="BJ258" s="7">
        <v>2441100000</v>
      </c>
      <c r="BK258" s="19">
        <f t="shared" si="91"/>
        <v>1.2086980059550663E-3</v>
      </c>
      <c r="BL258" s="19">
        <f t="shared" si="91"/>
        <v>7.9768603179068785E-3</v>
      </c>
      <c r="BM258" s="19">
        <f t="shared" si="91"/>
        <v>9.7423292777846053E-3</v>
      </c>
      <c r="BN258" s="28">
        <f>BD258/BE258</f>
        <v>0</v>
      </c>
      <c r="BO258" s="29">
        <f>BL258/BK258</f>
        <v>6.5995478428905594</v>
      </c>
      <c r="BP258" s="30">
        <f t="shared" si="109"/>
        <v>0.81878369027173836</v>
      </c>
      <c r="BQ258" s="50">
        <v>0</v>
      </c>
    </row>
    <row r="259" spans="1:69" x14ac:dyDescent="0.2">
      <c r="A259" s="1" t="s">
        <v>278</v>
      </c>
      <c r="B259" s="1" t="s">
        <v>279</v>
      </c>
      <c r="C259" s="1"/>
      <c r="D259" s="7">
        <v>0</v>
      </c>
      <c r="E259" s="8">
        <v>0</v>
      </c>
      <c r="F259" s="7">
        <v>78488</v>
      </c>
      <c r="G259" s="7">
        <v>0</v>
      </c>
      <c r="H259" s="8">
        <v>3763400000</v>
      </c>
      <c r="I259" s="7">
        <v>3519500000</v>
      </c>
      <c r="J259" s="7">
        <v>2541400000</v>
      </c>
      <c r="K259" s="19">
        <f t="shared" si="87"/>
        <v>0</v>
      </c>
      <c r="L259" s="19">
        <f t="shared" si="87"/>
        <v>2.2300895013496235E-5</v>
      </c>
      <c r="M259" s="19">
        <f t="shared" si="87"/>
        <v>0</v>
      </c>
      <c r="N259" s="25">
        <v>0</v>
      </c>
      <c r="O259" s="26" t="s">
        <v>766</v>
      </c>
      <c r="P259" s="27" t="s">
        <v>766</v>
      </c>
      <c r="Q259" s="7">
        <v>0</v>
      </c>
      <c r="R259" s="8">
        <v>7173700</v>
      </c>
      <c r="S259" s="7">
        <v>3227500</v>
      </c>
      <c r="T259" s="7">
        <v>78317</v>
      </c>
      <c r="U259" s="8">
        <v>1650500000</v>
      </c>
      <c r="V259" s="7">
        <v>1849700000</v>
      </c>
      <c r="W259" s="7">
        <v>3454200000</v>
      </c>
      <c r="X259" s="19">
        <f t="shared" si="88"/>
        <v>4.3463798848833689E-3</v>
      </c>
      <c r="Y259" s="19">
        <f t="shared" si="88"/>
        <v>1.7448775477104394E-3</v>
      </c>
      <c r="Z259" s="19">
        <f t="shared" si="88"/>
        <v>2.26729778240982E-5</v>
      </c>
      <c r="AA259" s="28">
        <f t="shared" si="106"/>
        <v>0</v>
      </c>
      <c r="AB259" s="29">
        <f t="shared" si="107"/>
        <v>0.40145537065894588</v>
      </c>
      <c r="AC259" s="30">
        <f>Y259/Z259</f>
        <v>76.958464002724824</v>
      </c>
      <c r="AD259" s="7">
        <v>0</v>
      </c>
      <c r="AE259" s="8">
        <v>7911700</v>
      </c>
      <c r="AF259" s="7">
        <v>2208300</v>
      </c>
      <c r="AG259" s="7">
        <v>1200400</v>
      </c>
      <c r="AH259" s="8">
        <v>2634800000</v>
      </c>
      <c r="AI259" s="7">
        <v>1335600000</v>
      </c>
      <c r="AJ259" s="7">
        <v>1781200000</v>
      </c>
      <c r="AK259" s="19">
        <f t="shared" si="89"/>
        <v>3.0027706087748596E-3</v>
      </c>
      <c r="AL259" s="19">
        <f t="shared" si="89"/>
        <v>1.6534141958670261E-3</v>
      </c>
      <c r="AM259" s="19">
        <f t="shared" si="89"/>
        <v>6.7392768919829333E-4</v>
      </c>
      <c r="AN259" s="28">
        <f>AD259/AE259</f>
        <v>0</v>
      </c>
      <c r="AO259" s="29">
        <f>AL259/AK259</f>
        <v>0.55062953894490951</v>
      </c>
      <c r="AP259" s="30">
        <f>AL259/AM259</f>
        <v>2.453400004730379</v>
      </c>
      <c r="AQ259" s="7">
        <v>7562500</v>
      </c>
      <c r="AR259" s="8">
        <v>827810</v>
      </c>
      <c r="AS259" s="7">
        <v>7058600</v>
      </c>
      <c r="AT259" s="7">
        <v>8265800</v>
      </c>
      <c r="AU259" s="8">
        <v>1584900000</v>
      </c>
      <c r="AV259" s="7">
        <v>2579400000</v>
      </c>
      <c r="AW259" s="7">
        <v>2056500000</v>
      </c>
      <c r="AX259" s="19">
        <f t="shared" si="90"/>
        <v>5.2231055587103291E-4</v>
      </c>
      <c r="AY259" s="19">
        <f t="shared" si="90"/>
        <v>2.7365278746995427E-3</v>
      </c>
      <c r="AZ259" s="19">
        <f t="shared" si="90"/>
        <v>4.0193532701191343E-3</v>
      </c>
      <c r="BA259" s="28">
        <f>AQ259/AR259</f>
        <v>9.1355504282383642</v>
      </c>
      <c r="BB259" s="29">
        <f>AY259/AX259</f>
        <v>5.2392735393523937</v>
      </c>
      <c r="BC259" s="30">
        <f t="shared" si="108"/>
        <v>0.68083785892709836</v>
      </c>
      <c r="BD259" s="7">
        <v>0</v>
      </c>
      <c r="BE259" s="8">
        <v>3929400</v>
      </c>
      <c r="BF259" s="7">
        <v>19369000</v>
      </c>
      <c r="BG259" s="7">
        <v>18530000</v>
      </c>
      <c r="BH259" s="8">
        <v>2216600000</v>
      </c>
      <c r="BI259" s="7">
        <v>2843600000</v>
      </c>
      <c r="BJ259" s="7">
        <v>2441100000</v>
      </c>
      <c r="BK259" s="19">
        <f t="shared" si="91"/>
        <v>1.7727149688712442E-3</v>
      </c>
      <c r="BL259" s="19">
        <f t="shared" si="91"/>
        <v>6.8114362076241381E-3</v>
      </c>
      <c r="BM259" s="19">
        <f t="shared" si="91"/>
        <v>7.5908401949940597E-3</v>
      </c>
      <c r="BN259" s="28">
        <f>BD259/BE259</f>
        <v>0</v>
      </c>
      <c r="BO259" s="29">
        <f>BL259/BK259</f>
        <v>3.8423752984729642</v>
      </c>
      <c r="BP259" s="30">
        <f t="shared" si="109"/>
        <v>0.89732309370918961</v>
      </c>
      <c r="BQ259" s="50">
        <v>0</v>
      </c>
    </row>
    <row r="260" spans="1:69" x14ac:dyDescent="0.2">
      <c r="A260" s="1" t="s">
        <v>294</v>
      </c>
      <c r="B260" s="1" t="s">
        <v>295</v>
      </c>
      <c r="C260" s="1"/>
      <c r="D260" s="7">
        <v>10214000</v>
      </c>
      <c r="E260" s="8">
        <v>3419700</v>
      </c>
      <c r="F260" s="7">
        <v>2563100</v>
      </c>
      <c r="G260" s="7">
        <v>0</v>
      </c>
      <c r="H260" s="8">
        <v>3763400000</v>
      </c>
      <c r="I260" s="7">
        <v>3519500000</v>
      </c>
      <c r="J260" s="7">
        <v>2541400000</v>
      </c>
      <c r="K260" s="19">
        <f t="shared" si="87"/>
        <v>9.0867300844980599E-4</v>
      </c>
      <c r="L260" s="19">
        <f t="shared" si="87"/>
        <v>7.282568546668561E-4</v>
      </c>
      <c r="M260" s="19">
        <f t="shared" si="87"/>
        <v>0</v>
      </c>
      <c r="N260" s="25">
        <f>D260/E260</f>
        <v>2.9868117086294119</v>
      </c>
      <c r="O260" s="26">
        <f>L260/K260</f>
        <v>0.8014509596903957</v>
      </c>
      <c r="P260" s="27" t="s">
        <v>766</v>
      </c>
      <c r="Q260" s="7">
        <v>11238000</v>
      </c>
      <c r="R260" s="8">
        <v>42504000</v>
      </c>
      <c r="S260" s="7">
        <v>16740000</v>
      </c>
      <c r="T260" s="7">
        <v>7300500</v>
      </c>
      <c r="U260" s="8">
        <v>1650500000</v>
      </c>
      <c r="V260" s="7">
        <v>1849700000</v>
      </c>
      <c r="W260" s="7">
        <v>3454200000</v>
      </c>
      <c r="X260" s="19">
        <f t="shared" si="88"/>
        <v>2.5752196304150259E-2</v>
      </c>
      <c r="Y260" s="19">
        <f t="shared" si="88"/>
        <v>9.0501162350651448E-3</v>
      </c>
      <c r="Z260" s="19">
        <f t="shared" si="88"/>
        <v>2.1135139829772452E-3</v>
      </c>
      <c r="AA260" s="28">
        <f t="shared" si="106"/>
        <v>0.26439864483342745</v>
      </c>
      <c r="AB260" s="29">
        <f t="shared" si="107"/>
        <v>0.35143084994294704</v>
      </c>
      <c r="AC260" s="30">
        <f>Y260/Z260</f>
        <v>4.2820233544499722</v>
      </c>
      <c r="AD260" s="7">
        <v>8498800</v>
      </c>
      <c r="AE260" s="8">
        <v>45998000</v>
      </c>
      <c r="AF260" s="7">
        <v>39746000</v>
      </c>
      <c r="AG260" s="7">
        <v>19663000</v>
      </c>
      <c r="AH260" s="8">
        <v>2634800000</v>
      </c>
      <c r="AI260" s="7">
        <v>1335600000</v>
      </c>
      <c r="AJ260" s="7">
        <v>1781200000</v>
      </c>
      <c r="AK260" s="19">
        <f t="shared" si="89"/>
        <v>1.7457871565204189E-2</v>
      </c>
      <c r="AL260" s="19">
        <f t="shared" si="89"/>
        <v>2.9758909853249475E-2</v>
      </c>
      <c r="AM260" s="19">
        <f t="shared" si="89"/>
        <v>1.1039187064900067E-2</v>
      </c>
      <c r="AN260" s="28">
        <f>AD260/AE260</f>
        <v>0.18476455498065134</v>
      </c>
      <c r="AO260" s="29">
        <f>AL260/AK260</f>
        <v>1.7046127153646184</v>
      </c>
      <c r="AP260" s="30">
        <f>AL260/AM260</f>
        <v>2.6957519315774787</v>
      </c>
      <c r="AQ260" s="7">
        <v>65181000</v>
      </c>
      <c r="AR260" s="8">
        <v>7252800</v>
      </c>
      <c r="AS260" s="7">
        <v>33284000</v>
      </c>
      <c r="AT260" s="7">
        <v>32734000</v>
      </c>
      <c r="AU260" s="8">
        <v>1584900000</v>
      </c>
      <c r="AV260" s="7">
        <v>2579400000</v>
      </c>
      <c r="AW260" s="7">
        <v>2056500000</v>
      </c>
      <c r="AX260" s="19">
        <f t="shared" si="90"/>
        <v>4.5761877720991865E-3</v>
      </c>
      <c r="AY260" s="19">
        <f t="shared" si="90"/>
        <v>1.2903776071954719E-2</v>
      </c>
      <c r="AZ260" s="19">
        <f t="shared" si="90"/>
        <v>1.5917335278385607E-2</v>
      </c>
      <c r="BA260" s="28">
        <f>AQ260/AR260</f>
        <v>8.9870119126406358</v>
      </c>
      <c r="BB260" s="29">
        <f>AY260/AX260</f>
        <v>2.8197654280334534</v>
      </c>
      <c r="BC260" s="30">
        <f t="shared" si="108"/>
        <v>0.81067439029678245</v>
      </c>
      <c r="BD260" s="7">
        <v>10762000</v>
      </c>
      <c r="BE260" s="8">
        <v>25875000</v>
      </c>
      <c r="BF260" s="7">
        <v>92379000</v>
      </c>
      <c r="BG260" s="7">
        <v>127580000</v>
      </c>
      <c r="BH260" s="8">
        <v>2216600000</v>
      </c>
      <c r="BI260" s="7">
        <v>2843600000</v>
      </c>
      <c r="BJ260" s="7">
        <v>2441100000</v>
      </c>
      <c r="BK260" s="19">
        <f t="shared" si="91"/>
        <v>1.1673283407019759E-2</v>
      </c>
      <c r="BL260" s="19">
        <f t="shared" si="91"/>
        <v>3.2486636657757771E-2</v>
      </c>
      <c r="BM260" s="19">
        <f t="shared" si="91"/>
        <v>5.2263323911351439E-2</v>
      </c>
      <c r="BN260" s="28">
        <f>BD260/BE260</f>
        <v>0.41592270531400966</v>
      </c>
      <c r="BO260" s="29">
        <f>BL260/BK260</f>
        <v>2.7829904856265073</v>
      </c>
      <c r="BP260" s="30">
        <f t="shared" si="109"/>
        <v>0.62159530290995846</v>
      </c>
      <c r="BQ260" s="50">
        <v>0</v>
      </c>
    </row>
    <row r="261" spans="1:69" x14ac:dyDescent="0.2">
      <c r="A261" s="1" t="s">
        <v>474</v>
      </c>
      <c r="B261" s="1" t="s">
        <v>475</v>
      </c>
      <c r="C261" s="1"/>
      <c r="D261" s="7">
        <v>0</v>
      </c>
      <c r="E261" s="8">
        <v>0</v>
      </c>
      <c r="F261" s="7">
        <v>0</v>
      </c>
      <c r="G261" s="7">
        <v>0</v>
      </c>
      <c r="H261" s="8">
        <v>3763400000</v>
      </c>
      <c r="I261" s="7">
        <v>3519500000</v>
      </c>
      <c r="J261" s="7">
        <v>2541400000</v>
      </c>
      <c r="K261" s="19">
        <f t="shared" si="87"/>
        <v>0</v>
      </c>
      <c r="L261" s="19">
        <f t="shared" si="87"/>
        <v>0</v>
      </c>
      <c r="M261" s="19">
        <f t="shared" si="87"/>
        <v>0</v>
      </c>
      <c r="N261" s="25">
        <v>0</v>
      </c>
      <c r="O261" s="26">
        <v>0</v>
      </c>
      <c r="P261" s="27">
        <v>0</v>
      </c>
      <c r="Q261" s="7">
        <v>0</v>
      </c>
      <c r="R261" s="8">
        <v>0</v>
      </c>
      <c r="S261" s="7">
        <v>0</v>
      </c>
      <c r="T261" s="7">
        <v>0</v>
      </c>
      <c r="U261" s="8">
        <v>1650500000</v>
      </c>
      <c r="V261" s="7">
        <v>1849700000</v>
      </c>
      <c r="W261" s="7">
        <v>3454200000</v>
      </c>
      <c r="X261" s="19">
        <f t="shared" si="88"/>
        <v>0</v>
      </c>
      <c r="Y261" s="19">
        <f t="shared" si="88"/>
        <v>0</v>
      </c>
      <c r="Z261" s="19">
        <f t="shared" si="88"/>
        <v>0</v>
      </c>
      <c r="AA261" s="28">
        <v>0</v>
      </c>
      <c r="AB261" s="29">
        <v>0</v>
      </c>
      <c r="AC261" s="30">
        <v>0</v>
      </c>
      <c r="AD261" s="7">
        <v>0</v>
      </c>
      <c r="AE261" s="8">
        <v>6308800</v>
      </c>
      <c r="AF261" s="7">
        <v>0</v>
      </c>
      <c r="AG261" s="7">
        <v>0</v>
      </c>
      <c r="AH261" s="8">
        <v>2634800000</v>
      </c>
      <c r="AI261" s="7">
        <v>1335600000</v>
      </c>
      <c r="AJ261" s="7">
        <v>1781200000</v>
      </c>
      <c r="AK261" s="19">
        <f t="shared" si="89"/>
        <v>2.3944132381964476E-3</v>
      </c>
      <c r="AL261" s="19">
        <f t="shared" si="89"/>
        <v>0</v>
      </c>
      <c r="AM261" s="19">
        <f t="shared" si="89"/>
        <v>0</v>
      </c>
      <c r="AN261" s="28">
        <f>AD261/AE261</f>
        <v>0</v>
      </c>
      <c r="AO261" s="29">
        <f>AL261/AK261</f>
        <v>0</v>
      </c>
      <c r="AP261" s="30">
        <v>0</v>
      </c>
      <c r="AQ261" s="7">
        <v>1914400</v>
      </c>
      <c r="AR261" s="8">
        <v>0</v>
      </c>
      <c r="AS261" s="7">
        <v>583690</v>
      </c>
      <c r="AT261" s="7">
        <v>1587800</v>
      </c>
      <c r="AU261" s="8">
        <v>1584900000</v>
      </c>
      <c r="AV261" s="7">
        <v>2579400000</v>
      </c>
      <c r="AW261" s="7">
        <v>2056500000</v>
      </c>
      <c r="AX261" s="19">
        <f t="shared" si="90"/>
        <v>0</v>
      </c>
      <c r="AY261" s="19">
        <f t="shared" si="90"/>
        <v>2.2628905947119486E-4</v>
      </c>
      <c r="AZ261" s="19">
        <f t="shared" si="90"/>
        <v>7.720884998784342E-4</v>
      </c>
      <c r="BA261" s="28" t="s">
        <v>766</v>
      </c>
      <c r="BB261" s="29" t="s">
        <v>766</v>
      </c>
      <c r="BC261" s="30">
        <f t="shared" si="108"/>
        <v>0.29308694470494534</v>
      </c>
      <c r="BD261" s="7">
        <v>1215800</v>
      </c>
      <c r="BE261" s="8">
        <v>0</v>
      </c>
      <c r="BF261" s="7">
        <v>1748000</v>
      </c>
      <c r="BG261" s="7">
        <v>1387400</v>
      </c>
      <c r="BH261" s="8">
        <v>2216600000</v>
      </c>
      <c r="BI261" s="7">
        <v>2843600000</v>
      </c>
      <c r="BJ261" s="7">
        <v>2441100000</v>
      </c>
      <c r="BK261" s="19">
        <f t="shared" si="91"/>
        <v>0</v>
      </c>
      <c r="BL261" s="19">
        <f t="shared" si="91"/>
        <v>6.1471374314249548E-4</v>
      </c>
      <c r="BM261" s="19">
        <f t="shared" si="91"/>
        <v>5.6835033386588016E-4</v>
      </c>
      <c r="BN261" s="28" t="s">
        <v>766</v>
      </c>
      <c r="BO261" s="29" t="s">
        <v>766</v>
      </c>
      <c r="BP261" s="30">
        <f t="shared" si="109"/>
        <v>1.0815754060726146</v>
      </c>
      <c r="BQ261" s="50">
        <v>0</v>
      </c>
    </row>
    <row r="262" spans="1:69" x14ac:dyDescent="0.2">
      <c r="A262" s="1" t="s">
        <v>180</v>
      </c>
      <c r="B262" s="1" t="s">
        <v>181</v>
      </c>
      <c r="C262" s="1"/>
      <c r="D262" s="7">
        <v>0</v>
      </c>
      <c r="E262" s="8">
        <v>0</v>
      </c>
      <c r="F262" s="7">
        <v>0</v>
      </c>
      <c r="G262" s="7">
        <v>0</v>
      </c>
      <c r="H262" s="8">
        <v>3763400000</v>
      </c>
      <c r="I262" s="7">
        <v>3519500000</v>
      </c>
      <c r="J262" s="7">
        <v>2541400000</v>
      </c>
      <c r="K262" s="19">
        <f t="shared" si="87"/>
        <v>0</v>
      </c>
      <c r="L262" s="19">
        <f t="shared" si="87"/>
        <v>0</v>
      </c>
      <c r="M262" s="19">
        <f t="shared" si="87"/>
        <v>0</v>
      </c>
      <c r="N262" s="25">
        <v>0</v>
      </c>
      <c r="O262" s="26">
        <v>0</v>
      </c>
      <c r="P262" s="27">
        <v>0</v>
      </c>
      <c r="Q262" s="7">
        <v>0</v>
      </c>
      <c r="R262" s="8">
        <v>2517500</v>
      </c>
      <c r="S262" s="7">
        <v>0</v>
      </c>
      <c r="T262" s="7">
        <v>788360</v>
      </c>
      <c r="U262" s="8">
        <v>1650500000</v>
      </c>
      <c r="V262" s="7">
        <v>1849700000</v>
      </c>
      <c r="W262" s="7">
        <v>3454200000</v>
      </c>
      <c r="X262" s="19">
        <f t="shared" si="88"/>
        <v>1.5252953650408967E-3</v>
      </c>
      <c r="Y262" s="19">
        <f t="shared" si="88"/>
        <v>0</v>
      </c>
      <c r="Z262" s="19">
        <f t="shared" si="88"/>
        <v>2.2823229691390192E-4</v>
      </c>
      <c r="AA262" s="28">
        <f>Q262/R262</f>
        <v>0</v>
      </c>
      <c r="AB262" s="29">
        <f>Y262/X262</f>
        <v>0</v>
      </c>
      <c r="AC262" s="30">
        <f>Y262/Z262</f>
        <v>0</v>
      </c>
      <c r="AD262" s="7">
        <v>815980</v>
      </c>
      <c r="AE262" s="8">
        <v>1780300</v>
      </c>
      <c r="AF262" s="7">
        <v>624830</v>
      </c>
      <c r="AG262" s="7">
        <v>0</v>
      </c>
      <c r="AH262" s="8">
        <v>2634800000</v>
      </c>
      <c r="AI262" s="7">
        <v>1335600000</v>
      </c>
      <c r="AJ262" s="7">
        <v>1781200000</v>
      </c>
      <c r="AK262" s="19">
        <f t="shared" si="89"/>
        <v>6.7568695916198573E-4</v>
      </c>
      <c r="AL262" s="19">
        <f t="shared" si="89"/>
        <v>4.6782719377058999E-4</v>
      </c>
      <c r="AM262" s="19">
        <f t="shared" si="89"/>
        <v>0</v>
      </c>
      <c r="AN262" s="28">
        <f>AD262/AE262</f>
        <v>0.45833848227826773</v>
      </c>
      <c r="AO262" s="29">
        <f>AL262/AK262</f>
        <v>0.69237268446146749</v>
      </c>
      <c r="AP262" s="30" t="s">
        <v>766</v>
      </c>
      <c r="AQ262" s="7">
        <v>1618600</v>
      </c>
      <c r="AR262" s="8">
        <v>181680</v>
      </c>
      <c r="AS262" s="7">
        <v>653420</v>
      </c>
      <c r="AT262" s="7">
        <v>301220</v>
      </c>
      <c r="AU262" s="8">
        <v>1584900000</v>
      </c>
      <c r="AV262" s="7">
        <v>2579400000</v>
      </c>
      <c r="AW262" s="7">
        <v>2056500000</v>
      </c>
      <c r="AX262" s="19">
        <f t="shared" si="90"/>
        <v>1.1463183797084989E-4</v>
      </c>
      <c r="AY262" s="19">
        <f t="shared" si="90"/>
        <v>2.5332247809568115E-4</v>
      </c>
      <c r="AZ262" s="19">
        <f t="shared" si="90"/>
        <v>1.4647216143933868E-4</v>
      </c>
      <c r="BA262" s="28">
        <f>AQ262/AR262</f>
        <v>8.909070893879349</v>
      </c>
      <c r="BB262" s="29">
        <f>AY262/AX262</f>
        <v>2.2098788833875225</v>
      </c>
      <c r="BC262" s="30">
        <f t="shared" si="108"/>
        <v>1.7294923185836542</v>
      </c>
      <c r="BD262" s="7">
        <v>324150</v>
      </c>
      <c r="BE262" s="8">
        <v>387020</v>
      </c>
      <c r="BF262" s="7">
        <v>1585100</v>
      </c>
      <c r="BG262" s="7">
        <v>608000</v>
      </c>
      <c r="BH262" s="8">
        <v>2216600000</v>
      </c>
      <c r="BI262" s="7">
        <v>2843600000</v>
      </c>
      <c r="BJ262" s="7">
        <v>2441100000</v>
      </c>
      <c r="BK262" s="19">
        <f t="shared" si="91"/>
        <v>1.7460073987187586E-4</v>
      </c>
      <c r="BL262" s="19">
        <f t="shared" si="91"/>
        <v>5.5742720495146995E-4</v>
      </c>
      <c r="BM262" s="19">
        <f t="shared" si="91"/>
        <v>2.4906804309532589E-4</v>
      </c>
      <c r="BN262" s="28">
        <f>BD262/BE262</f>
        <v>0.83755361480026869</v>
      </c>
      <c r="BO262" s="29">
        <f>BL262/BK262</f>
        <v>3.192582146905659</v>
      </c>
      <c r="BP262" s="30">
        <f t="shared" si="109"/>
        <v>2.2380518914589365</v>
      </c>
      <c r="BQ262" s="50">
        <v>0</v>
      </c>
    </row>
    <row r="263" spans="1:69" x14ac:dyDescent="0.2">
      <c r="A263" s="1" t="s">
        <v>300</v>
      </c>
      <c r="B263" s="1" t="s">
        <v>301</v>
      </c>
      <c r="C263" s="1"/>
      <c r="D263" s="7">
        <v>0</v>
      </c>
      <c r="E263" s="8">
        <v>0</v>
      </c>
      <c r="F263" s="7">
        <v>11472000</v>
      </c>
      <c r="G263" s="7">
        <v>0</v>
      </c>
      <c r="H263" s="8">
        <v>3763400000</v>
      </c>
      <c r="I263" s="7">
        <v>3519500000</v>
      </c>
      <c r="J263" s="7">
        <v>2541400000</v>
      </c>
      <c r="K263" s="19">
        <f t="shared" si="87"/>
        <v>0</v>
      </c>
      <c r="L263" s="19">
        <f t="shared" si="87"/>
        <v>3.2595539139082257E-3</v>
      </c>
      <c r="M263" s="19">
        <f t="shared" si="87"/>
        <v>0</v>
      </c>
      <c r="N263" s="25">
        <v>0</v>
      </c>
      <c r="O263" s="26" t="s">
        <v>766</v>
      </c>
      <c r="P263" s="27" t="s">
        <v>766</v>
      </c>
      <c r="Q263" s="7">
        <v>0</v>
      </c>
      <c r="R263" s="8">
        <v>0</v>
      </c>
      <c r="S263" s="7">
        <v>0</v>
      </c>
      <c r="T263" s="7">
        <v>0</v>
      </c>
      <c r="U263" s="8">
        <v>1650500000</v>
      </c>
      <c r="V263" s="7">
        <v>1849700000</v>
      </c>
      <c r="W263" s="7">
        <v>3454200000</v>
      </c>
      <c r="X263" s="19">
        <f t="shared" si="88"/>
        <v>0</v>
      </c>
      <c r="Y263" s="19">
        <f t="shared" si="88"/>
        <v>0</v>
      </c>
      <c r="Z263" s="19">
        <f t="shared" si="88"/>
        <v>0</v>
      </c>
      <c r="AA263" s="28">
        <v>0</v>
      </c>
      <c r="AB263" s="29">
        <v>0</v>
      </c>
      <c r="AC263" s="30">
        <v>0</v>
      </c>
      <c r="AD263" s="7">
        <v>28802000</v>
      </c>
      <c r="AE263" s="8">
        <v>5464600</v>
      </c>
      <c r="AF263" s="7">
        <v>5004700</v>
      </c>
      <c r="AG263" s="7">
        <v>0</v>
      </c>
      <c r="AH263" s="8">
        <v>2634800000</v>
      </c>
      <c r="AI263" s="7">
        <v>1335600000</v>
      </c>
      <c r="AJ263" s="7">
        <v>1781200000</v>
      </c>
      <c r="AK263" s="19">
        <f t="shared" si="89"/>
        <v>2.0740094124791254E-3</v>
      </c>
      <c r="AL263" s="19">
        <f t="shared" si="89"/>
        <v>3.7471548367774784E-3</v>
      </c>
      <c r="AM263" s="19">
        <f t="shared" si="89"/>
        <v>0</v>
      </c>
      <c r="AN263" s="28">
        <f>AD263/AE263</f>
        <v>5.2706510998060239</v>
      </c>
      <c r="AO263" s="29">
        <f>AL263/AK263</f>
        <v>1.8067202656994659</v>
      </c>
      <c r="AP263" s="30" t="s">
        <v>766</v>
      </c>
      <c r="AQ263" s="7">
        <v>0</v>
      </c>
      <c r="AR263" s="8">
        <v>0</v>
      </c>
      <c r="AS263" s="7">
        <v>0</v>
      </c>
      <c r="AT263" s="7">
        <v>0</v>
      </c>
      <c r="AU263" s="8">
        <v>1584900000</v>
      </c>
      <c r="AV263" s="7">
        <v>2579400000</v>
      </c>
      <c r="AW263" s="7">
        <v>2056500000</v>
      </c>
      <c r="AX263" s="19">
        <f t="shared" si="90"/>
        <v>0</v>
      </c>
      <c r="AY263" s="19">
        <f t="shared" si="90"/>
        <v>0</v>
      </c>
      <c r="AZ263" s="19">
        <f t="shared" si="90"/>
        <v>0</v>
      </c>
      <c r="BA263" s="28">
        <v>0</v>
      </c>
      <c r="BB263" s="29">
        <v>0</v>
      </c>
      <c r="BC263" s="30">
        <v>0</v>
      </c>
      <c r="BD263" s="7">
        <v>12700000</v>
      </c>
      <c r="BE263" s="8">
        <v>15345000</v>
      </c>
      <c r="BF263" s="7">
        <v>1650700</v>
      </c>
      <c r="BG263" s="7">
        <v>0</v>
      </c>
      <c r="BH263" s="8">
        <v>2216600000</v>
      </c>
      <c r="BI263" s="7">
        <v>2843600000</v>
      </c>
      <c r="BJ263" s="7">
        <v>2441100000</v>
      </c>
      <c r="BK263" s="19">
        <f t="shared" si="91"/>
        <v>6.9227645944238926E-3</v>
      </c>
      <c r="BL263" s="19">
        <f t="shared" si="91"/>
        <v>5.8049655366436913E-4</v>
      </c>
      <c r="BM263" s="19">
        <f t="shared" si="91"/>
        <v>0</v>
      </c>
      <c r="BN263" s="28">
        <f>BD263/BE263</f>
        <v>0.82763115021179534</v>
      </c>
      <c r="BO263" s="29">
        <f>BL263/BK263</f>
        <v>8.3853285164707761E-2</v>
      </c>
      <c r="BP263" s="30" t="s">
        <v>766</v>
      </c>
      <c r="BQ263" s="50">
        <v>0</v>
      </c>
    </row>
    <row r="264" spans="1:69" x14ac:dyDescent="0.2">
      <c r="A264" s="1" t="s">
        <v>462</v>
      </c>
      <c r="B264" s="1" t="s">
        <v>463</v>
      </c>
      <c r="C264" s="1"/>
      <c r="D264" s="7">
        <v>0</v>
      </c>
      <c r="E264" s="8">
        <v>0</v>
      </c>
      <c r="F264" s="7">
        <v>0</v>
      </c>
      <c r="G264" s="7">
        <v>0</v>
      </c>
      <c r="H264" s="8">
        <v>3763400000</v>
      </c>
      <c r="I264" s="7">
        <v>3519500000</v>
      </c>
      <c r="J264" s="7">
        <v>2541400000</v>
      </c>
      <c r="K264" s="19">
        <f t="shared" si="87"/>
        <v>0</v>
      </c>
      <c r="L264" s="19">
        <f t="shared" si="87"/>
        <v>0</v>
      </c>
      <c r="M264" s="19">
        <f t="shared" si="87"/>
        <v>0</v>
      </c>
      <c r="N264" s="25">
        <v>0</v>
      </c>
      <c r="O264" s="26">
        <v>0</v>
      </c>
      <c r="P264" s="27">
        <v>0</v>
      </c>
      <c r="Q264" s="7">
        <v>0</v>
      </c>
      <c r="R264" s="8">
        <v>0</v>
      </c>
      <c r="S264" s="7">
        <v>0</v>
      </c>
      <c r="T264" s="7">
        <v>0</v>
      </c>
      <c r="U264" s="8">
        <v>1650500000</v>
      </c>
      <c r="V264" s="7">
        <v>1849700000</v>
      </c>
      <c r="W264" s="7">
        <v>3454200000</v>
      </c>
      <c r="X264" s="19">
        <f t="shared" si="88"/>
        <v>0</v>
      </c>
      <c r="Y264" s="19">
        <f t="shared" si="88"/>
        <v>0</v>
      </c>
      <c r="Z264" s="19">
        <f t="shared" si="88"/>
        <v>0</v>
      </c>
      <c r="AA264" s="28">
        <v>0</v>
      </c>
      <c r="AB264" s="29">
        <v>0</v>
      </c>
      <c r="AC264" s="30">
        <v>0</v>
      </c>
      <c r="AD264" s="7">
        <v>0</v>
      </c>
      <c r="AE264" s="8">
        <v>0</v>
      </c>
      <c r="AF264" s="7">
        <v>0</v>
      </c>
      <c r="AG264" s="7">
        <v>0</v>
      </c>
      <c r="AH264" s="8">
        <v>2634800000</v>
      </c>
      <c r="AI264" s="7">
        <v>1335600000</v>
      </c>
      <c r="AJ264" s="7">
        <v>1781200000</v>
      </c>
      <c r="AK264" s="19">
        <f t="shared" si="89"/>
        <v>0</v>
      </c>
      <c r="AL264" s="19">
        <f t="shared" si="89"/>
        <v>0</v>
      </c>
      <c r="AM264" s="19">
        <f t="shared" si="89"/>
        <v>0</v>
      </c>
      <c r="AN264" s="28">
        <v>0</v>
      </c>
      <c r="AO264" s="29">
        <v>0</v>
      </c>
      <c r="AP264" s="30">
        <v>0</v>
      </c>
      <c r="AQ264" s="7">
        <v>180400</v>
      </c>
      <c r="AR264" s="8">
        <v>0</v>
      </c>
      <c r="AS264" s="7">
        <v>0</v>
      </c>
      <c r="AT264" s="7">
        <v>0</v>
      </c>
      <c r="AU264" s="8">
        <v>1584900000</v>
      </c>
      <c r="AV264" s="7">
        <v>2579400000</v>
      </c>
      <c r="AW264" s="7">
        <v>2056500000</v>
      </c>
      <c r="AX264" s="19">
        <f t="shared" si="90"/>
        <v>0</v>
      </c>
      <c r="AY264" s="19">
        <f t="shared" si="90"/>
        <v>0</v>
      </c>
      <c r="AZ264" s="19">
        <f t="shared" si="90"/>
        <v>0</v>
      </c>
      <c r="BA264" s="28" t="s">
        <v>766</v>
      </c>
      <c r="BB264" s="29">
        <v>0</v>
      </c>
      <c r="BC264" s="30">
        <v>0</v>
      </c>
      <c r="BD264" s="7">
        <v>134620</v>
      </c>
      <c r="BE264" s="8">
        <v>0</v>
      </c>
      <c r="BF264" s="7">
        <v>443990</v>
      </c>
      <c r="BG264" s="7">
        <v>814510</v>
      </c>
      <c r="BH264" s="8">
        <v>2216600000</v>
      </c>
      <c r="BI264" s="7">
        <v>2843600000</v>
      </c>
      <c r="BJ264" s="7">
        <v>2441100000</v>
      </c>
      <c r="BK264" s="19">
        <f t="shared" si="91"/>
        <v>0</v>
      </c>
      <c r="BL264" s="19">
        <f t="shared" si="91"/>
        <v>1.5613658742439162E-4</v>
      </c>
      <c r="BM264" s="19">
        <f t="shared" si="91"/>
        <v>3.3366515095653598E-4</v>
      </c>
      <c r="BN264" s="28" t="s">
        <v>766</v>
      </c>
      <c r="BO264" s="29" t="s">
        <v>766</v>
      </c>
      <c r="BP264" s="30">
        <f t="shared" ref="BP264:BP270" si="110">BL264/BM264</f>
        <v>0.46794394612918494</v>
      </c>
      <c r="BQ264" s="50">
        <v>0</v>
      </c>
    </row>
    <row r="265" spans="1:69" x14ac:dyDescent="0.2">
      <c r="A265" s="1" t="s">
        <v>332</v>
      </c>
      <c r="B265" s="1" t="s">
        <v>333</v>
      </c>
      <c r="C265" s="1"/>
      <c r="D265" s="7">
        <v>5879900</v>
      </c>
      <c r="E265" s="8">
        <v>2900500</v>
      </c>
      <c r="F265" s="7">
        <v>79971</v>
      </c>
      <c r="G265" s="7">
        <v>1638500</v>
      </c>
      <c r="H265" s="8">
        <v>3763400000</v>
      </c>
      <c r="I265" s="7">
        <v>3519500000</v>
      </c>
      <c r="J265" s="7">
        <v>2541400000</v>
      </c>
      <c r="K265" s="19">
        <f t="shared" si="87"/>
        <v>7.7071265345166604E-4</v>
      </c>
      <c r="L265" s="19">
        <f t="shared" si="87"/>
        <v>2.2722261684898425E-5</v>
      </c>
      <c r="M265" s="19">
        <f t="shared" si="87"/>
        <v>6.4472338081372467E-4</v>
      </c>
      <c r="N265" s="25">
        <f>D265/E265</f>
        <v>2.0272022065161179</v>
      </c>
      <c r="O265" s="26">
        <f>L265/K265</f>
        <v>2.9482144328545675E-2</v>
      </c>
      <c r="P265" s="27">
        <f>L265/M265</f>
        <v>3.5243427431187586E-2</v>
      </c>
      <c r="Q265" s="7">
        <v>2862000</v>
      </c>
      <c r="R265" s="8">
        <v>17117000</v>
      </c>
      <c r="S265" s="7">
        <v>3175000</v>
      </c>
      <c r="T265" s="7">
        <v>4937600</v>
      </c>
      <c r="U265" s="8">
        <v>1650500000</v>
      </c>
      <c r="V265" s="7">
        <v>1849700000</v>
      </c>
      <c r="W265" s="7">
        <v>3454200000</v>
      </c>
      <c r="X265" s="19">
        <f t="shared" si="88"/>
        <v>1.0370796728264162E-2</v>
      </c>
      <c r="Y265" s="19">
        <f t="shared" si="88"/>
        <v>1.7164945666864897E-3</v>
      </c>
      <c r="Z265" s="19">
        <f t="shared" si="88"/>
        <v>1.4294482079786927E-3</v>
      </c>
      <c r="AA265" s="28">
        <f>Q265/R265</f>
        <v>0.16720219664660863</v>
      </c>
      <c r="AB265" s="29">
        <f>Y265/X265</f>
        <v>0.16551231420903495</v>
      </c>
      <c r="AC265" s="30">
        <f>Y265/Z265</f>
        <v>1.2008092053322408</v>
      </c>
      <c r="AD265" s="7">
        <v>10665000</v>
      </c>
      <c r="AE265" s="8">
        <v>24593000</v>
      </c>
      <c r="AF265" s="7">
        <v>16745000</v>
      </c>
      <c r="AG265" s="7">
        <v>3507600</v>
      </c>
      <c r="AH265" s="8">
        <v>2634800000</v>
      </c>
      <c r="AI265" s="7">
        <v>1335600000</v>
      </c>
      <c r="AJ265" s="7">
        <v>1781200000</v>
      </c>
      <c r="AK265" s="19">
        <f t="shared" si="89"/>
        <v>9.33391528768787E-3</v>
      </c>
      <c r="AL265" s="19">
        <f t="shared" si="89"/>
        <v>1.2537436358191075E-2</v>
      </c>
      <c r="AM265" s="19">
        <f t="shared" si="89"/>
        <v>1.9692342241185716E-3</v>
      </c>
      <c r="AN265" s="28">
        <f>AD265/AE265</f>
        <v>0.43365998454844873</v>
      </c>
      <c r="AO265" s="29">
        <f>AL265/AK265</f>
        <v>1.3432130003074796</v>
      </c>
      <c r="AP265" s="30">
        <f>AL265/AM265</f>
        <v>6.3666557307589073</v>
      </c>
      <c r="AQ265" s="7">
        <v>9249700</v>
      </c>
      <c r="AR265" s="8">
        <v>6790000</v>
      </c>
      <c r="AS265" s="7">
        <v>9056500</v>
      </c>
      <c r="AT265" s="7">
        <v>11887000</v>
      </c>
      <c r="AU265" s="8">
        <v>1584900000</v>
      </c>
      <c r="AV265" s="7">
        <v>2579400000</v>
      </c>
      <c r="AW265" s="7">
        <v>2056500000</v>
      </c>
      <c r="AX265" s="19">
        <f t="shared" si="90"/>
        <v>4.2841819673165495E-3</v>
      </c>
      <c r="AY265" s="19">
        <f t="shared" si="90"/>
        <v>3.5110878498875709E-3</v>
      </c>
      <c r="AZ265" s="19">
        <f t="shared" si="90"/>
        <v>5.7802090931193774E-3</v>
      </c>
      <c r="BA265" s="28">
        <f>AQ265/AR265</f>
        <v>1.3622533136966126</v>
      </c>
      <c r="BB265" s="29">
        <f>AY265/AX265</f>
        <v>0.8195468532086615</v>
      </c>
      <c r="BC265" s="30">
        <f t="shared" ref="BC265:BC270" si="111">AY265/AZ265</f>
        <v>0.60743267126220157</v>
      </c>
      <c r="BD265" s="7">
        <v>6684300</v>
      </c>
      <c r="BE265" s="8">
        <v>6408500</v>
      </c>
      <c r="BF265" s="7">
        <v>24901000</v>
      </c>
      <c r="BG265" s="7">
        <v>25303000</v>
      </c>
      <c r="BH265" s="8">
        <v>2216600000</v>
      </c>
      <c r="BI265" s="7">
        <v>2843600000</v>
      </c>
      <c r="BJ265" s="7">
        <v>2441100000</v>
      </c>
      <c r="BK265" s="19">
        <f t="shared" si="91"/>
        <v>2.8911395831453576E-3</v>
      </c>
      <c r="BL265" s="19">
        <f t="shared" si="91"/>
        <v>8.756857504571669E-3</v>
      </c>
      <c r="BM265" s="19">
        <f t="shared" si="91"/>
        <v>1.0365409036909591E-2</v>
      </c>
      <c r="BN265" s="28">
        <f>BD265/BE265</f>
        <v>1.0430365920262152</v>
      </c>
      <c r="BO265" s="29">
        <f>BL265/BK265</f>
        <v>3.0288601614470725</v>
      </c>
      <c r="BP265" s="30">
        <f t="shared" si="110"/>
        <v>0.84481543115084767</v>
      </c>
      <c r="BQ265" s="50">
        <v>0</v>
      </c>
    </row>
    <row r="266" spans="1:69" x14ac:dyDescent="0.2">
      <c r="A266" s="1" t="s">
        <v>631</v>
      </c>
      <c r="B266" s="1" t="s">
        <v>632</v>
      </c>
      <c r="C266" s="1"/>
      <c r="D266" s="7">
        <v>23240000</v>
      </c>
      <c r="E266" s="8">
        <v>14375000</v>
      </c>
      <c r="F266" s="7">
        <v>15048000</v>
      </c>
      <c r="G266" s="7">
        <v>2122600</v>
      </c>
      <c r="H266" s="8">
        <v>3763400000</v>
      </c>
      <c r="I266" s="7">
        <v>3519500000</v>
      </c>
      <c r="J266" s="7">
        <v>2541400000</v>
      </c>
      <c r="K266" s="19">
        <f t="shared" si="87"/>
        <v>3.8196843280012753E-3</v>
      </c>
      <c r="L266" s="19">
        <f t="shared" si="87"/>
        <v>4.2756073305867314E-3</v>
      </c>
      <c r="M266" s="19">
        <f t="shared" si="87"/>
        <v>8.3520893995435582E-4</v>
      </c>
      <c r="N266" s="25">
        <f>D266/E266</f>
        <v>1.6166956521739131</v>
      </c>
      <c r="O266" s="26">
        <f>L266/K266</f>
        <v>1.1193614349864422</v>
      </c>
      <c r="P266" s="27">
        <f>L266/M266</f>
        <v>5.1192068547786302</v>
      </c>
      <c r="Q266" s="7">
        <v>16418000</v>
      </c>
      <c r="R266" s="8">
        <v>23896000</v>
      </c>
      <c r="S266" s="7">
        <v>8358400</v>
      </c>
      <c r="T266" s="7">
        <v>5501000</v>
      </c>
      <c r="U266" s="8">
        <v>1650500000</v>
      </c>
      <c r="V266" s="7">
        <v>1849700000</v>
      </c>
      <c r="W266" s="7">
        <v>3454200000</v>
      </c>
      <c r="X266" s="19">
        <f t="shared" si="88"/>
        <v>1.4478036958497425E-2</v>
      </c>
      <c r="Y266" s="19">
        <f t="shared" si="88"/>
        <v>4.5187868302968047E-3</v>
      </c>
      <c r="Z266" s="19">
        <f t="shared" si="88"/>
        <v>1.5925539922413295E-3</v>
      </c>
      <c r="AA266" s="28">
        <f>Q266/R266</f>
        <v>0.6870605959156344</v>
      </c>
      <c r="AB266" s="29">
        <f>Y266/X266</f>
        <v>0.31211322662390678</v>
      </c>
      <c r="AC266" s="30">
        <f>Y266/Z266</f>
        <v>2.8374465495748451</v>
      </c>
      <c r="AD266" s="7">
        <v>54932000</v>
      </c>
      <c r="AE266" s="8">
        <v>42088000</v>
      </c>
      <c r="AF266" s="7">
        <v>39063000</v>
      </c>
      <c r="AG266" s="7">
        <v>39481000</v>
      </c>
      <c r="AH266" s="8">
        <v>2634800000</v>
      </c>
      <c r="AI266" s="7">
        <v>1335600000</v>
      </c>
      <c r="AJ266" s="7">
        <v>1781200000</v>
      </c>
      <c r="AK266" s="19">
        <f t="shared" si="89"/>
        <v>1.597388796113557E-2</v>
      </c>
      <c r="AL266" s="19">
        <f t="shared" si="89"/>
        <v>2.924752920035939E-2</v>
      </c>
      <c r="AM266" s="19">
        <f t="shared" si="89"/>
        <v>2.2165394116326072E-2</v>
      </c>
      <c r="AN266" s="28">
        <f>AD266/AE266</f>
        <v>1.305170119749097</v>
      </c>
      <c r="AO266" s="29">
        <f>AL266/AK266</f>
        <v>1.8309587040749602</v>
      </c>
      <c r="AP266" s="30">
        <f>AL266/AM266</f>
        <v>1.3195131585238506</v>
      </c>
      <c r="AQ266" s="7">
        <v>42148000</v>
      </c>
      <c r="AR266" s="8">
        <v>44457000</v>
      </c>
      <c r="AS266" s="7">
        <v>37153000</v>
      </c>
      <c r="AT266" s="7">
        <v>25426000</v>
      </c>
      <c r="AU266" s="8">
        <v>1584900000</v>
      </c>
      <c r="AV266" s="7">
        <v>2579400000</v>
      </c>
      <c r="AW266" s="7">
        <v>2056500000</v>
      </c>
      <c r="AX266" s="19">
        <f t="shared" si="90"/>
        <v>2.8050350179822072E-2</v>
      </c>
      <c r="AY266" s="19">
        <f t="shared" si="90"/>
        <v>1.4403737303248818E-2</v>
      </c>
      <c r="AZ266" s="19">
        <f t="shared" si="90"/>
        <v>1.2363724775103332E-2</v>
      </c>
      <c r="BA266" s="28">
        <f>AQ266/AR266</f>
        <v>0.94806217243628677</v>
      </c>
      <c r="BB266" s="29">
        <f>AY266/AX266</f>
        <v>0.5134958106016837</v>
      </c>
      <c r="BC266" s="30">
        <f t="shared" si="111"/>
        <v>1.1649998334040428</v>
      </c>
      <c r="BD266" s="7">
        <v>43923000</v>
      </c>
      <c r="BE266" s="8">
        <v>35466000</v>
      </c>
      <c r="BF266" s="7">
        <v>47490000</v>
      </c>
      <c r="BG266" s="7">
        <v>44919000</v>
      </c>
      <c r="BH266" s="8">
        <v>2216600000</v>
      </c>
      <c r="BI266" s="7">
        <v>2843600000</v>
      </c>
      <c r="BJ266" s="7">
        <v>2441100000</v>
      </c>
      <c r="BK266" s="19">
        <f t="shared" si="91"/>
        <v>1.6000180456555085E-2</v>
      </c>
      <c r="BL266" s="19">
        <f t="shared" si="91"/>
        <v>1.6700661133774088E-2</v>
      </c>
      <c r="BM266" s="19">
        <f t="shared" si="91"/>
        <v>1.8401130637827209E-2</v>
      </c>
      <c r="BN266" s="28">
        <f>BD266/BE266</f>
        <v>1.238453730333277</v>
      </c>
      <c r="BO266" s="29">
        <f>BL266/BK266</f>
        <v>1.0437795485570305</v>
      </c>
      <c r="BP266" s="30">
        <f t="shared" si="110"/>
        <v>0.90758885758044316</v>
      </c>
      <c r="BQ266" s="50">
        <v>0</v>
      </c>
    </row>
    <row r="267" spans="1:69" x14ac:dyDescent="0.2">
      <c r="A267" s="1" t="s">
        <v>383</v>
      </c>
      <c r="B267" s="1" t="s">
        <v>384</v>
      </c>
      <c r="C267" s="1"/>
      <c r="D267" s="7">
        <v>0</v>
      </c>
      <c r="E267" s="8">
        <v>0</v>
      </c>
      <c r="F267" s="7">
        <v>0</v>
      </c>
      <c r="G267" s="7">
        <v>0</v>
      </c>
      <c r="H267" s="8">
        <v>3763400000</v>
      </c>
      <c r="I267" s="7">
        <v>3519500000</v>
      </c>
      <c r="J267" s="7">
        <v>2541400000</v>
      </c>
      <c r="K267" s="19">
        <f t="shared" ref="K267:M330" si="112">E267/H267</f>
        <v>0</v>
      </c>
      <c r="L267" s="19">
        <f t="shared" si="112"/>
        <v>0</v>
      </c>
      <c r="M267" s="19">
        <f t="shared" si="112"/>
        <v>0</v>
      </c>
      <c r="N267" s="25">
        <v>0</v>
      </c>
      <c r="O267" s="26">
        <v>0</v>
      </c>
      <c r="P267" s="27">
        <v>0</v>
      </c>
      <c r="Q267" s="7">
        <v>0</v>
      </c>
      <c r="R267" s="8">
        <v>0</v>
      </c>
      <c r="S267" s="7">
        <v>0</v>
      </c>
      <c r="T267" s="7">
        <v>0</v>
      </c>
      <c r="U267" s="8">
        <v>1650500000</v>
      </c>
      <c r="V267" s="7">
        <v>1849700000</v>
      </c>
      <c r="W267" s="7">
        <v>3454200000</v>
      </c>
      <c r="X267" s="19">
        <f t="shared" ref="X267:Z330" si="113">R267/U267</f>
        <v>0</v>
      </c>
      <c r="Y267" s="19">
        <f t="shared" si="113"/>
        <v>0</v>
      </c>
      <c r="Z267" s="19">
        <f t="shared" si="113"/>
        <v>0</v>
      </c>
      <c r="AA267" s="28">
        <v>0</v>
      </c>
      <c r="AB267" s="29">
        <v>0</v>
      </c>
      <c r="AC267" s="30">
        <v>0</v>
      </c>
      <c r="AD267" s="7">
        <v>0</v>
      </c>
      <c r="AE267" s="8">
        <v>13363000</v>
      </c>
      <c r="AF267" s="7">
        <v>2203400</v>
      </c>
      <c r="AG267" s="7">
        <v>0</v>
      </c>
      <c r="AH267" s="8">
        <v>2634800000</v>
      </c>
      <c r="AI267" s="7">
        <v>1335600000</v>
      </c>
      <c r="AJ267" s="7">
        <v>1781200000</v>
      </c>
      <c r="AK267" s="19">
        <f t="shared" ref="AK267:AM330" si="114">AE267/AH267</f>
        <v>5.0717321997874598E-3</v>
      </c>
      <c r="AL267" s="19">
        <f t="shared" si="114"/>
        <v>1.6497454327643007E-3</v>
      </c>
      <c r="AM267" s="19">
        <f t="shared" si="114"/>
        <v>0</v>
      </c>
      <c r="AN267" s="28">
        <f>AD267/AE267</f>
        <v>0</v>
      </c>
      <c r="AO267" s="29">
        <f>AL267/AK267</f>
        <v>0.32528244153613561</v>
      </c>
      <c r="AP267" s="30" t="s">
        <v>766</v>
      </c>
      <c r="AQ267" s="7">
        <v>0</v>
      </c>
      <c r="AR267" s="8">
        <v>0</v>
      </c>
      <c r="AS267" s="7">
        <v>0</v>
      </c>
      <c r="AT267" s="7">
        <v>2400600</v>
      </c>
      <c r="AU267" s="8">
        <v>1584900000</v>
      </c>
      <c r="AV267" s="7">
        <v>2579400000</v>
      </c>
      <c r="AW267" s="7">
        <v>2056500000</v>
      </c>
      <c r="AX267" s="19">
        <f t="shared" ref="AX267:AZ330" si="115">AR267/AU267</f>
        <v>0</v>
      </c>
      <c r="AY267" s="19">
        <f t="shared" si="115"/>
        <v>0</v>
      </c>
      <c r="AZ267" s="19">
        <f t="shared" si="115"/>
        <v>1.1673231218088985E-3</v>
      </c>
      <c r="BA267" s="28">
        <v>0</v>
      </c>
      <c r="BB267" s="29">
        <v>0</v>
      </c>
      <c r="BC267" s="30">
        <f t="shared" si="111"/>
        <v>0</v>
      </c>
      <c r="BD267" s="7">
        <v>0</v>
      </c>
      <c r="BE267" s="8">
        <v>0</v>
      </c>
      <c r="BF267" s="7">
        <v>5197800</v>
      </c>
      <c r="BG267" s="7">
        <v>10456000</v>
      </c>
      <c r="BH267" s="8">
        <v>2216600000</v>
      </c>
      <c r="BI267" s="7">
        <v>2843600000</v>
      </c>
      <c r="BJ267" s="7">
        <v>2441100000</v>
      </c>
      <c r="BK267" s="19">
        <f t="shared" ref="BK267:BM330" si="116">BE267/BH267</f>
        <v>0</v>
      </c>
      <c r="BL267" s="19">
        <f t="shared" si="116"/>
        <v>1.8278942185961458E-3</v>
      </c>
      <c r="BM267" s="19">
        <f t="shared" si="116"/>
        <v>4.2833148990209331E-3</v>
      </c>
      <c r="BN267" s="28">
        <v>0</v>
      </c>
      <c r="BO267" s="29" t="s">
        <v>766</v>
      </c>
      <c r="BP267" s="30">
        <f t="shared" si="110"/>
        <v>0.42674756857450763</v>
      </c>
      <c r="BQ267" s="50">
        <v>0</v>
      </c>
    </row>
    <row r="268" spans="1:69" x14ac:dyDescent="0.2">
      <c r="A268" s="1" t="s">
        <v>546</v>
      </c>
      <c r="B268" s="1" t="s">
        <v>547</v>
      </c>
      <c r="C268" s="1"/>
      <c r="D268" s="7">
        <v>0</v>
      </c>
      <c r="E268" s="8">
        <v>0</v>
      </c>
      <c r="F268" s="7">
        <v>0</v>
      </c>
      <c r="G268" s="7">
        <v>0</v>
      </c>
      <c r="H268" s="8">
        <v>3763400000</v>
      </c>
      <c r="I268" s="7">
        <v>3519500000</v>
      </c>
      <c r="J268" s="7">
        <v>2541400000</v>
      </c>
      <c r="K268" s="19">
        <f t="shared" si="112"/>
        <v>0</v>
      </c>
      <c r="L268" s="19">
        <f t="shared" si="112"/>
        <v>0</v>
      </c>
      <c r="M268" s="19">
        <f t="shared" si="112"/>
        <v>0</v>
      </c>
      <c r="N268" s="25">
        <v>0</v>
      </c>
      <c r="O268" s="26">
        <v>0</v>
      </c>
      <c r="P268" s="27">
        <v>0</v>
      </c>
      <c r="Q268" s="7">
        <v>0</v>
      </c>
      <c r="R268" s="8">
        <v>0</v>
      </c>
      <c r="S268" s="7">
        <v>0</v>
      </c>
      <c r="T268" s="7">
        <v>0</v>
      </c>
      <c r="U268" s="8">
        <v>1650500000</v>
      </c>
      <c r="V268" s="7">
        <v>1849700000</v>
      </c>
      <c r="W268" s="7">
        <v>3454200000</v>
      </c>
      <c r="X268" s="19">
        <f t="shared" si="113"/>
        <v>0</v>
      </c>
      <c r="Y268" s="19">
        <f t="shared" si="113"/>
        <v>0</v>
      </c>
      <c r="Z268" s="19">
        <f t="shared" si="113"/>
        <v>0</v>
      </c>
      <c r="AA268" s="28">
        <v>0</v>
      </c>
      <c r="AB268" s="29">
        <v>0</v>
      </c>
      <c r="AC268" s="30">
        <v>0</v>
      </c>
      <c r="AD268" s="7">
        <v>9219300</v>
      </c>
      <c r="AE268" s="8">
        <v>24591000</v>
      </c>
      <c r="AF268" s="7">
        <v>14862000</v>
      </c>
      <c r="AG268" s="7">
        <v>0</v>
      </c>
      <c r="AH268" s="8">
        <v>2634800000</v>
      </c>
      <c r="AI268" s="7">
        <v>1335600000</v>
      </c>
      <c r="AJ268" s="7">
        <v>1781200000</v>
      </c>
      <c r="AK268" s="19">
        <f t="shared" si="114"/>
        <v>9.3331562167906484E-3</v>
      </c>
      <c r="AL268" s="19">
        <f t="shared" si="114"/>
        <v>1.1127583108715184E-2</v>
      </c>
      <c r="AM268" s="19">
        <f t="shared" si="114"/>
        <v>0</v>
      </c>
      <c r="AN268" s="28">
        <f>AD268/AE268</f>
        <v>0.37490545321459068</v>
      </c>
      <c r="AO268" s="29">
        <f>AL268/AK268</f>
        <v>1.1922636726787348</v>
      </c>
      <c r="AP268" s="30" t="s">
        <v>766</v>
      </c>
      <c r="AQ268" s="7">
        <v>13564000</v>
      </c>
      <c r="AR268" s="8">
        <v>0</v>
      </c>
      <c r="AS268" s="7">
        <v>11645000</v>
      </c>
      <c r="AT268" s="7">
        <v>24709000</v>
      </c>
      <c r="AU268" s="8">
        <v>1584900000</v>
      </c>
      <c r="AV268" s="7">
        <v>2579400000</v>
      </c>
      <c r="AW268" s="7">
        <v>2056500000</v>
      </c>
      <c r="AX268" s="19">
        <f t="shared" si="115"/>
        <v>0</v>
      </c>
      <c r="AY268" s="19">
        <f t="shared" si="115"/>
        <v>4.5146158021245253E-3</v>
      </c>
      <c r="AZ268" s="19">
        <f t="shared" si="115"/>
        <v>1.2015074155117919E-2</v>
      </c>
      <c r="BA268" s="28" t="s">
        <v>766</v>
      </c>
      <c r="BB268" s="29" t="s">
        <v>766</v>
      </c>
      <c r="BC268" s="30">
        <f t="shared" si="111"/>
        <v>0.37574597907924584</v>
      </c>
      <c r="BD268" s="7">
        <v>15750000</v>
      </c>
      <c r="BE268" s="8">
        <v>0</v>
      </c>
      <c r="BF268" s="7">
        <v>20890000</v>
      </c>
      <c r="BG268" s="7">
        <v>32497000</v>
      </c>
      <c r="BH268" s="8">
        <v>2216600000</v>
      </c>
      <c r="BI268" s="7">
        <v>2843600000</v>
      </c>
      <c r="BJ268" s="7">
        <v>2441100000</v>
      </c>
      <c r="BK268" s="19">
        <f t="shared" si="116"/>
        <v>0</v>
      </c>
      <c r="BL268" s="19">
        <f t="shared" si="116"/>
        <v>7.346321564214376E-3</v>
      </c>
      <c r="BM268" s="19">
        <f t="shared" si="116"/>
        <v>1.3312441112613167E-2</v>
      </c>
      <c r="BN268" s="28" t="s">
        <v>766</v>
      </c>
      <c r="BO268" s="29" t="s">
        <v>766</v>
      </c>
      <c r="BP268" s="30">
        <f t="shared" si="110"/>
        <v>0.55183880267113006</v>
      </c>
      <c r="BQ268" s="50">
        <v>0</v>
      </c>
    </row>
    <row r="269" spans="1:69" x14ac:dyDescent="0.2">
      <c r="A269" s="1" t="s">
        <v>605</v>
      </c>
      <c r="B269" s="1" t="s">
        <v>606</v>
      </c>
      <c r="C269" s="1"/>
      <c r="D269" s="7">
        <v>0</v>
      </c>
      <c r="E269" s="8">
        <v>0</v>
      </c>
      <c r="F269" s="7">
        <v>0</v>
      </c>
      <c r="G269" s="7">
        <v>752780</v>
      </c>
      <c r="H269" s="8">
        <v>3763400000</v>
      </c>
      <c r="I269" s="7">
        <v>3519500000</v>
      </c>
      <c r="J269" s="7">
        <v>2541400000</v>
      </c>
      <c r="K269" s="19">
        <f t="shared" si="112"/>
        <v>0</v>
      </c>
      <c r="L269" s="19">
        <f t="shared" si="112"/>
        <v>0</v>
      </c>
      <c r="M269" s="19">
        <f t="shared" si="112"/>
        <v>2.9620681514126073E-4</v>
      </c>
      <c r="N269" s="25">
        <v>0</v>
      </c>
      <c r="O269" s="26">
        <v>0</v>
      </c>
      <c r="P269" s="27">
        <f>L269/M269</f>
        <v>0</v>
      </c>
      <c r="Q269" s="7">
        <v>9285700</v>
      </c>
      <c r="R269" s="8">
        <v>8774300</v>
      </c>
      <c r="S269" s="7">
        <v>0</v>
      </c>
      <c r="T269" s="7">
        <v>9657500</v>
      </c>
      <c r="U269" s="8">
        <v>1650500000</v>
      </c>
      <c r="V269" s="7">
        <v>1849700000</v>
      </c>
      <c r="W269" s="7">
        <v>3454200000</v>
      </c>
      <c r="X269" s="19">
        <f t="shared" si="113"/>
        <v>5.3161466222356865E-3</v>
      </c>
      <c r="Y269" s="19">
        <f t="shared" si="113"/>
        <v>0</v>
      </c>
      <c r="Z269" s="19">
        <f t="shared" si="113"/>
        <v>2.795871692432401E-3</v>
      </c>
      <c r="AA269" s="28">
        <f>Q269/R269</f>
        <v>1.0582838517032698</v>
      </c>
      <c r="AB269" s="29">
        <f>Y269/X269</f>
        <v>0</v>
      </c>
      <c r="AC269" s="30">
        <f>Y269/Z269</f>
        <v>0</v>
      </c>
      <c r="AD269" s="7">
        <v>0</v>
      </c>
      <c r="AE269" s="8">
        <v>0</v>
      </c>
      <c r="AF269" s="7">
        <v>0</v>
      </c>
      <c r="AG269" s="7">
        <v>0</v>
      </c>
      <c r="AH269" s="8">
        <v>2634800000</v>
      </c>
      <c r="AI269" s="7">
        <v>1335600000</v>
      </c>
      <c r="AJ269" s="7">
        <v>1781200000</v>
      </c>
      <c r="AK269" s="19">
        <f t="shared" si="114"/>
        <v>0</v>
      </c>
      <c r="AL269" s="19">
        <f t="shared" si="114"/>
        <v>0</v>
      </c>
      <c r="AM269" s="19">
        <f t="shared" si="114"/>
        <v>0</v>
      </c>
      <c r="AN269" s="28">
        <v>0</v>
      </c>
      <c r="AO269" s="29">
        <v>0</v>
      </c>
      <c r="AP269" s="30">
        <v>0</v>
      </c>
      <c r="AQ269" s="7">
        <v>0</v>
      </c>
      <c r="AR269" s="8">
        <v>0</v>
      </c>
      <c r="AS269" s="7">
        <v>1858700</v>
      </c>
      <c r="AT269" s="7">
        <v>7643400</v>
      </c>
      <c r="AU269" s="8">
        <v>1584900000</v>
      </c>
      <c r="AV269" s="7">
        <v>2579400000</v>
      </c>
      <c r="AW269" s="7">
        <v>2056500000</v>
      </c>
      <c r="AX269" s="19">
        <f t="shared" si="115"/>
        <v>0</v>
      </c>
      <c r="AY269" s="19">
        <f t="shared" si="115"/>
        <v>7.205939365743972E-4</v>
      </c>
      <c r="AZ269" s="19">
        <f t="shared" si="115"/>
        <v>3.7167031363967906E-3</v>
      </c>
      <c r="BA269" s="28">
        <v>0</v>
      </c>
      <c r="BB269" s="29" t="s">
        <v>766</v>
      </c>
      <c r="BC269" s="30">
        <f t="shared" si="111"/>
        <v>0.19387987421373315</v>
      </c>
      <c r="BD269" s="7">
        <v>1040000</v>
      </c>
      <c r="BE269" s="8">
        <v>1995200</v>
      </c>
      <c r="BF269" s="7">
        <v>0</v>
      </c>
      <c r="BG269" s="7">
        <v>1989600</v>
      </c>
      <c r="BH269" s="8">
        <v>2216600000</v>
      </c>
      <c r="BI269" s="7">
        <v>2843600000</v>
      </c>
      <c r="BJ269" s="7">
        <v>2441100000</v>
      </c>
      <c r="BK269" s="19">
        <f t="shared" si="116"/>
        <v>9.0011729676080481E-4</v>
      </c>
      <c r="BL269" s="19">
        <f t="shared" si="116"/>
        <v>0</v>
      </c>
      <c r="BM269" s="19">
        <f t="shared" si="116"/>
        <v>8.1504239891852038E-4</v>
      </c>
      <c r="BN269" s="28">
        <f>BD269/BE269</f>
        <v>0.52125100240577382</v>
      </c>
      <c r="BO269" s="29">
        <f>BL269/BK269</f>
        <v>0</v>
      </c>
      <c r="BP269" s="30">
        <f t="shared" si="110"/>
        <v>0</v>
      </c>
      <c r="BQ269" s="50">
        <v>0</v>
      </c>
    </row>
    <row r="270" spans="1:69" x14ac:dyDescent="0.2">
      <c r="A270" s="1" t="s">
        <v>238</v>
      </c>
      <c r="B270" s="1" t="s">
        <v>239</v>
      </c>
      <c r="C270" s="1"/>
      <c r="D270" s="7">
        <v>83008</v>
      </c>
      <c r="E270" s="8">
        <v>0</v>
      </c>
      <c r="F270" s="7">
        <v>0</v>
      </c>
      <c r="G270" s="7">
        <v>0</v>
      </c>
      <c r="H270" s="8">
        <v>3763400000</v>
      </c>
      <c r="I270" s="7">
        <v>3519500000</v>
      </c>
      <c r="J270" s="7">
        <v>2541400000</v>
      </c>
      <c r="K270" s="19">
        <f t="shared" si="112"/>
        <v>0</v>
      </c>
      <c r="L270" s="19">
        <f t="shared" si="112"/>
        <v>0</v>
      </c>
      <c r="M270" s="19">
        <f t="shared" si="112"/>
        <v>0</v>
      </c>
      <c r="N270" s="25" t="s">
        <v>766</v>
      </c>
      <c r="O270" s="26">
        <v>0</v>
      </c>
      <c r="P270" s="27">
        <v>0</v>
      </c>
      <c r="Q270" s="7">
        <v>43537000</v>
      </c>
      <c r="R270" s="8">
        <v>27784000</v>
      </c>
      <c r="S270" s="7">
        <v>17276000</v>
      </c>
      <c r="T270" s="7">
        <v>21601000</v>
      </c>
      <c r="U270" s="8">
        <v>1650500000</v>
      </c>
      <c r="V270" s="7">
        <v>1849700000</v>
      </c>
      <c r="W270" s="7">
        <v>3454200000</v>
      </c>
      <c r="X270" s="19">
        <f t="shared" si="113"/>
        <v>1.6833686761587398E-2</v>
      </c>
      <c r="Y270" s="19">
        <f t="shared" si="113"/>
        <v>9.3398929556144233E-3</v>
      </c>
      <c r="Z270" s="19">
        <f t="shared" si="113"/>
        <v>6.2535464072723066E-3</v>
      </c>
      <c r="AA270" s="28">
        <f>Q270/R270</f>
        <v>1.5669809962568384</v>
      </c>
      <c r="AB270" s="29">
        <f>Y270/X270</f>
        <v>0.55483347693786378</v>
      </c>
      <c r="AC270" s="30">
        <f>Y270/Z270</f>
        <v>1.4935354033277783</v>
      </c>
      <c r="AD270" s="7">
        <v>2307700</v>
      </c>
      <c r="AE270" s="8">
        <v>21690000</v>
      </c>
      <c r="AF270" s="7">
        <v>0</v>
      </c>
      <c r="AG270" s="7">
        <v>6889000</v>
      </c>
      <c r="AH270" s="8">
        <v>2634800000</v>
      </c>
      <c r="AI270" s="7">
        <v>1335600000</v>
      </c>
      <c r="AJ270" s="7">
        <v>1781200000</v>
      </c>
      <c r="AK270" s="19">
        <f t="shared" si="114"/>
        <v>8.2321238803704268E-3</v>
      </c>
      <c r="AL270" s="19">
        <f t="shared" si="114"/>
        <v>0</v>
      </c>
      <c r="AM270" s="19">
        <f t="shared" si="114"/>
        <v>3.8676173366269931E-3</v>
      </c>
      <c r="AN270" s="28">
        <f>AD270/AE270</f>
        <v>0.10639465191332412</v>
      </c>
      <c r="AO270" s="29">
        <f>AL270/AK270</f>
        <v>0</v>
      </c>
      <c r="AP270" s="30">
        <f>AL270/AM270</f>
        <v>0</v>
      </c>
      <c r="AQ270" s="7">
        <v>3986000</v>
      </c>
      <c r="AR270" s="8">
        <v>2988700</v>
      </c>
      <c r="AS270" s="7">
        <v>25180000</v>
      </c>
      <c r="AT270" s="7">
        <v>27842000</v>
      </c>
      <c r="AU270" s="8">
        <v>1584900000</v>
      </c>
      <c r="AV270" s="7">
        <v>2579400000</v>
      </c>
      <c r="AW270" s="7">
        <v>2056500000</v>
      </c>
      <c r="AX270" s="19">
        <f t="shared" si="115"/>
        <v>1.88573411571708E-3</v>
      </c>
      <c r="AY270" s="19">
        <f t="shared" si="115"/>
        <v>9.7619601457703334E-3</v>
      </c>
      <c r="AZ270" s="19">
        <f t="shared" si="115"/>
        <v>1.3538536348164357E-2</v>
      </c>
      <c r="BA270" s="28">
        <f>AQ270/AR270</f>
        <v>1.3336902332117644</v>
      </c>
      <c r="BB270" s="29">
        <f>AY270/AX270</f>
        <v>5.1767426088370865</v>
      </c>
      <c r="BC270" s="30">
        <f t="shared" si="111"/>
        <v>0.72104989008608178</v>
      </c>
      <c r="BD270" s="7">
        <v>22303000</v>
      </c>
      <c r="BE270" s="8">
        <v>24618000</v>
      </c>
      <c r="BF270" s="7">
        <v>52428000</v>
      </c>
      <c r="BG270" s="7">
        <v>10353000</v>
      </c>
      <c r="BH270" s="8">
        <v>2216600000</v>
      </c>
      <c r="BI270" s="7">
        <v>2843600000</v>
      </c>
      <c r="BJ270" s="7">
        <v>2441100000</v>
      </c>
      <c r="BK270" s="19">
        <f t="shared" si="116"/>
        <v>1.1106198682667148E-2</v>
      </c>
      <c r="BL270" s="19">
        <f t="shared" si="116"/>
        <v>1.8437192291461527E-2</v>
      </c>
      <c r="BM270" s="19">
        <f t="shared" si="116"/>
        <v>4.2411208061939286E-3</v>
      </c>
      <c r="BN270" s="28">
        <f>BD270/BE270</f>
        <v>0.9059631164188805</v>
      </c>
      <c r="BO270" s="29">
        <f>BL270/BK270</f>
        <v>1.660081258967163</v>
      </c>
      <c r="BP270" s="30">
        <f t="shared" si="110"/>
        <v>4.3472452528433054</v>
      </c>
      <c r="BQ270" s="50">
        <v>0</v>
      </c>
    </row>
    <row r="271" spans="1:69" x14ac:dyDescent="0.2">
      <c r="A271" s="1" t="s">
        <v>432</v>
      </c>
      <c r="B271" s="1" t="s">
        <v>433</v>
      </c>
      <c r="C271" s="1"/>
      <c r="D271" s="7">
        <v>0</v>
      </c>
      <c r="E271" s="8">
        <v>0</v>
      </c>
      <c r="F271" s="7">
        <v>0</v>
      </c>
      <c r="G271" s="7">
        <v>0</v>
      </c>
      <c r="H271" s="8">
        <v>3763400000</v>
      </c>
      <c r="I271" s="7">
        <v>3519500000</v>
      </c>
      <c r="J271" s="7">
        <v>2541400000</v>
      </c>
      <c r="K271" s="19">
        <f t="shared" si="112"/>
        <v>0</v>
      </c>
      <c r="L271" s="19">
        <f t="shared" si="112"/>
        <v>0</v>
      </c>
      <c r="M271" s="19">
        <f t="shared" si="112"/>
        <v>0</v>
      </c>
      <c r="N271" s="25">
        <v>0</v>
      </c>
      <c r="O271" s="26">
        <v>0</v>
      </c>
      <c r="P271" s="27">
        <v>0</v>
      </c>
      <c r="Q271" s="7">
        <v>0</v>
      </c>
      <c r="R271" s="8">
        <v>0</v>
      </c>
      <c r="S271" s="7">
        <v>0</v>
      </c>
      <c r="T271" s="7">
        <v>0</v>
      </c>
      <c r="U271" s="8">
        <v>1650500000</v>
      </c>
      <c r="V271" s="7">
        <v>1849700000</v>
      </c>
      <c r="W271" s="7">
        <v>3454200000</v>
      </c>
      <c r="X271" s="19">
        <f t="shared" si="113"/>
        <v>0</v>
      </c>
      <c r="Y271" s="19">
        <f t="shared" si="113"/>
        <v>0</v>
      </c>
      <c r="Z271" s="19">
        <f t="shared" si="113"/>
        <v>0</v>
      </c>
      <c r="AA271" s="28">
        <v>0</v>
      </c>
      <c r="AB271" s="29">
        <v>0</v>
      </c>
      <c r="AC271" s="30">
        <v>0</v>
      </c>
      <c r="AD271" s="7">
        <v>1766900</v>
      </c>
      <c r="AE271" s="8">
        <v>0</v>
      </c>
      <c r="AF271" s="7">
        <v>0</v>
      </c>
      <c r="AG271" s="7">
        <v>207070</v>
      </c>
      <c r="AH271" s="8">
        <v>2634800000</v>
      </c>
      <c r="AI271" s="7">
        <v>1335600000</v>
      </c>
      <c r="AJ271" s="7">
        <v>1781200000</v>
      </c>
      <c r="AK271" s="19">
        <f t="shared" si="114"/>
        <v>0</v>
      </c>
      <c r="AL271" s="19">
        <f t="shared" si="114"/>
        <v>0</v>
      </c>
      <c r="AM271" s="19">
        <f t="shared" si="114"/>
        <v>1.162530878059735E-4</v>
      </c>
      <c r="AN271" s="28" t="s">
        <v>766</v>
      </c>
      <c r="AO271" s="29">
        <v>0</v>
      </c>
      <c r="AP271" s="30">
        <f>AL271/AM271</f>
        <v>0</v>
      </c>
      <c r="AQ271" s="7">
        <v>1057200</v>
      </c>
      <c r="AR271" s="8">
        <v>695400</v>
      </c>
      <c r="AS271" s="7">
        <v>376350</v>
      </c>
      <c r="AT271" s="7">
        <v>0</v>
      </c>
      <c r="AU271" s="8">
        <v>1584900000</v>
      </c>
      <c r="AV271" s="7">
        <v>2579400000</v>
      </c>
      <c r="AW271" s="7">
        <v>2056500000</v>
      </c>
      <c r="AX271" s="19">
        <f t="shared" si="115"/>
        <v>4.3876585273518832E-4</v>
      </c>
      <c r="AY271" s="19">
        <f t="shared" si="115"/>
        <v>1.4590602465689695E-4</v>
      </c>
      <c r="AZ271" s="19">
        <f t="shared" si="115"/>
        <v>0</v>
      </c>
      <c r="BA271" s="28">
        <f>AQ271/AR271</f>
        <v>1.5202761000862812</v>
      </c>
      <c r="BB271" s="29">
        <f>AY271/AX271</f>
        <v>0.33253732884486048</v>
      </c>
      <c r="BC271" s="30" t="s">
        <v>766</v>
      </c>
      <c r="BD271" s="7">
        <v>644890</v>
      </c>
      <c r="BE271" s="8">
        <v>245400</v>
      </c>
      <c r="BF271" s="7">
        <v>0</v>
      </c>
      <c r="BG271" s="7">
        <v>0</v>
      </c>
      <c r="BH271" s="8">
        <v>2216600000</v>
      </c>
      <c r="BI271" s="7">
        <v>2843600000</v>
      </c>
      <c r="BJ271" s="7">
        <v>2441100000</v>
      </c>
      <c r="BK271" s="19">
        <f t="shared" si="116"/>
        <v>1.1071009654425697E-4</v>
      </c>
      <c r="BL271" s="19">
        <f t="shared" si="116"/>
        <v>0</v>
      </c>
      <c r="BM271" s="19">
        <f t="shared" si="116"/>
        <v>0</v>
      </c>
      <c r="BN271" s="28">
        <f>BD271/BE271</f>
        <v>2.627913610431948</v>
      </c>
      <c r="BO271" s="29">
        <f>BL271/BK271</f>
        <v>0</v>
      </c>
      <c r="BP271" s="30">
        <v>0</v>
      </c>
      <c r="BQ271" s="50">
        <v>0</v>
      </c>
    </row>
    <row r="272" spans="1:69" x14ac:dyDescent="0.2">
      <c r="A272" s="1" t="s">
        <v>214</v>
      </c>
      <c r="B272" s="1" t="s">
        <v>215</v>
      </c>
      <c r="C272" s="1"/>
      <c r="D272" s="7">
        <v>0</v>
      </c>
      <c r="E272" s="8">
        <v>0</v>
      </c>
      <c r="F272" s="7">
        <v>0</v>
      </c>
      <c r="G272" s="7">
        <v>0</v>
      </c>
      <c r="H272" s="8">
        <v>3763400000</v>
      </c>
      <c r="I272" s="7">
        <v>3519500000</v>
      </c>
      <c r="J272" s="7">
        <v>2541400000</v>
      </c>
      <c r="K272" s="19">
        <f t="shared" si="112"/>
        <v>0</v>
      </c>
      <c r="L272" s="19">
        <f t="shared" si="112"/>
        <v>0</v>
      </c>
      <c r="M272" s="19">
        <f t="shared" si="112"/>
        <v>0</v>
      </c>
      <c r="N272" s="25">
        <v>0</v>
      </c>
      <c r="O272" s="26">
        <v>0</v>
      </c>
      <c r="P272" s="27">
        <v>0</v>
      </c>
      <c r="Q272" s="7">
        <v>0</v>
      </c>
      <c r="R272" s="8">
        <v>339140</v>
      </c>
      <c r="S272" s="7">
        <v>0</v>
      </c>
      <c r="T272" s="7">
        <v>0</v>
      </c>
      <c r="U272" s="8">
        <v>1650500000</v>
      </c>
      <c r="V272" s="7">
        <v>1849700000</v>
      </c>
      <c r="W272" s="7">
        <v>3454200000</v>
      </c>
      <c r="X272" s="19">
        <f t="shared" si="113"/>
        <v>2.0547712814298697E-4</v>
      </c>
      <c r="Y272" s="19">
        <f t="shared" si="113"/>
        <v>0</v>
      </c>
      <c r="Z272" s="19">
        <f t="shared" si="113"/>
        <v>0</v>
      </c>
      <c r="AA272" s="28">
        <f>Q272/R272</f>
        <v>0</v>
      </c>
      <c r="AB272" s="29">
        <f>Y272/X272</f>
        <v>0</v>
      </c>
      <c r="AC272" s="30">
        <v>0</v>
      </c>
      <c r="AD272" s="7">
        <v>3796300</v>
      </c>
      <c r="AE272" s="8">
        <v>6567000</v>
      </c>
      <c r="AF272" s="7">
        <v>5503400</v>
      </c>
      <c r="AG272" s="7">
        <v>0</v>
      </c>
      <c r="AH272" s="8">
        <v>2634800000</v>
      </c>
      <c r="AI272" s="7">
        <v>1335600000</v>
      </c>
      <c r="AJ272" s="7">
        <v>1781200000</v>
      </c>
      <c r="AK272" s="19">
        <f t="shared" si="114"/>
        <v>2.4924092910277819E-3</v>
      </c>
      <c r="AL272" s="19">
        <f t="shared" si="114"/>
        <v>4.1205450733752622E-3</v>
      </c>
      <c r="AM272" s="19">
        <f t="shared" si="114"/>
        <v>0</v>
      </c>
      <c r="AN272" s="28">
        <f>AD272/AE272</f>
        <v>0.57808740673062287</v>
      </c>
      <c r="AO272" s="29">
        <f>AL272/AK272</f>
        <v>1.6532377279319539</v>
      </c>
      <c r="AP272" s="30" t="s">
        <v>766</v>
      </c>
      <c r="AQ272" s="7">
        <v>3080800</v>
      </c>
      <c r="AR272" s="8">
        <v>2924600</v>
      </c>
      <c r="AS272" s="7">
        <v>3184700</v>
      </c>
      <c r="AT272" s="7">
        <v>1261800</v>
      </c>
      <c r="AU272" s="8">
        <v>1584900000</v>
      </c>
      <c r="AV272" s="7">
        <v>2579400000</v>
      </c>
      <c r="AW272" s="7">
        <v>2056500000</v>
      </c>
      <c r="AX272" s="19">
        <f t="shared" si="115"/>
        <v>1.8452899236544892E-3</v>
      </c>
      <c r="AY272" s="19">
        <f t="shared" si="115"/>
        <v>1.234666976816314E-3</v>
      </c>
      <c r="AZ272" s="19">
        <f t="shared" si="115"/>
        <v>6.1356673960612695E-4</v>
      </c>
      <c r="BA272" s="28">
        <f>AQ272/AR272</f>
        <v>1.0534090131983862</v>
      </c>
      <c r="BB272" s="29">
        <f>AY272/AX272</f>
        <v>0.66909105229986188</v>
      </c>
      <c r="BC272" s="30">
        <f>AY272/AZ272</f>
        <v>2.0122782040123233</v>
      </c>
      <c r="BD272" s="7">
        <v>4750800</v>
      </c>
      <c r="BE272" s="8">
        <v>3437200</v>
      </c>
      <c r="BF272" s="7">
        <v>2934400</v>
      </c>
      <c r="BG272" s="7">
        <v>6094800</v>
      </c>
      <c r="BH272" s="8">
        <v>2216600000</v>
      </c>
      <c r="BI272" s="7">
        <v>2843600000</v>
      </c>
      <c r="BJ272" s="7">
        <v>2441100000</v>
      </c>
      <c r="BK272" s="19">
        <f t="shared" si="116"/>
        <v>1.5506631778399351E-3</v>
      </c>
      <c r="BL272" s="19">
        <f t="shared" si="116"/>
        <v>1.031931354620903E-3</v>
      </c>
      <c r="BM272" s="19">
        <f t="shared" si="116"/>
        <v>2.4967432714759741E-3</v>
      </c>
      <c r="BN272" s="28">
        <f>BD272/BE272</f>
        <v>1.3821715349703247</v>
      </c>
      <c r="BO272" s="29">
        <f>BL272/BK272</f>
        <v>0.66547743531150161</v>
      </c>
      <c r="BP272" s="30">
        <f>BL272/BM272</f>
        <v>0.41331095848347543</v>
      </c>
      <c r="BQ272" s="50">
        <v>0</v>
      </c>
    </row>
    <row r="273" spans="1:69" x14ac:dyDescent="0.2">
      <c r="A273" s="1" t="s">
        <v>406</v>
      </c>
      <c r="B273" s="1" t="s">
        <v>407</v>
      </c>
      <c r="C273" s="1"/>
      <c r="D273" s="7">
        <v>0</v>
      </c>
      <c r="E273" s="8">
        <v>0</v>
      </c>
      <c r="F273" s="7">
        <v>0</v>
      </c>
      <c r="G273" s="7">
        <v>0</v>
      </c>
      <c r="H273" s="8">
        <v>3763400000</v>
      </c>
      <c r="I273" s="7">
        <v>3519500000</v>
      </c>
      <c r="J273" s="7">
        <v>2541400000</v>
      </c>
      <c r="K273" s="19">
        <f t="shared" si="112"/>
        <v>0</v>
      </c>
      <c r="L273" s="19">
        <f t="shared" si="112"/>
        <v>0</v>
      </c>
      <c r="M273" s="19">
        <f t="shared" si="112"/>
        <v>0</v>
      </c>
      <c r="N273" s="25">
        <v>0</v>
      </c>
      <c r="O273" s="26">
        <v>0</v>
      </c>
      <c r="P273" s="27">
        <v>0</v>
      </c>
      <c r="Q273" s="7">
        <v>0</v>
      </c>
      <c r="R273" s="8">
        <v>3804900</v>
      </c>
      <c r="S273" s="7">
        <v>0</v>
      </c>
      <c r="T273" s="7">
        <v>0</v>
      </c>
      <c r="U273" s="8">
        <v>1650500000</v>
      </c>
      <c r="V273" s="7">
        <v>1849700000</v>
      </c>
      <c r="W273" s="7">
        <v>3454200000</v>
      </c>
      <c r="X273" s="19">
        <f t="shared" si="113"/>
        <v>2.3053014238109664E-3</v>
      </c>
      <c r="Y273" s="19">
        <f t="shared" si="113"/>
        <v>0</v>
      </c>
      <c r="Z273" s="19">
        <f t="shared" si="113"/>
        <v>0</v>
      </c>
      <c r="AA273" s="28">
        <f>Q273/R273</f>
        <v>0</v>
      </c>
      <c r="AB273" s="29">
        <f>Y273/X273</f>
        <v>0</v>
      </c>
      <c r="AC273" s="30">
        <v>0</v>
      </c>
      <c r="AD273" s="7">
        <v>0</v>
      </c>
      <c r="AE273" s="8">
        <v>0</v>
      </c>
      <c r="AF273" s="7">
        <v>0</v>
      </c>
      <c r="AG273" s="7">
        <v>0</v>
      </c>
      <c r="AH273" s="8">
        <v>2634800000</v>
      </c>
      <c r="AI273" s="7">
        <v>1335600000</v>
      </c>
      <c r="AJ273" s="7">
        <v>1781200000</v>
      </c>
      <c r="AK273" s="19">
        <f t="shared" si="114"/>
        <v>0</v>
      </c>
      <c r="AL273" s="19">
        <f t="shared" si="114"/>
        <v>0</v>
      </c>
      <c r="AM273" s="19">
        <f t="shared" si="114"/>
        <v>0</v>
      </c>
      <c r="AN273" s="28">
        <v>0</v>
      </c>
      <c r="AO273" s="29">
        <v>0</v>
      </c>
      <c r="AP273" s="30">
        <v>0</v>
      </c>
      <c r="AQ273" s="7">
        <v>0</v>
      </c>
      <c r="AR273" s="8">
        <v>0</v>
      </c>
      <c r="AS273" s="7">
        <v>0</v>
      </c>
      <c r="AT273" s="7">
        <v>0</v>
      </c>
      <c r="AU273" s="8">
        <v>1584900000</v>
      </c>
      <c r="AV273" s="7">
        <v>2579400000</v>
      </c>
      <c r="AW273" s="7">
        <v>2056500000</v>
      </c>
      <c r="AX273" s="19">
        <f t="shared" si="115"/>
        <v>0</v>
      </c>
      <c r="AY273" s="19">
        <f t="shared" si="115"/>
        <v>0</v>
      </c>
      <c r="AZ273" s="19">
        <f t="shared" si="115"/>
        <v>0</v>
      </c>
      <c r="BA273" s="28">
        <v>0</v>
      </c>
      <c r="BB273" s="29">
        <v>0</v>
      </c>
      <c r="BC273" s="30">
        <v>0</v>
      </c>
      <c r="BD273" s="7">
        <v>0</v>
      </c>
      <c r="BE273" s="8">
        <v>0</v>
      </c>
      <c r="BF273" s="7">
        <v>0</v>
      </c>
      <c r="BG273" s="7">
        <v>0</v>
      </c>
      <c r="BH273" s="8">
        <v>2216600000</v>
      </c>
      <c r="BI273" s="7">
        <v>2843600000</v>
      </c>
      <c r="BJ273" s="7">
        <v>2441100000</v>
      </c>
      <c r="BK273" s="19">
        <f t="shared" si="116"/>
        <v>0</v>
      </c>
      <c r="BL273" s="19">
        <f t="shared" si="116"/>
        <v>0</v>
      </c>
      <c r="BM273" s="19">
        <f t="shared" si="116"/>
        <v>0</v>
      </c>
      <c r="BN273" s="28">
        <v>0</v>
      </c>
      <c r="BO273" s="29">
        <v>0</v>
      </c>
      <c r="BP273" s="30">
        <v>0</v>
      </c>
      <c r="BQ273" s="50">
        <v>0</v>
      </c>
    </row>
    <row r="274" spans="1:69" x14ac:dyDescent="0.2">
      <c r="A274" s="1" t="s">
        <v>530</v>
      </c>
      <c r="B274" s="1" t="s">
        <v>531</v>
      </c>
      <c r="C274" s="1"/>
      <c r="D274" s="7">
        <v>0</v>
      </c>
      <c r="E274" s="8">
        <v>0</v>
      </c>
      <c r="F274" s="7">
        <v>0</v>
      </c>
      <c r="G274" s="7">
        <v>0</v>
      </c>
      <c r="H274" s="8">
        <v>3763400000</v>
      </c>
      <c r="I274" s="7">
        <v>3519500000</v>
      </c>
      <c r="J274" s="7">
        <v>2541400000</v>
      </c>
      <c r="K274" s="19">
        <f t="shared" si="112"/>
        <v>0</v>
      </c>
      <c r="L274" s="19">
        <f t="shared" si="112"/>
        <v>0</v>
      </c>
      <c r="M274" s="19">
        <f t="shared" si="112"/>
        <v>0</v>
      </c>
      <c r="N274" s="25">
        <v>0</v>
      </c>
      <c r="O274" s="26">
        <v>0</v>
      </c>
      <c r="P274" s="27">
        <v>0</v>
      </c>
      <c r="Q274" s="7">
        <v>0</v>
      </c>
      <c r="R274" s="8">
        <v>0</v>
      </c>
      <c r="S274" s="7">
        <v>0</v>
      </c>
      <c r="T274" s="7">
        <v>0</v>
      </c>
      <c r="U274" s="8">
        <v>1650500000</v>
      </c>
      <c r="V274" s="7">
        <v>1849700000</v>
      </c>
      <c r="W274" s="7">
        <v>3454200000</v>
      </c>
      <c r="X274" s="19">
        <f t="shared" si="113"/>
        <v>0</v>
      </c>
      <c r="Y274" s="19">
        <f t="shared" si="113"/>
        <v>0</v>
      </c>
      <c r="Z274" s="19">
        <f t="shared" si="113"/>
        <v>0</v>
      </c>
      <c r="AA274" s="28">
        <v>0</v>
      </c>
      <c r="AB274" s="29">
        <v>0</v>
      </c>
      <c r="AC274" s="30">
        <v>0</v>
      </c>
      <c r="AD274" s="7">
        <v>0</v>
      </c>
      <c r="AE274" s="8">
        <v>6226400</v>
      </c>
      <c r="AF274" s="7">
        <v>0</v>
      </c>
      <c r="AG274" s="7">
        <v>0</v>
      </c>
      <c r="AH274" s="8">
        <v>2634800000</v>
      </c>
      <c r="AI274" s="7">
        <v>1335600000</v>
      </c>
      <c r="AJ274" s="7">
        <v>1781200000</v>
      </c>
      <c r="AK274" s="19">
        <f t="shared" si="114"/>
        <v>2.3631395172309094E-3</v>
      </c>
      <c r="AL274" s="19">
        <f t="shared" si="114"/>
        <v>0</v>
      </c>
      <c r="AM274" s="19">
        <f t="shared" si="114"/>
        <v>0</v>
      </c>
      <c r="AN274" s="28">
        <f>AD274/AE274</f>
        <v>0</v>
      </c>
      <c r="AO274" s="29">
        <f>AL274/AK274</f>
        <v>0</v>
      </c>
      <c r="AP274" s="30">
        <v>0</v>
      </c>
      <c r="AQ274" s="7">
        <v>1734600</v>
      </c>
      <c r="AR274" s="8">
        <v>0</v>
      </c>
      <c r="AS274" s="7">
        <v>1982300</v>
      </c>
      <c r="AT274" s="7">
        <v>1408800</v>
      </c>
      <c r="AU274" s="8">
        <v>1584900000</v>
      </c>
      <c r="AV274" s="7">
        <v>2579400000</v>
      </c>
      <c r="AW274" s="7">
        <v>2056500000</v>
      </c>
      <c r="AX274" s="19">
        <f t="shared" si="115"/>
        <v>0</v>
      </c>
      <c r="AY274" s="19">
        <f t="shared" si="115"/>
        <v>7.6851205706753511E-4</v>
      </c>
      <c r="AZ274" s="19">
        <f t="shared" si="115"/>
        <v>6.850474106491612E-4</v>
      </c>
      <c r="BA274" s="28" t="s">
        <v>766</v>
      </c>
      <c r="BB274" s="29" t="s">
        <v>766</v>
      </c>
      <c r="BC274" s="30">
        <f t="shared" ref="BC274:BC280" si="117">AY274/AZ274</f>
        <v>1.1218377664390871</v>
      </c>
      <c r="BD274" s="7">
        <v>1829300</v>
      </c>
      <c r="BE274" s="8">
        <v>0</v>
      </c>
      <c r="BF274" s="7">
        <v>0</v>
      </c>
      <c r="BG274" s="7">
        <v>7659600</v>
      </c>
      <c r="BH274" s="8">
        <v>2216600000</v>
      </c>
      <c r="BI274" s="7">
        <v>2843600000</v>
      </c>
      <c r="BJ274" s="7">
        <v>2441100000</v>
      </c>
      <c r="BK274" s="19">
        <f t="shared" si="116"/>
        <v>0</v>
      </c>
      <c r="BL274" s="19">
        <f t="shared" si="116"/>
        <v>0</v>
      </c>
      <c r="BM274" s="19">
        <f t="shared" si="116"/>
        <v>3.1377657613371021E-3</v>
      </c>
      <c r="BN274" s="28" t="s">
        <v>766</v>
      </c>
      <c r="BO274" s="29">
        <v>0</v>
      </c>
      <c r="BP274" s="30">
        <f>BL274/BM274</f>
        <v>0</v>
      </c>
      <c r="BQ274" s="50">
        <v>0</v>
      </c>
    </row>
    <row r="275" spans="1:69" x14ac:dyDescent="0.2">
      <c r="A275" s="1" t="s">
        <v>36</v>
      </c>
      <c r="B275" s="1" t="s">
        <v>37</v>
      </c>
      <c r="C275" s="1"/>
      <c r="D275" s="7">
        <v>0</v>
      </c>
      <c r="E275" s="8">
        <v>3886000</v>
      </c>
      <c r="F275" s="7">
        <v>2263800</v>
      </c>
      <c r="G275" s="7">
        <v>3044900</v>
      </c>
      <c r="H275" s="8">
        <v>3763400000</v>
      </c>
      <c r="I275" s="7">
        <v>3519500000</v>
      </c>
      <c r="J275" s="7">
        <v>2541400000</v>
      </c>
      <c r="K275" s="19">
        <f t="shared" si="112"/>
        <v>1.0325769251209012E-3</v>
      </c>
      <c r="L275" s="19">
        <f t="shared" si="112"/>
        <v>6.43216365961074E-4</v>
      </c>
      <c r="M275" s="19">
        <f t="shared" si="112"/>
        <v>1.1981191469268907E-3</v>
      </c>
      <c r="N275" s="25">
        <f>D275/E275</f>
        <v>0</v>
      </c>
      <c r="O275" s="26">
        <f>L275/K275</f>
        <v>0.62292343583579679</v>
      </c>
      <c r="P275" s="27">
        <f>L275/M275</f>
        <v>0.53685509292701683</v>
      </c>
      <c r="Q275" s="7">
        <v>0</v>
      </c>
      <c r="R275" s="8">
        <v>0</v>
      </c>
      <c r="S275" s="7">
        <v>2772400</v>
      </c>
      <c r="T275" s="7">
        <v>2824100</v>
      </c>
      <c r="U275" s="8">
        <v>1650500000</v>
      </c>
      <c r="V275" s="7">
        <v>1849700000</v>
      </c>
      <c r="W275" s="7">
        <v>3454200000</v>
      </c>
      <c r="X275" s="19">
        <f t="shared" si="113"/>
        <v>0</v>
      </c>
      <c r="Y275" s="19">
        <f t="shared" si="113"/>
        <v>1.4988376493485431E-3</v>
      </c>
      <c r="Z275" s="19">
        <f t="shared" si="113"/>
        <v>8.1758439001794914E-4</v>
      </c>
      <c r="AA275" s="28">
        <v>0</v>
      </c>
      <c r="AB275" s="29" t="s">
        <v>766</v>
      </c>
      <c r="AC275" s="30">
        <f>Y275/Z275</f>
        <v>1.8332513042667531</v>
      </c>
      <c r="AD275" s="7">
        <v>0</v>
      </c>
      <c r="AE275" s="8">
        <v>0</v>
      </c>
      <c r="AF275" s="7">
        <v>0</v>
      </c>
      <c r="AG275" s="7">
        <v>0</v>
      </c>
      <c r="AH275" s="8">
        <v>2634800000</v>
      </c>
      <c r="AI275" s="7">
        <v>1335600000</v>
      </c>
      <c r="AJ275" s="7">
        <v>1781200000</v>
      </c>
      <c r="AK275" s="19">
        <f t="shared" si="114"/>
        <v>0</v>
      </c>
      <c r="AL275" s="19">
        <f t="shared" si="114"/>
        <v>0</v>
      </c>
      <c r="AM275" s="19">
        <f t="shared" si="114"/>
        <v>0</v>
      </c>
      <c r="AN275" s="28">
        <v>0</v>
      </c>
      <c r="AO275" s="29">
        <v>0</v>
      </c>
      <c r="AP275" s="30">
        <v>0</v>
      </c>
      <c r="AQ275" s="7">
        <v>0</v>
      </c>
      <c r="AR275" s="8">
        <v>156000</v>
      </c>
      <c r="AS275" s="7">
        <v>338370</v>
      </c>
      <c r="AT275" s="7">
        <v>131600</v>
      </c>
      <c r="AU275" s="8">
        <v>1584900000</v>
      </c>
      <c r="AV275" s="7">
        <v>2579400000</v>
      </c>
      <c r="AW275" s="7">
        <v>2056500000</v>
      </c>
      <c r="AX275" s="19">
        <f t="shared" si="115"/>
        <v>9.8428922960439142E-5</v>
      </c>
      <c r="AY275" s="19">
        <f t="shared" si="115"/>
        <v>1.3118167015585021E-4</v>
      </c>
      <c r="AZ275" s="19">
        <f t="shared" si="115"/>
        <v>6.3992219790906876E-5</v>
      </c>
      <c r="BA275" s="28">
        <f>AQ275/AR275</f>
        <v>0</v>
      </c>
      <c r="BB275" s="29">
        <f>AY275/AX275</f>
        <v>1.3327553142949167</v>
      </c>
      <c r="BC275" s="30">
        <f t="shared" si="117"/>
        <v>2.0499628014856075</v>
      </c>
      <c r="BD275" s="7">
        <v>0</v>
      </c>
      <c r="BE275" s="8">
        <v>159940</v>
      </c>
      <c r="BF275" s="7">
        <v>0</v>
      </c>
      <c r="BG275" s="7">
        <v>0</v>
      </c>
      <c r="BH275" s="8">
        <v>2216600000</v>
      </c>
      <c r="BI275" s="7">
        <v>2843600000</v>
      </c>
      <c r="BJ275" s="7">
        <v>2441100000</v>
      </c>
      <c r="BK275" s="19">
        <f t="shared" si="116"/>
        <v>7.2155553550482717E-5</v>
      </c>
      <c r="BL275" s="19">
        <f t="shared" si="116"/>
        <v>0</v>
      </c>
      <c r="BM275" s="19">
        <f t="shared" si="116"/>
        <v>0</v>
      </c>
      <c r="BN275" s="28">
        <f t="shared" ref="BN275:BN280" si="118">BD275/BE275</f>
        <v>0</v>
      </c>
      <c r="BO275" s="29">
        <f t="shared" ref="BO275:BO280" si="119">BL275/BK275</f>
        <v>0</v>
      </c>
      <c r="BP275" s="30">
        <v>0</v>
      </c>
      <c r="BQ275" s="50">
        <v>0</v>
      </c>
    </row>
    <row r="276" spans="1:69" x14ac:dyDescent="0.2">
      <c r="A276" s="1" t="s">
        <v>621</v>
      </c>
      <c r="B276" s="1" t="s">
        <v>622</v>
      </c>
      <c r="C276" s="1"/>
      <c r="D276" s="7">
        <v>47070000</v>
      </c>
      <c r="E276" s="8">
        <v>15578000</v>
      </c>
      <c r="F276" s="7">
        <v>6575700</v>
      </c>
      <c r="G276" s="7">
        <v>1667700</v>
      </c>
      <c r="H276" s="8">
        <v>3763400000</v>
      </c>
      <c r="I276" s="7">
        <v>3519500000</v>
      </c>
      <c r="J276" s="7">
        <v>2541400000</v>
      </c>
      <c r="K276" s="19">
        <f t="shared" si="112"/>
        <v>4.1393420842854864E-3</v>
      </c>
      <c r="L276" s="19">
        <f t="shared" si="112"/>
        <v>1.8683619832362552E-3</v>
      </c>
      <c r="M276" s="19">
        <f t="shared" si="112"/>
        <v>6.5621311088376484E-4</v>
      </c>
      <c r="N276" s="25">
        <f>D276/E276</f>
        <v>3.0215688791885995</v>
      </c>
      <c r="O276" s="26">
        <f>L276/K276</f>
        <v>0.45136689483318287</v>
      </c>
      <c r="P276" s="27">
        <f>L276/M276</f>
        <v>2.8471878300633322</v>
      </c>
      <c r="Q276" s="7">
        <v>18279000</v>
      </c>
      <c r="R276" s="8">
        <v>49582000</v>
      </c>
      <c r="S276" s="7">
        <v>40957000</v>
      </c>
      <c r="T276" s="7">
        <v>3440800</v>
      </c>
      <c r="U276" s="8">
        <v>1650500000</v>
      </c>
      <c r="V276" s="7">
        <v>1849700000</v>
      </c>
      <c r="W276" s="7">
        <v>3454200000</v>
      </c>
      <c r="X276" s="19">
        <f t="shared" si="113"/>
        <v>3.0040593759466827E-2</v>
      </c>
      <c r="Y276" s="19">
        <f t="shared" si="113"/>
        <v>2.2142509596150727E-2</v>
      </c>
      <c r="Z276" s="19">
        <f t="shared" si="113"/>
        <v>9.9612066469804885E-4</v>
      </c>
      <c r="AA276" s="28">
        <f>Q276/R276</f>
        <v>0.36866201444072444</v>
      </c>
      <c r="AB276" s="29">
        <f>Y276/X276</f>
        <v>0.73708628309561486</v>
      </c>
      <c r="AC276" s="30">
        <f>Y276/Z276</f>
        <v>22.22874234103227</v>
      </c>
      <c r="AD276" s="7">
        <v>52078000</v>
      </c>
      <c r="AE276" s="8">
        <v>264580000</v>
      </c>
      <c r="AF276" s="7">
        <v>91917000</v>
      </c>
      <c r="AG276" s="7">
        <v>47760000</v>
      </c>
      <c r="AH276" s="8">
        <v>2634800000</v>
      </c>
      <c r="AI276" s="7">
        <v>1335600000</v>
      </c>
      <c r="AJ276" s="7">
        <v>1781200000</v>
      </c>
      <c r="AK276" s="19">
        <f t="shared" si="114"/>
        <v>0.10041748899347198</v>
      </c>
      <c r="AL276" s="19">
        <f t="shared" si="114"/>
        <v>6.8820754716981139E-2</v>
      </c>
      <c r="AM276" s="19">
        <f t="shared" si="114"/>
        <v>2.6813384235346956E-2</v>
      </c>
      <c r="AN276" s="28">
        <f>AD276/AE276</f>
        <v>0.19683271600272129</v>
      </c>
      <c r="AO276" s="29">
        <f>AL276/AK276</f>
        <v>0.68534630179265976</v>
      </c>
      <c r="AP276" s="30">
        <f>AL276/AM276</f>
        <v>2.5666567902405109</v>
      </c>
      <c r="AQ276" s="7">
        <v>136260000</v>
      </c>
      <c r="AR276" s="8">
        <v>3966700</v>
      </c>
      <c r="AS276" s="7">
        <v>79932000</v>
      </c>
      <c r="AT276" s="7">
        <v>67682000</v>
      </c>
      <c r="AU276" s="8">
        <v>1584900000</v>
      </c>
      <c r="AV276" s="7">
        <v>2579400000</v>
      </c>
      <c r="AW276" s="7">
        <v>2056500000</v>
      </c>
      <c r="AX276" s="19">
        <f t="shared" si="115"/>
        <v>2.5028077481229101E-3</v>
      </c>
      <c r="AY276" s="19">
        <f t="shared" si="115"/>
        <v>3.0988602000465226E-2</v>
      </c>
      <c r="AZ276" s="19">
        <f t="shared" si="115"/>
        <v>3.2911256990031605E-2</v>
      </c>
      <c r="BA276" s="28">
        <f>AQ276/AR276</f>
        <v>34.350971840572768</v>
      </c>
      <c r="BB276" s="29">
        <f>AY276/AX276</f>
        <v>12.381535107403467</v>
      </c>
      <c r="BC276" s="30">
        <f t="shared" si="117"/>
        <v>0.94158062725623859</v>
      </c>
      <c r="BD276" s="7">
        <v>41621000</v>
      </c>
      <c r="BE276" s="8">
        <v>62284000</v>
      </c>
      <c r="BF276" s="7">
        <v>258420000</v>
      </c>
      <c r="BG276" s="7">
        <v>323430000</v>
      </c>
      <c r="BH276" s="8">
        <v>2216600000</v>
      </c>
      <c r="BI276" s="7">
        <v>2843600000</v>
      </c>
      <c r="BJ276" s="7">
        <v>2441100000</v>
      </c>
      <c r="BK276" s="19">
        <f t="shared" si="116"/>
        <v>2.809889019218623E-2</v>
      </c>
      <c r="BL276" s="19">
        <f t="shared" si="116"/>
        <v>9.0877760585173717E-2</v>
      </c>
      <c r="BM276" s="19">
        <f t="shared" si="116"/>
        <v>0.13249354799065996</v>
      </c>
      <c r="BN276" s="28">
        <f t="shared" si="118"/>
        <v>0.6682454562969623</v>
      </c>
      <c r="BO276" s="29">
        <f t="shared" si="119"/>
        <v>3.2342117415884668</v>
      </c>
      <c r="BP276" s="30">
        <f>BL276/BM276</f>
        <v>0.68590329086500179</v>
      </c>
      <c r="BQ276" s="50">
        <v>0</v>
      </c>
    </row>
    <row r="277" spans="1:69" x14ac:dyDescent="0.2">
      <c r="A277" s="1" t="s">
        <v>476</v>
      </c>
      <c r="B277" s="1" t="s">
        <v>477</v>
      </c>
      <c r="C277" s="1"/>
      <c r="D277" s="7">
        <v>0</v>
      </c>
      <c r="E277" s="8">
        <v>0</v>
      </c>
      <c r="F277" s="7">
        <v>0</v>
      </c>
      <c r="G277" s="7">
        <v>0</v>
      </c>
      <c r="H277" s="8">
        <v>3763400000</v>
      </c>
      <c r="I277" s="7">
        <v>3519500000</v>
      </c>
      <c r="J277" s="7">
        <v>2541400000</v>
      </c>
      <c r="K277" s="19">
        <f t="shared" si="112"/>
        <v>0</v>
      </c>
      <c r="L277" s="19">
        <f t="shared" si="112"/>
        <v>0</v>
      </c>
      <c r="M277" s="19">
        <f t="shared" si="112"/>
        <v>0</v>
      </c>
      <c r="N277" s="25">
        <v>0</v>
      </c>
      <c r="O277" s="26">
        <v>0</v>
      </c>
      <c r="P277" s="27">
        <v>0</v>
      </c>
      <c r="Q277" s="7">
        <v>0</v>
      </c>
      <c r="R277" s="8">
        <v>0</v>
      </c>
      <c r="S277" s="7">
        <v>0</v>
      </c>
      <c r="T277" s="7">
        <v>0</v>
      </c>
      <c r="U277" s="8">
        <v>1650500000</v>
      </c>
      <c r="V277" s="7">
        <v>1849700000</v>
      </c>
      <c r="W277" s="7">
        <v>3454200000</v>
      </c>
      <c r="X277" s="19">
        <f t="shared" si="113"/>
        <v>0</v>
      </c>
      <c r="Y277" s="19">
        <f t="shared" si="113"/>
        <v>0</v>
      </c>
      <c r="Z277" s="19">
        <f t="shared" si="113"/>
        <v>0</v>
      </c>
      <c r="AA277" s="28">
        <v>0</v>
      </c>
      <c r="AB277" s="29">
        <v>0</v>
      </c>
      <c r="AC277" s="30">
        <v>0</v>
      </c>
      <c r="AD277" s="7">
        <v>0</v>
      </c>
      <c r="AE277" s="8">
        <v>0</v>
      </c>
      <c r="AF277" s="7">
        <v>0</v>
      </c>
      <c r="AG277" s="7">
        <v>0</v>
      </c>
      <c r="AH277" s="8">
        <v>2634800000</v>
      </c>
      <c r="AI277" s="7">
        <v>1335600000</v>
      </c>
      <c r="AJ277" s="7">
        <v>1781200000</v>
      </c>
      <c r="AK277" s="19">
        <f t="shared" si="114"/>
        <v>0</v>
      </c>
      <c r="AL277" s="19">
        <f t="shared" si="114"/>
        <v>0</v>
      </c>
      <c r="AM277" s="19">
        <f t="shared" si="114"/>
        <v>0</v>
      </c>
      <c r="AN277" s="28">
        <v>0</v>
      </c>
      <c r="AO277" s="29">
        <v>0</v>
      </c>
      <c r="AP277" s="30">
        <v>0</v>
      </c>
      <c r="AQ277" s="7">
        <v>1457200</v>
      </c>
      <c r="AR277" s="8">
        <v>126050</v>
      </c>
      <c r="AS277" s="7">
        <v>70015</v>
      </c>
      <c r="AT277" s="7">
        <v>128580</v>
      </c>
      <c r="AU277" s="8">
        <v>1584900000</v>
      </c>
      <c r="AV277" s="7">
        <v>2579400000</v>
      </c>
      <c r="AW277" s="7">
        <v>2056500000</v>
      </c>
      <c r="AX277" s="19">
        <f t="shared" si="115"/>
        <v>7.9531831661303553E-5</v>
      </c>
      <c r="AY277" s="19">
        <f t="shared" si="115"/>
        <v>2.7143909436303016E-5</v>
      </c>
      <c r="AZ277" s="19">
        <f t="shared" si="115"/>
        <v>6.2523705324580599E-5</v>
      </c>
      <c r="BA277" s="28">
        <f>AQ277/AR277</f>
        <v>11.560491868306228</v>
      </c>
      <c r="BB277" s="29">
        <f>AY277/AX277</f>
        <v>0.34129616870762913</v>
      </c>
      <c r="BC277" s="30">
        <f t="shared" si="117"/>
        <v>0.43413788890773958</v>
      </c>
      <c r="BD277" s="7">
        <v>215290</v>
      </c>
      <c r="BE277" s="8">
        <v>153200</v>
      </c>
      <c r="BF277" s="7">
        <v>863000</v>
      </c>
      <c r="BG277" s="7">
        <v>1508000</v>
      </c>
      <c r="BH277" s="8">
        <v>2216600000</v>
      </c>
      <c r="BI277" s="7">
        <v>2843600000</v>
      </c>
      <c r="BJ277" s="7">
        <v>2441100000</v>
      </c>
      <c r="BK277" s="19">
        <f t="shared" si="116"/>
        <v>6.9114860597311204E-5</v>
      </c>
      <c r="BL277" s="19">
        <f t="shared" si="116"/>
        <v>3.0348853565902379E-4</v>
      </c>
      <c r="BM277" s="19">
        <f t="shared" si="116"/>
        <v>6.1775429109827535E-4</v>
      </c>
      <c r="BN277" s="28">
        <f t="shared" si="118"/>
        <v>1.4052872062663186</v>
      </c>
      <c r="BO277" s="29">
        <f t="shared" si="119"/>
        <v>4.3910749878707058</v>
      </c>
      <c r="BP277" s="30">
        <f>BL277/BM277</f>
        <v>0.49127709840665978</v>
      </c>
      <c r="BQ277" s="50">
        <v>0</v>
      </c>
    </row>
    <row r="278" spans="1:69" x14ac:dyDescent="0.2">
      <c r="A278" s="1" t="s">
        <v>222</v>
      </c>
      <c r="B278" s="1" t="s">
        <v>223</v>
      </c>
      <c r="C278" s="1"/>
      <c r="D278" s="7">
        <v>0</v>
      </c>
      <c r="E278" s="8">
        <v>0</v>
      </c>
      <c r="F278" s="7">
        <v>0</v>
      </c>
      <c r="G278" s="7">
        <v>0</v>
      </c>
      <c r="H278" s="8">
        <v>3763400000</v>
      </c>
      <c r="I278" s="7">
        <v>3519500000</v>
      </c>
      <c r="J278" s="7">
        <v>2541400000</v>
      </c>
      <c r="K278" s="19">
        <f t="shared" si="112"/>
        <v>0</v>
      </c>
      <c r="L278" s="19">
        <f t="shared" si="112"/>
        <v>0</v>
      </c>
      <c r="M278" s="19">
        <f t="shared" si="112"/>
        <v>0</v>
      </c>
      <c r="N278" s="25">
        <v>0</v>
      </c>
      <c r="O278" s="26">
        <v>0</v>
      </c>
      <c r="P278" s="27">
        <v>0</v>
      </c>
      <c r="Q278" s="7">
        <v>0</v>
      </c>
      <c r="R278" s="8">
        <v>0</v>
      </c>
      <c r="S278" s="7">
        <v>0</v>
      </c>
      <c r="T278" s="7">
        <v>0</v>
      </c>
      <c r="U278" s="8">
        <v>1650500000</v>
      </c>
      <c r="V278" s="7">
        <v>1849700000</v>
      </c>
      <c r="W278" s="7">
        <v>3454200000</v>
      </c>
      <c r="X278" s="19">
        <f t="shared" si="113"/>
        <v>0</v>
      </c>
      <c r="Y278" s="19">
        <f t="shared" si="113"/>
        <v>0</v>
      </c>
      <c r="Z278" s="19">
        <f t="shared" si="113"/>
        <v>0</v>
      </c>
      <c r="AA278" s="28">
        <v>0</v>
      </c>
      <c r="AB278" s="29">
        <v>0</v>
      </c>
      <c r="AC278" s="30">
        <v>0</v>
      </c>
      <c r="AD278" s="7">
        <v>0</v>
      </c>
      <c r="AE278" s="8">
        <v>7451100</v>
      </c>
      <c r="AF278" s="7">
        <v>2115700</v>
      </c>
      <c r="AG278" s="7">
        <v>0</v>
      </c>
      <c r="AH278" s="8">
        <v>2634800000</v>
      </c>
      <c r="AI278" s="7">
        <v>1335600000</v>
      </c>
      <c r="AJ278" s="7">
        <v>1781200000</v>
      </c>
      <c r="AK278" s="19">
        <f t="shared" si="114"/>
        <v>2.8279565811446788E-3</v>
      </c>
      <c r="AL278" s="19">
        <f t="shared" si="114"/>
        <v>1.5840820604971549E-3</v>
      </c>
      <c r="AM278" s="19">
        <f t="shared" si="114"/>
        <v>0</v>
      </c>
      <c r="AN278" s="28">
        <f>AD278/AE278</f>
        <v>0</v>
      </c>
      <c r="AO278" s="29">
        <f>AL278/AK278</f>
        <v>0.56015077142944047</v>
      </c>
      <c r="AP278" s="30" t="s">
        <v>766</v>
      </c>
      <c r="AQ278" s="7">
        <v>1703600</v>
      </c>
      <c r="AR278" s="8">
        <v>718260</v>
      </c>
      <c r="AS278" s="7">
        <v>3815900</v>
      </c>
      <c r="AT278" s="7">
        <v>3151900</v>
      </c>
      <c r="AU278" s="8">
        <v>1584900000</v>
      </c>
      <c r="AV278" s="7">
        <v>2579400000</v>
      </c>
      <c r="AW278" s="7">
        <v>2056500000</v>
      </c>
      <c r="AX278" s="19">
        <f t="shared" si="115"/>
        <v>4.5318947567669882E-4</v>
      </c>
      <c r="AY278" s="19">
        <f t="shared" si="115"/>
        <v>1.4793750484608824E-3</v>
      </c>
      <c r="AZ278" s="19">
        <f t="shared" si="115"/>
        <v>1.5326525650376855E-3</v>
      </c>
      <c r="BA278" s="28">
        <f>AQ278/AR278</f>
        <v>2.3718430651853089</v>
      </c>
      <c r="BB278" s="29">
        <f>AY278/AX278</f>
        <v>3.2643632031655008</v>
      </c>
      <c r="BC278" s="30">
        <f t="shared" si="117"/>
        <v>0.96523836008750419</v>
      </c>
      <c r="BD278" s="7">
        <v>1297600</v>
      </c>
      <c r="BE278" s="8">
        <v>2674000</v>
      </c>
      <c r="BF278" s="7">
        <v>8032700</v>
      </c>
      <c r="BG278" s="7">
        <v>6658400</v>
      </c>
      <c r="BH278" s="8">
        <v>2216600000</v>
      </c>
      <c r="BI278" s="7">
        <v>2843600000</v>
      </c>
      <c r="BJ278" s="7">
        <v>2441100000</v>
      </c>
      <c r="BK278" s="19">
        <f t="shared" si="116"/>
        <v>1.2063520707389695E-3</v>
      </c>
      <c r="BL278" s="19">
        <f t="shared" si="116"/>
        <v>2.8248347165564778E-3</v>
      </c>
      <c r="BM278" s="19">
        <f t="shared" si="116"/>
        <v>2.7276227930031543E-3</v>
      </c>
      <c r="BN278" s="28">
        <f t="shared" si="118"/>
        <v>0.48526551982049365</v>
      </c>
      <c r="BO278" s="29">
        <f t="shared" si="119"/>
        <v>2.3416337444723596</v>
      </c>
      <c r="BP278" s="30">
        <f>BL278/BM278</f>
        <v>1.0356397973366001</v>
      </c>
      <c r="BQ278" s="50">
        <v>0</v>
      </c>
    </row>
    <row r="279" spans="1:69" x14ac:dyDescent="0.2">
      <c r="A279" s="1" t="s">
        <v>274</v>
      </c>
      <c r="B279" s="1" t="s">
        <v>275</v>
      </c>
      <c r="C279" s="1"/>
      <c r="D279" s="7">
        <v>5892900</v>
      </c>
      <c r="E279" s="8">
        <v>5155200</v>
      </c>
      <c r="F279" s="7">
        <v>70973</v>
      </c>
      <c r="G279" s="7">
        <v>0</v>
      </c>
      <c r="H279" s="8">
        <v>3763400000</v>
      </c>
      <c r="I279" s="7">
        <v>3519500000</v>
      </c>
      <c r="J279" s="7">
        <v>2541400000</v>
      </c>
      <c r="K279" s="19">
        <f t="shared" si="112"/>
        <v>1.3698251581017165E-3</v>
      </c>
      <c r="L279" s="19">
        <f t="shared" si="112"/>
        <v>2.0165648529620686E-5</v>
      </c>
      <c r="M279" s="19">
        <f t="shared" si="112"/>
        <v>0</v>
      </c>
      <c r="N279" s="25">
        <f>D279/E279</f>
        <v>1.1430982309124766</v>
      </c>
      <c r="O279" s="26">
        <f>L279/K279</f>
        <v>1.4721330244486052E-2</v>
      </c>
      <c r="P279" s="27" t="s">
        <v>766</v>
      </c>
      <c r="Q279" s="7">
        <v>4017100</v>
      </c>
      <c r="R279" s="8">
        <v>0</v>
      </c>
      <c r="S279" s="7">
        <v>0</v>
      </c>
      <c r="T279" s="7">
        <v>320520</v>
      </c>
      <c r="U279" s="8">
        <v>1650500000</v>
      </c>
      <c r="V279" s="7">
        <v>1849700000</v>
      </c>
      <c r="W279" s="7">
        <v>3454200000</v>
      </c>
      <c r="X279" s="19">
        <f t="shared" si="113"/>
        <v>0</v>
      </c>
      <c r="Y279" s="19">
        <f t="shared" si="113"/>
        <v>0</v>
      </c>
      <c r="Z279" s="19">
        <f t="shared" si="113"/>
        <v>9.279138440159805E-5</v>
      </c>
      <c r="AA279" s="28" t="s">
        <v>766</v>
      </c>
      <c r="AB279" s="29">
        <v>0</v>
      </c>
      <c r="AC279" s="30">
        <f>Y279/Z279</f>
        <v>0</v>
      </c>
      <c r="AD279" s="7">
        <v>656810</v>
      </c>
      <c r="AE279" s="8">
        <v>2450500</v>
      </c>
      <c r="AF279" s="7">
        <v>2951200</v>
      </c>
      <c r="AG279" s="7">
        <v>539780</v>
      </c>
      <c r="AH279" s="8">
        <v>2634800000</v>
      </c>
      <c r="AI279" s="7">
        <v>1335600000</v>
      </c>
      <c r="AJ279" s="7">
        <v>1781200000</v>
      </c>
      <c r="AK279" s="19">
        <f t="shared" si="114"/>
        <v>9.3005161682101103E-4</v>
      </c>
      <c r="AL279" s="19">
        <f t="shared" si="114"/>
        <v>2.2096436058700211E-3</v>
      </c>
      <c r="AM279" s="19">
        <f t="shared" si="114"/>
        <v>3.0304289243206824E-4</v>
      </c>
      <c r="AN279" s="28">
        <f>AD279/AE279</f>
        <v>0.26803101407875946</v>
      </c>
      <c r="AO279" s="29">
        <f>AL279/AK279</f>
        <v>2.3758290033651628</v>
      </c>
      <c r="AP279" s="30">
        <f>AL279/AM279</f>
        <v>7.2915209729439434</v>
      </c>
      <c r="AQ279" s="7">
        <v>924940</v>
      </c>
      <c r="AR279" s="8">
        <v>3009800</v>
      </c>
      <c r="AS279" s="7">
        <v>0</v>
      </c>
      <c r="AT279" s="7">
        <v>2334200</v>
      </c>
      <c r="AU279" s="8">
        <v>1584900000</v>
      </c>
      <c r="AV279" s="7">
        <v>2579400000</v>
      </c>
      <c r="AW279" s="7">
        <v>2056500000</v>
      </c>
      <c r="AX279" s="19">
        <f t="shared" si="115"/>
        <v>1.8990472585021137E-3</v>
      </c>
      <c r="AY279" s="19">
        <f t="shared" si="115"/>
        <v>0</v>
      </c>
      <c r="AZ279" s="19">
        <f t="shared" si="115"/>
        <v>1.1350352540724531E-3</v>
      </c>
      <c r="BA279" s="28">
        <f>AQ279/AR279</f>
        <v>0.30730945577779256</v>
      </c>
      <c r="BB279" s="29">
        <f>AY279/AX279</f>
        <v>0</v>
      </c>
      <c r="BC279" s="30">
        <f t="shared" si="117"/>
        <v>0</v>
      </c>
      <c r="BD279" s="7">
        <v>0</v>
      </c>
      <c r="BE279" s="8">
        <v>1385300</v>
      </c>
      <c r="BF279" s="7">
        <v>3212600</v>
      </c>
      <c r="BG279" s="7">
        <v>9000100</v>
      </c>
      <c r="BH279" s="8">
        <v>2216600000</v>
      </c>
      <c r="BI279" s="7">
        <v>2843600000</v>
      </c>
      <c r="BJ279" s="7">
        <v>2441100000</v>
      </c>
      <c r="BK279" s="19">
        <f t="shared" si="116"/>
        <v>6.249661643959217E-4</v>
      </c>
      <c r="BL279" s="19">
        <f t="shared" si="116"/>
        <v>1.1297650865100576E-3</v>
      </c>
      <c r="BM279" s="19">
        <f t="shared" si="116"/>
        <v>3.6869034451681619E-3</v>
      </c>
      <c r="BN279" s="28">
        <f t="shared" si="118"/>
        <v>0</v>
      </c>
      <c r="BO279" s="29">
        <f t="shared" si="119"/>
        <v>1.8077220030016556</v>
      </c>
      <c r="BP279" s="30">
        <f>BL279/BM279</f>
        <v>0.30642654555834953</v>
      </c>
      <c r="BQ279" s="50">
        <v>0</v>
      </c>
    </row>
    <row r="280" spans="1:69" x14ac:dyDescent="0.2">
      <c r="A280" s="1" t="s">
        <v>242</v>
      </c>
      <c r="B280" s="1" t="s">
        <v>243</v>
      </c>
      <c r="C280" s="1"/>
      <c r="D280" s="7">
        <v>0</v>
      </c>
      <c r="E280" s="8">
        <v>0</v>
      </c>
      <c r="F280" s="7">
        <v>0</v>
      </c>
      <c r="G280" s="7">
        <v>0</v>
      </c>
      <c r="H280" s="8">
        <v>3763400000</v>
      </c>
      <c r="I280" s="7">
        <v>3519500000</v>
      </c>
      <c r="J280" s="7">
        <v>2541400000</v>
      </c>
      <c r="K280" s="19">
        <f t="shared" si="112"/>
        <v>0</v>
      </c>
      <c r="L280" s="19">
        <f t="shared" si="112"/>
        <v>0</v>
      </c>
      <c r="M280" s="19">
        <f t="shared" si="112"/>
        <v>0</v>
      </c>
      <c r="N280" s="25">
        <v>0</v>
      </c>
      <c r="O280" s="26">
        <v>0</v>
      </c>
      <c r="P280" s="27">
        <v>0</v>
      </c>
      <c r="Q280" s="7">
        <v>0</v>
      </c>
      <c r="R280" s="8">
        <v>0</v>
      </c>
      <c r="S280" s="7">
        <v>0</v>
      </c>
      <c r="T280" s="7">
        <v>0</v>
      </c>
      <c r="U280" s="8">
        <v>1650500000</v>
      </c>
      <c r="V280" s="7">
        <v>1849700000</v>
      </c>
      <c r="W280" s="7">
        <v>3454200000</v>
      </c>
      <c r="X280" s="19">
        <f t="shared" si="113"/>
        <v>0</v>
      </c>
      <c r="Y280" s="19">
        <f t="shared" si="113"/>
        <v>0</v>
      </c>
      <c r="Z280" s="19">
        <f t="shared" si="113"/>
        <v>0</v>
      </c>
      <c r="AA280" s="28">
        <v>0</v>
      </c>
      <c r="AB280" s="29">
        <v>0</v>
      </c>
      <c r="AC280" s="30">
        <v>0</v>
      </c>
      <c r="AD280" s="7">
        <v>539040</v>
      </c>
      <c r="AE280" s="8">
        <v>4895900</v>
      </c>
      <c r="AF280" s="7">
        <v>3070500</v>
      </c>
      <c r="AG280" s="7">
        <v>936150</v>
      </c>
      <c r="AH280" s="8">
        <v>2634800000</v>
      </c>
      <c r="AI280" s="7">
        <v>1335600000</v>
      </c>
      <c r="AJ280" s="7">
        <v>1781200000</v>
      </c>
      <c r="AK280" s="19">
        <f t="shared" si="114"/>
        <v>1.8581676028541067E-3</v>
      </c>
      <c r="AL280" s="19">
        <f t="shared" si="114"/>
        <v>2.2989667565139265E-3</v>
      </c>
      <c r="AM280" s="19">
        <f t="shared" si="114"/>
        <v>5.2557264765326747E-4</v>
      </c>
      <c r="AN280" s="28">
        <f>AD280/AE280</f>
        <v>0.11010028799607835</v>
      </c>
      <c r="AO280" s="29">
        <f>AL280/AK280</f>
        <v>1.2372224943448382</v>
      </c>
      <c r="AP280" s="30">
        <f>AL280/AM280</f>
        <v>4.3742130926695575</v>
      </c>
      <c r="AQ280" s="7">
        <v>1559200</v>
      </c>
      <c r="AR280" s="8">
        <v>0</v>
      </c>
      <c r="AS280" s="7">
        <v>1579700</v>
      </c>
      <c r="AT280" s="7">
        <v>2290200</v>
      </c>
      <c r="AU280" s="8">
        <v>1584900000</v>
      </c>
      <c r="AV280" s="7">
        <v>2579400000</v>
      </c>
      <c r="AW280" s="7">
        <v>2056500000</v>
      </c>
      <c r="AX280" s="19">
        <f t="shared" si="115"/>
        <v>0</v>
      </c>
      <c r="AY280" s="19">
        <f t="shared" si="115"/>
        <v>6.1242924711173141E-4</v>
      </c>
      <c r="AZ280" s="19">
        <f t="shared" si="115"/>
        <v>1.113639679066375E-3</v>
      </c>
      <c r="BA280" s="28" t="s">
        <v>766</v>
      </c>
      <c r="BB280" s="29" t="s">
        <v>766</v>
      </c>
      <c r="BC280" s="30">
        <f t="shared" si="117"/>
        <v>0.54993482957177342</v>
      </c>
      <c r="BD280" s="7">
        <v>1222200</v>
      </c>
      <c r="BE280" s="8">
        <v>1439800</v>
      </c>
      <c r="BF280" s="7">
        <v>3876000</v>
      </c>
      <c r="BG280" s="7">
        <v>13478000</v>
      </c>
      <c r="BH280" s="8">
        <v>2216600000</v>
      </c>
      <c r="BI280" s="7">
        <v>2843600000</v>
      </c>
      <c r="BJ280" s="7">
        <v>2441100000</v>
      </c>
      <c r="BK280" s="19">
        <f t="shared" si="116"/>
        <v>6.4955337002616615E-4</v>
      </c>
      <c r="BL280" s="19">
        <f t="shared" si="116"/>
        <v>1.3630609087072725E-3</v>
      </c>
      <c r="BM280" s="19">
        <f t="shared" si="116"/>
        <v>5.5212813895375032E-3</v>
      </c>
      <c r="BN280" s="28">
        <f t="shared" si="118"/>
        <v>0.84886789831921106</v>
      </c>
      <c r="BO280" s="29">
        <f t="shared" si="119"/>
        <v>2.0984586819284208</v>
      </c>
      <c r="BP280" s="30">
        <f>BL280/BM280</f>
        <v>0.24687401574753845</v>
      </c>
      <c r="BQ280" s="50">
        <v>0</v>
      </c>
    </row>
    <row r="281" spans="1:69" x14ac:dyDescent="0.2">
      <c r="A281" s="1" t="s">
        <v>403</v>
      </c>
      <c r="B281" s="1" t="s">
        <v>404</v>
      </c>
      <c r="C281" s="1"/>
      <c r="D281" s="7">
        <v>0</v>
      </c>
      <c r="E281" s="8">
        <v>0</v>
      </c>
      <c r="F281" s="7">
        <v>0</v>
      </c>
      <c r="G281" s="7">
        <v>0</v>
      </c>
      <c r="H281" s="8">
        <v>3763400000</v>
      </c>
      <c r="I281" s="7">
        <v>3519500000</v>
      </c>
      <c r="J281" s="7">
        <v>2541400000</v>
      </c>
      <c r="K281" s="19">
        <f t="shared" si="112"/>
        <v>0</v>
      </c>
      <c r="L281" s="19">
        <f t="shared" si="112"/>
        <v>0</v>
      </c>
      <c r="M281" s="19">
        <f t="shared" si="112"/>
        <v>0</v>
      </c>
      <c r="N281" s="25">
        <v>0</v>
      </c>
      <c r="O281" s="26">
        <v>0</v>
      </c>
      <c r="P281" s="27">
        <v>0</v>
      </c>
      <c r="Q281" s="7">
        <v>0</v>
      </c>
      <c r="R281" s="8">
        <v>1696600</v>
      </c>
      <c r="S281" s="7">
        <v>0</v>
      </c>
      <c r="T281" s="7">
        <v>0</v>
      </c>
      <c r="U281" s="8">
        <v>1650500000</v>
      </c>
      <c r="V281" s="7">
        <v>1849700000</v>
      </c>
      <c r="W281" s="7">
        <v>3454200000</v>
      </c>
      <c r="X281" s="19">
        <f t="shared" si="113"/>
        <v>1.0279309300212057E-3</v>
      </c>
      <c r="Y281" s="19">
        <f t="shared" si="113"/>
        <v>0</v>
      </c>
      <c r="Z281" s="19">
        <f t="shared" si="113"/>
        <v>0</v>
      </c>
      <c r="AA281" s="28">
        <f>Q281/R281</f>
        <v>0</v>
      </c>
      <c r="AB281" s="29">
        <f>Y281/X281</f>
        <v>0</v>
      </c>
      <c r="AC281" s="30">
        <v>0</v>
      </c>
      <c r="AD281" s="7">
        <v>0</v>
      </c>
      <c r="AE281" s="8">
        <v>0</v>
      </c>
      <c r="AF281" s="7">
        <v>0</v>
      </c>
      <c r="AG281" s="7">
        <v>0</v>
      </c>
      <c r="AH281" s="8">
        <v>2634800000</v>
      </c>
      <c r="AI281" s="7">
        <v>1335600000</v>
      </c>
      <c r="AJ281" s="7">
        <v>1781200000</v>
      </c>
      <c r="AK281" s="19">
        <f t="shared" si="114"/>
        <v>0</v>
      </c>
      <c r="AL281" s="19">
        <f t="shared" si="114"/>
        <v>0</v>
      </c>
      <c r="AM281" s="19">
        <f t="shared" si="114"/>
        <v>0</v>
      </c>
      <c r="AN281" s="28">
        <v>0</v>
      </c>
      <c r="AO281" s="29">
        <v>0</v>
      </c>
      <c r="AP281" s="30">
        <v>0</v>
      </c>
      <c r="AQ281" s="7">
        <v>0</v>
      </c>
      <c r="AR281" s="8">
        <v>0</v>
      </c>
      <c r="AS281" s="7">
        <v>0</v>
      </c>
      <c r="AT281" s="7">
        <v>0</v>
      </c>
      <c r="AU281" s="8">
        <v>1584900000</v>
      </c>
      <c r="AV281" s="7">
        <v>2579400000</v>
      </c>
      <c r="AW281" s="7">
        <v>2056500000</v>
      </c>
      <c r="AX281" s="19">
        <f t="shared" si="115"/>
        <v>0</v>
      </c>
      <c r="AY281" s="19">
        <f t="shared" si="115"/>
        <v>0</v>
      </c>
      <c r="AZ281" s="19">
        <f t="shared" si="115"/>
        <v>0</v>
      </c>
      <c r="BA281" s="28">
        <v>0</v>
      </c>
      <c r="BB281" s="29">
        <v>0</v>
      </c>
      <c r="BC281" s="30">
        <v>0</v>
      </c>
      <c r="BD281" s="7">
        <v>0</v>
      </c>
      <c r="BE281" s="8">
        <v>0</v>
      </c>
      <c r="BF281" s="7">
        <v>0</v>
      </c>
      <c r="BG281" s="7">
        <v>0</v>
      </c>
      <c r="BH281" s="8">
        <v>2216600000</v>
      </c>
      <c r="BI281" s="7">
        <v>2843600000</v>
      </c>
      <c r="BJ281" s="7">
        <v>2441100000</v>
      </c>
      <c r="BK281" s="19">
        <f t="shared" si="116"/>
        <v>0</v>
      </c>
      <c r="BL281" s="19">
        <f t="shared" si="116"/>
        <v>0</v>
      </c>
      <c r="BM281" s="19">
        <f t="shared" si="116"/>
        <v>0</v>
      </c>
      <c r="BN281" s="28">
        <v>0</v>
      </c>
      <c r="BO281" s="29">
        <v>0</v>
      </c>
      <c r="BP281" s="30">
        <v>0</v>
      </c>
      <c r="BQ281" s="50">
        <v>0</v>
      </c>
    </row>
    <row r="282" spans="1:69" x14ac:dyDescent="0.2">
      <c r="A282" s="1" t="s">
        <v>532</v>
      </c>
      <c r="B282" s="1" t="s">
        <v>533</v>
      </c>
      <c r="C282" s="1"/>
      <c r="D282" s="7">
        <v>0</v>
      </c>
      <c r="E282" s="8">
        <v>0</v>
      </c>
      <c r="F282" s="7">
        <v>0</v>
      </c>
      <c r="G282" s="7">
        <v>0</v>
      </c>
      <c r="H282" s="8">
        <v>3763400000</v>
      </c>
      <c r="I282" s="7">
        <v>3519500000</v>
      </c>
      <c r="J282" s="7">
        <v>2541400000</v>
      </c>
      <c r="K282" s="19">
        <f t="shared" si="112"/>
        <v>0</v>
      </c>
      <c r="L282" s="19">
        <f t="shared" si="112"/>
        <v>0</v>
      </c>
      <c r="M282" s="19">
        <f t="shared" si="112"/>
        <v>0</v>
      </c>
      <c r="N282" s="25">
        <v>0</v>
      </c>
      <c r="O282" s="26">
        <v>0</v>
      </c>
      <c r="P282" s="27">
        <v>0</v>
      </c>
      <c r="Q282" s="7">
        <v>0</v>
      </c>
      <c r="R282" s="8">
        <v>680210</v>
      </c>
      <c r="S282" s="7">
        <v>739310</v>
      </c>
      <c r="T282" s="7">
        <v>0</v>
      </c>
      <c r="U282" s="8">
        <v>1650500000</v>
      </c>
      <c r="V282" s="7">
        <v>1849700000</v>
      </c>
      <c r="W282" s="7">
        <v>3454200000</v>
      </c>
      <c r="X282" s="19">
        <f t="shared" si="113"/>
        <v>4.1212359890942138E-4</v>
      </c>
      <c r="Y282" s="19">
        <f t="shared" si="113"/>
        <v>3.9969184192031139E-4</v>
      </c>
      <c r="Z282" s="19">
        <f t="shared" si="113"/>
        <v>0</v>
      </c>
      <c r="AA282" s="28">
        <f>Q282/R282</f>
        <v>0</v>
      </c>
      <c r="AB282" s="29">
        <f>Y282/X282</f>
        <v>0.9698348820062539</v>
      </c>
      <c r="AC282" s="30" t="s">
        <v>766</v>
      </c>
      <c r="AD282" s="7">
        <v>0</v>
      </c>
      <c r="AE282" s="8">
        <v>0</v>
      </c>
      <c r="AF282" s="7">
        <v>0</v>
      </c>
      <c r="AG282" s="7">
        <v>0</v>
      </c>
      <c r="AH282" s="8">
        <v>2634800000</v>
      </c>
      <c r="AI282" s="7">
        <v>1335600000</v>
      </c>
      <c r="AJ282" s="7">
        <v>1781200000</v>
      </c>
      <c r="AK282" s="19">
        <f t="shared" si="114"/>
        <v>0</v>
      </c>
      <c r="AL282" s="19">
        <f t="shared" si="114"/>
        <v>0</v>
      </c>
      <c r="AM282" s="19">
        <f t="shared" si="114"/>
        <v>0</v>
      </c>
      <c r="AN282" s="28">
        <v>0</v>
      </c>
      <c r="AO282" s="29">
        <v>0</v>
      </c>
      <c r="AP282" s="30">
        <v>0</v>
      </c>
      <c r="AQ282" s="7">
        <v>3896800</v>
      </c>
      <c r="AR282" s="8">
        <v>0</v>
      </c>
      <c r="AS282" s="7">
        <v>2915900</v>
      </c>
      <c r="AT282" s="7">
        <v>3939000</v>
      </c>
      <c r="AU282" s="8">
        <v>1584900000</v>
      </c>
      <c r="AV282" s="7">
        <v>2579400000</v>
      </c>
      <c r="AW282" s="7">
        <v>2056500000</v>
      </c>
      <c r="AX282" s="19">
        <f t="shared" si="115"/>
        <v>0</v>
      </c>
      <c r="AY282" s="19">
        <f t="shared" si="115"/>
        <v>1.130456695355509E-3</v>
      </c>
      <c r="AZ282" s="19">
        <f t="shared" si="115"/>
        <v>1.9153902261123267E-3</v>
      </c>
      <c r="BA282" s="28" t="s">
        <v>766</v>
      </c>
      <c r="BB282" s="29" t="s">
        <v>766</v>
      </c>
      <c r="BC282" s="30">
        <f>AY282/AZ282</f>
        <v>0.59019654582345882</v>
      </c>
      <c r="BD282" s="7">
        <v>2623800</v>
      </c>
      <c r="BE282" s="8">
        <v>3110900</v>
      </c>
      <c r="BF282" s="7">
        <v>3577300</v>
      </c>
      <c r="BG282" s="7">
        <v>9609900</v>
      </c>
      <c r="BH282" s="8">
        <v>2216600000</v>
      </c>
      <c r="BI282" s="7">
        <v>2843600000</v>
      </c>
      <c r="BJ282" s="7">
        <v>2441100000</v>
      </c>
      <c r="BK282" s="19">
        <f t="shared" si="116"/>
        <v>1.4034557430298656E-3</v>
      </c>
      <c r="BL282" s="19">
        <f t="shared" si="116"/>
        <v>1.2580180053453369E-3</v>
      </c>
      <c r="BM282" s="19">
        <f t="shared" si="116"/>
        <v>3.9367088607594938E-3</v>
      </c>
      <c r="BN282" s="28">
        <f>BD282/BE282</f>
        <v>0.84342151788871389</v>
      </c>
      <c r="BO282" s="29">
        <f>BL282/BK282</f>
        <v>0.89637169650212922</v>
      </c>
      <c r="BP282" s="30">
        <f>BL282/BM282</f>
        <v>0.31956084380154859</v>
      </c>
      <c r="BQ282" s="50">
        <v>0</v>
      </c>
    </row>
    <row r="283" spans="1:69" x14ac:dyDescent="0.2">
      <c r="A283" s="1" t="s">
        <v>468</v>
      </c>
      <c r="B283" s="1" t="s">
        <v>469</v>
      </c>
      <c r="C283" s="1"/>
      <c r="D283" s="7">
        <v>0</v>
      </c>
      <c r="E283" s="8">
        <v>0</v>
      </c>
      <c r="F283" s="7">
        <v>0</v>
      </c>
      <c r="G283" s="7">
        <v>0</v>
      </c>
      <c r="H283" s="8">
        <v>3763400000</v>
      </c>
      <c r="I283" s="7">
        <v>3519500000</v>
      </c>
      <c r="J283" s="7">
        <v>2541400000</v>
      </c>
      <c r="K283" s="19">
        <f t="shared" si="112"/>
        <v>0</v>
      </c>
      <c r="L283" s="19">
        <f t="shared" si="112"/>
        <v>0</v>
      </c>
      <c r="M283" s="19">
        <f t="shared" si="112"/>
        <v>0</v>
      </c>
      <c r="N283" s="25">
        <v>0</v>
      </c>
      <c r="O283" s="26">
        <v>0</v>
      </c>
      <c r="P283" s="27">
        <v>0</v>
      </c>
      <c r="Q283" s="7">
        <v>0</v>
      </c>
      <c r="R283" s="8">
        <v>0</v>
      </c>
      <c r="S283" s="7">
        <v>0</v>
      </c>
      <c r="T283" s="7">
        <v>0</v>
      </c>
      <c r="U283" s="8">
        <v>1650500000</v>
      </c>
      <c r="V283" s="7">
        <v>1849700000</v>
      </c>
      <c r="W283" s="7">
        <v>3454200000</v>
      </c>
      <c r="X283" s="19">
        <f t="shared" si="113"/>
        <v>0</v>
      </c>
      <c r="Y283" s="19">
        <f t="shared" si="113"/>
        <v>0</v>
      </c>
      <c r="Z283" s="19">
        <f t="shared" si="113"/>
        <v>0</v>
      </c>
      <c r="AA283" s="28">
        <v>0</v>
      </c>
      <c r="AB283" s="29">
        <v>0</v>
      </c>
      <c r="AC283" s="30">
        <v>0</v>
      </c>
      <c r="AD283" s="7">
        <v>0</v>
      </c>
      <c r="AE283" s="8">
        <v>4112300</v>
      </c>
      <c r="AF283" s="7">
        <v>1522900</v>
      </c>
      <c r="AG283" s="7">
        <v>0</v>
      </c>
      <c r="AH283" s="8">
        <v>2634800000</v>
      </c>
      <c r="AI283" s="7">
        <v>1335600000</v>
      </c>
      <c r="AJ283" s="7">
        <v>1781200000</v>
      </c>
      <c r="AK283" s="19">
        <f t="shared" si="114"/>
        <v>1.5607636253226051E-3</v>
      </c>
      <c r="AL283" s="19">
        <f t="shared" si="114"/>
        <v>1.1402365977837676E-3</v>
      </c>
      <c r="AM283" s="19">
        <f t="shared" si="114"/>
        <v>0</v>
      </c>
      <c r="AN283" s="28">
        <f>AD283/AE283</f>
        <v>0</v>
      </c>
      <c r="AO283" s="29">
        <f>AL283/AK283</f>
        <v>0.73056328279567906</v>
      </c>
      <c r="AP283" s="30" t="s">
        <v>766</v>
      </c>
      <c r="AQ283" s="7">
        <v>608660</v>
      </c>
      <c r="AR283" s="8">
        <v>0</v>
      </c>
      <c r="AS283" s="7">
        <v>0</v>
      </c>
      <c r="AT283" s="7">
        <v>4231900</v>
      </c>
      <c r="AU283" s="8">
        <v>1584900000</v>
      </c>
      <c r="AV283" s="7">
        <v>2579400000</v>
      </c>
      <c r="AW283" s="7">
        <v>2056500000</v>
      </c>
      <c r="AX283" s="19">
        <f t="shared" si="115"/>
        <v>0</v>
      </c>
      <c r="AY283" s="19">
        <f t="shared" si="115"/>
        <v>0</v>
      </c>
      <c r="AZ283" s="19">
        <f t="shared" si="115"/>
        <v>2.0578166788232433E-3</v>
      </c>
      <c r="BA283" s="28" t="s">
        <v>766</v>
      </c>
      <c r="BB283" s="29">
        <v>0</v>
      </c>
      <c r="BC283" s="30">
        <f>AY283/AZ283</f>
        <v>0</v>
      </c>
      <c r="BD283" s="7">
        <v>5790000</v>
      </c>
      <c r="BE283" s="8">
        <v>3635100</v>
      </c>
      <c r="BF283" s="7">
        <v>0</v>
      </c>
      <c r="BG283" s="7">
        <v>1013300</v>
      </c>
      <c r="BH283" s="8">
        <v>2216600000</v>
      </c>
      <c r="BI283" s="7">
        <v>2843600000</v>
      </c>
      <c r="BJ283" s="7">
        <v>2441100000</v>
      </c>
      <c r="BK283" s="19">
        <f t="shared" si="116"/>
        <v>1.6399440584679238E-3</v>
      </c>
      <c r="BL283" s="19">
        <f t="shared" si="116"/>
        <v>0</v>
      </c>
      <c r="BM283" s="19">
        <f t="shared" si="116"/>
        <v>4.1509975011265411E-4</v>
      </c>
      <c r="BN283" s="28">
        <f>BD283/BE283</f>
        <v>1.5928034992159776</v>
      </c>
      <c r="BO283" s="29">
        <f>BL283/BK283</f>
        <v>0</v>
      </c>
      <c r="BP283" s="30">
        <f>BL283/BM283</f>
        <v>0</v>
      </c>
      <c r="BQ283" s="50">
        <v>0</v>
      </c>
    </row>
    <row r="284" spans="1:69" x14ac:dyDescent="0.2">
      <c r="A284" s="1" t="s">
        <v>534</v>
      </c>
      <c r="B284" s="1" t="s">
        <v>535</v>
      </c>
      <c r="C284" s="1"/>
      <c r="D284" s="7">
        <v>2097500</v>
      </c>
      <c r="E284" s="8">
        <v>0</v>
      </c>
      <c r="F284" s="7">
        <v>0</v>
      </c>
      <c r="G284" s="7">
        <v>0</v>
      </c>
      <c r="H284" s="8">
        <v>3763400000</v>
      </c>
      <c r="I284" s="7">
        <v>3519500000</v>
      </c>
      <c r="J284" s="7">
        <v>2541400000</v>
      </c>
      <c r="K284" s="19">
        <f t="shared" si="112"/>
        <v>0</v>
      </c>
      <c r="L284" s="19">
        <f t="shared" si="112"/>
        <v>0</v>
      </c>
      <c r="M284" s="19">
        <f t="shared" si="112"/>
        <v>0</v>
      </c>
      <c r="N284" s="25" t="s">
        <v>766</v>
      </c>
      <c r="O284" s="26">
        <v>0</v>
      </c>
      <c r="P284" s="27">
        <v>0</v>
      </c>
      <c r="Q284" s="7">
        <v>0</v>
      </c>
      <c r="R284" s="8">
        <v>4645800</v>
      </c>
      <c r="S284" s="7">
        <v>488280</v>
      </c>
      <c r="T284" s="7">
        <v>0</v>
      </c>
      <c r="U284" s="8">
        <v>1650500000</v>
      </c>
      <c r="V284" s="7">
        <v>1849700000</v>
      </c>
      <c r="W284" s="7">
        <v>3454200000</v>
      </c>
      <c r="X284" s="19">
        <f t="shared" si="113"/>
        <v>2.8147833989700089E-3</v>
      </c>
      <c r="Y284" s="19">
        <f t="shared" si="113"/>
        <v>2.6397794236903283E-4</v>
      </c>
      <c r="Z284" s="19">
        <f t="shared" si="113"/>
        <v>0</v>
      </c>
      <c r="AA284" s="28">
        <f>Q284/R284</f>
        <v>0</v>
      </c>
      <c r="AB284" s="29">
        <f>Y284/X284</f>
        <v>9.3782684119008294E-2</v>
      </c>
      <c r="AC284" s="30" t="s">
        <v>766</v>
      </c>
      <c r="AD284" s="7">
        <v>0</v>
      </c>
      <c r="AE284" s="8">
        <v>6349900</v>
      </c>
      <c r="AF284" s="7">
        <v>0</v>
      </c>
      <c r="AG284" s="7">
        <v>0</v>
      </c>
      <c r="AH284" s="8">
        <v>2634800000</v>
      </c>
      <c r="AI284" s="7">
        <v>1335600000</v>
      </c>
      <c r="AJ284" s="7">
        <v>1781200000</v>
      </c>
      <c r="AK284" s="19">
        <f t="shared" si="114"/>
        <v>2.4100121451343555E-3</v>
      </c>
      <c r="AL284" s="19">
        <f t="shared" si="114"/>
        <v>0</v>
      </c>
      <c r="AM284" s="19">
        <f t="shared" si="114"/>
        <v>0</v>
      </c>
      <c r="AN284" s="28">
        <f>AD284/AE284</f>
        <v>0</v>
      </c>
      <c r="AO284" s="29">
        <f>AL284/AK284</f>
        <v>0</v>
      </c>
      <c r="AP284" s="30">
        <v>0</v>
      </c>
      <c r="AQ284" s="7">
        <v>4574400</v>
      </c>
      <c r="AR284" s="8">
        <v>0</v>
      </c>
      <c r="AS284" s="7">
        <v>0</v>
      </c>
      <c r="AT284" s="7">
        <v>0</v>
      </c>
      <c r="AU284" s="8">
        <v>1584900000</v>
      </c>
      <c r="AV284" s="7">
        <v>2579400000</v>
      </c>
      <c r="AW284" s="7">
        <v>2056500000</v>
      </c>
      <c r="AX284" s="19">
        <f t="shared" si="115"/>
        <v>0</v>
      </c>
      <c r="AY284" s="19">
        <f t="shared" si="115"/>
        <v>0</v>
      </c>
      <c r="AZ284" s="19">
        <f t="shared" si="115"/>
        <v>0</v>
      </c>
      <c r="BA284" s="28" t="s">
        <v>766</v>
      </c>
      <c r="BB284" s="29">
        <v>0</v>
      </c>
      <c r="BC284" s="30">
        <v>0</v>
      </c>
      <c r="BD284" s="7">
        <v>0</v>
      </c>
      <c r="BE284" s="8">
        <v>0</v>
      </c>
      <c r="BF284" s="7">
        <v>8493600</v>
      </c>
      <c r="BG284" s="7">
        <v>9877400</v>
      </c>
      <c r="BH284" s="8">
        <v>2216600000</v>
      </c>
      <c r="BI284" s="7">
        <v>2843600000</v>
      </c>
      <c r="BJ284" s="7">
        <v>2441100000</v>
      </c>
      <c r="BK284" s="19">
        <f t="shared" si="116"/>
        <v>0</v>
      </c>
      <c r="BL284" s="19">
        <f t="shared" si="116"/>
        <v>2.9869179912786607E-3</v>
      </c>
      <c r="BM284" s="19">
        <f t="shared" si="116"/>
        <v>4.0462906066937041E-3</v>
      </c>
      <c r="BN284" s="28">
        <v>0</v>
      </c>
      <c r="BO284" s="29" t="s">
        <v>766</v>
      </c>
      <c r="BP284" s="30">
        <f>BL284/BM284</f>
        <v>0.73818672003870833</v>
      </c>
      <c r="BQ284" s="50">
        <v>0</v>
      </c>
    </row>
    <row r="285" spans="1:69" x14ac:dyDescent="0.2">
      <c r="A285" s="1" t="s">
        <v>436</v>
      </c>
      <c r="B285" s="1" t="s">
        <v>437</v>
      </c>
      <c r="C285" s="1"/>
      <c r="D285" s="7">
        <v>0</v>
      </c>
      <c r="E285" s="8">
        <v>0</v>
      </c>
      <c r="F285" s="7">
        <v>0</v>
      </c>
      <c r="G285" s="7">
        <v>0</v>
      </c>
      <c r="H285" s="8">
        <v>3763400000</v>
      </c>
      <c r="I285" s="7">
        <v>3519500000</v>
      </c>
      <c r="J285" s="7">
        <v>2541400000</v>
      </c>
      <c r="K285" s="19">
        <f t="shared" si="112"/>
        <v>0</v>
      </c>
      <c r="L285" s="19">
        <f t="shared" si="112"/>
        <v>0</v>
      </c>
      <c r="M285" s="19">
        <f t="shared" si="112"/>
        <v>0</v>
      </c>
      <c r="N285" s="25">
        <v>0</v>
      </c>
      <c r="O285" s="26">
        <v>0</v>
      </c>
      <c r="P285" s="27">
        <v>0</v>
      </c>
      <c r="Q285" s="7">
        <v>0</v>
      </c>
      <c r="R285" s="8">
        <v>0</v>
      </c>
      <c r="S285" s="7">
        <v>0</v>
      </c>
      <c r="T285" s="7">
        <v>0</v>
      </c>
      <c r="U285" s="8">
        <v>1650500000</v>
      </c>
      <c r="V285" s="7">
        <v>1849700000</v>
      </c>
      <c r="W285" s="7">
        <v>3454200000</v>
      </c>
      <c r="X285" s="19">
        <f t="shared" si="113"/>
        <v>0</v>
      </c>
      <c r="Y285" s="19">
        <f t="shared" si="113"/>
        <v>0</v>
      </c>
      <c r="Z285" s="19">
        <f t="shared" si="113"/>
        <v>0</v>
      </c>
      <c r="AA285" s="28">
        <v>0</v>
      </c>
      <c r="AB285" s="29">
        <v>0</v>
      </c>
      <c r="AC285" s="30">
        <v>0</v>
      </c>
      <c r="AD285" s="7">
        <v>0</v>
      </c>
      <c r="AE285" s="8">
        <v>3434400</v>
      </c>
      <c r="AF285" s="7">
        <v>0</v>
      </c>
      <c r="AG285" s="7">
        <v>0</v>
      </c>
      <c r="AH285" s="8">
        <v>2634800000</v>
      </c>
      <c r="AI285" s="7">
        <v>1335600000</v>
      </c>
      <c r="AJ285" s="7">
        <v>1781200000</v>
      </c>
      <c r="AK285" s="19">
        <f t="shared" si="114"/>
        <v>1.3034765447092758E-3</v>
      </c>
      <c r="AL285" s="19">
        <f t="shared" si="114"/>
        <v>0</v>
      </c>
      <c r="AM285" s="19">
        <f t="shared" si="114"/>
        <v>0</v>
      </c>
      <c r="AN285" s="28">
        <f>AD285/AE285</f>
        <v>0</v>
      </c>
      <c r="AO285" s="29">
        <f>AL285/AK285</f>
        <v>0</v>
      </c>
      <c r="AP285" s="30">
        <v>0</v>
      </c>
      <c r="AQ285" s="7">
        <v>0</v>
      </c>
      <c r="AR285" s="8">
        <v>0</v>
      </c>
      <c r="AS285" s="7">
        <v>0</v>
      </c>
      <c r="AT285" s="7">
        <v>816850</v>
      </c>
      <c r="AU285" s="8">
        <v>1584900000</v>
      </c>
      <c r="AV285" s="7">
        <v>2579400000</v>
      </c>
      <c r="AW285" s="7">
        <v>2056500000</v>
      </c>
      <c r="AX285" s="19">
        <f t="shared" si="115"/>
        <v>0</v>
      </c>
      <c r="AY285" s="19">
        <f t="shared" si="115"/>
        <v>0</v>
      </c>
      <c r="AZ285" s="19">
        <f t="shared" si="115"/>
        <v>3.9720398735716022E-4</v>
      </c>
      <c r="BA285" s="28">
        <v>0</v>
      </c>
      <c r="BB285" s="29">
        <v>0</v>
      </c>
      <c r="BC285" s="30">
        <f>AY285/AZ285</f>
        <v>0</v>
      </c>
      <c r="BD285" s="7">
        <v>2047500</v>
      </c>
      <c r="BE285" s="8">
        <v>1148900</v>
      </c>
      <c r="BF285" s="7">
        <v>2842900</v>
      </c>
      <c r="BG285" s="7">
        <v>0</v>
      </c>
      <c r="BH285" s="8">
        <v>2216600000</v>
      </c>
      <c r="BI285" s="7">
        <v>2843600000</v>
      </c>
      <c r="BJ285" s="7">
        <v>2441100000</v>
      </c>
      <c r="BK285" s="19">
        <f t="shared" si="116"/>
        <v>5.1831634034106284E-4</v>
      </c>
      <c r="BL285" s="19">
        <f t="shared" si="116"/>
        <v>9.9975383316922213E-4</v>
      </c>
      <c r="BM285" s="19">
        <f t="shared" si="116"/>
        <v>0</v>
      </c>
      <c r="BN285" s="28">
        <f>BD285/BE285</f>
        <v>1.7821394377230395</v>
      </c>
      <c r="BO285" s="29">
        <f>BL285/BK285</f>
        <v>1.9288487654303228</v>
      </c>
      <c r="BP285" s="30" t="s">
        <v>766</v>
      </c>
      <c r="BQ285" s="50">
        <v>0</v>
      </c>
    </row>
    <row r="286" spans="1:69" x14ac:dyDescent="0.2">
      <c r="A286" s="1" t="s">
        <v>412</v>
      </c>
      <c r="B286" s="1" t="s">
        <v>413</v>
      </c>
      <c r="C286" s="1"/>
      <c r="D286" s="7">
        <v>70078</v>
      </c>
      <c r="E286" s="8">
        <v>0</v>
      </c>
      <c r="F286" s="7">
        <v>0</v>
      </c>
      <c r="G286" s="7">
        <v>0</v>
      </c>
      <c r="H286" s="8">
        <v>3763400000</v>
      </c>
      <c r="I286" s="7">
        <v>3519500000</v>
      </c>
      <c r="J286" s="7">
        <v>2541400000</v>
      </c>
      <c r="K286" s="19">
        <f t="shared" si="112"/>
        <v>0</v>
      </c>
      <c r="L286" s="19">
        <f t="shared" si="112"/>
        <v>0</v>
      </c>
      <c r="M286" s="19">
        <f t="shared" si="112"/>
        <v>0</v>
      </c>
      <c r="N286" s="25" t="s">
        <v>766</v>
      </c>
      <c r="O286" s="26">
        <v>0</v>
      </c>
      <c r="P286" s="27">
        <v>0</v>
      </c>
      <c r="Q286" s="7">
        <v>2358800</v>
      </c>
      <c r="R286" s="8">
        <v>17267000</v>
      </c>
      <c r="S286" s="7">
        <v>0</v>
      </c>
      <c r="T286" s="7">
        <v>0</v>
      </c>
      <c r="U286" s="8">
        <v>1650500000</v>
      </c>
      <c r="V286" s="7">
        <v>1849700000</v>
      </c>
      <c r="W286" s="7">
        <v>3454200000</v>
      </c>
      <c r="X286" s="19">
        <f t="shared" si="113"/>
        <v>1.04616782793093E-2</v>
      </c>
      <c r="Y286" s="19">
        <f t="shared" si="113"/>
        <v>0</v>
      </c>
      <c r="Z286" s="19">
        <f t="shared" si="113"/>
        <v>0</v>
      </c>
      <c r="AA286" s="28">
        <f>Q286/R286</f>
        <v>0.13660740140151734</v>
      </c>
      <c r="AB286" s="29">
        <f>Y286/X286</f>
        <v>0</v>
      </c>
      <c r="AC286" s="30">
        <v>0</v>
      </c>
      <c r="AD286" s="7">
        <v>0</v>
      </c>
      <c r="AE286" s="8">
        <v>0</v>
      </c>
      <c r="AF286" s="7">
        <v>0</v>
      </c>
      <c r="AG286" s="7">
        <v>0</v>
      </c>
      <c r="AH286" s="8">
        <v>2634800000</v>
      </c>
      <c r="AI286" s="7">
        <v>1335600000</v>
      </c>
      <c r="AJ286" s="7">
        <v>1781200000</v>
      </c>
      <c r="AK286" s="19">
        <f t="shared" si="114"/>
        <v>0</v>
      </c>
      <c r="AL286" s="19">
        <f t="shared" si="114"/>
        <v>0</v>
      </c>
      <c r="AM286" s="19">
        <f t="shared" si="114"/>
        <v>0</v>
      </c>
      <c r="AN286" s="28">
        <v>0</v>
      </c>
      <c r="AO286" s="29">
        <v>0</v>
      </c>
      <c r="AP286" s="30">
        <v>0</v>
      </c>
      <c r="AQ286" s="7">
        <v>0</v>
      </c>
      <c r="AR286" s="8">
        <v>0</v>
      </c>
      <c r="AS286" s="7">
        <v>0</v>
      </c>
      <c r="AT286" s="7">
        <v>0</v>
      </c>
      <c r="AU286" s="8">
        <v>1584900000</v>
      </c>
      <c r="AV286" s="7">
        <v>2579400000</v>
      </c>
      <c r="AW286" s="7">
        <v>2056500000</v>
      </c>
      <c r="AX286" s="19">
        <f t="shared" si="115"/>
        <v>0</v>
      </c>
      <c r="AY286" s="19">
        <f t="shared" si="115"/>
        <v>0</v>
      </c>
      <c r="AZ286" s="19">
        <f t="shared" si="115"/>
        <v>0</v>
      </c>
      <c r="BA286" s="28">
        <v>0</v>
      </c>
      <c r="BB286" s="29">
        <v>0</v>
      </c>
      <c r="BC286" s="30">
        <v>0</v>
      </c>
      <c r="BD286" s="7">
        <v>0</v>
      </c>
      <c r="BE286" s="8">
        <v>0</v>
      </c>
      <c r="BF286" s="7">
        <v>0</v>
      </c>
      <c r="BG286" s="7">
        <v>0</v>
      </c>
      <c r="BH286" s="8">
        <v>2216600000</v>
      </c>
      <c r="BI286" s="7">
        <v>2843600000</v>
      </c>
      <c r="BJ286" s="7">
        <v>2441100000</v>
      </c>
      <c r="BK286" s="19">
        <f t="shared" si="116"/>
        <v>0</v>
      </c>
      <c r="BL286" s="19">
        <f t="shared" si="116"/>
        <v>0</v>
      </c>
      <c r="BM286" s="19">
        <f t="shared" si="116"/>
        <v>0</v>
      </c>
      <c r="BN286" s="28">
        <v>0</v>
      </c>
      <c r="BO286" s="29">
        <v>0</v>
      </c>
      <c r="BP286" s="30">
        <v>0</v>
      </c>
      <c r="BQ286" s="50">
        <v>0</v>
      </c>
    </row>
    <row r="287" spans="1:69" x14ac:dyDescent="0.2">
      <c r="A287" s="1" t="s">
        <v>560</v>
      </c>
      <c r="B287" s="1" t="s">
        <v>561</v>
      </c>
      <c r="C287" s="1"/>
      <c r="D287" s="7">
        <v>58206000</v>
      </c>
      <c r="E287" s="8">
        <v>156980</v>
      </c>
      <c r="F287" s="7">
        <v>203910</v>
      </c>
      <c r="G287" s="7">
        <v>0</v>
      </c>
      <c r="H287" s="8">
        <v>3763400000</v>
      </c>
      <c r="I287" s="7">
        <v>3519500000</v>
      </c>
      <c r="J287" s="7">
        <v>2541400000</v>
      </c>
      <c r="K287" s="19">
        <f t="shared" si="112"/>
        <v>4.1712281447627143E-5</v>
      </c>
      <c r="L287" s="19">
        <f t="shared" si="112"/>
        <v>5.793720698962921E-5</v>
      </c>
      <c r="M287" s="19">
        <f t="shared" si="112"/>
        <v>0</v>
      </c>
      <c r="N287" s="25">
        <f>D287/E287</f>
        <v>370.78608739966876</v>
      </c>
      <c r="O287" s="26">
        <f>L287/K287</f>
        <v>1.388972383646137</v>
      </c>
      <c r="P287" s="27" t="s">
        <v>766</v>
      </c>
      <c r="Q287" s="7">
        <v>2277400</v>
      </c>
      <c r="R287" s="8">
        <v>14560000</v>
      </c>
      <c r="S287" s="7">
        <v>5969600</v>
      </c>
      <c r="T287" s="7">
        <v>24568000</v>
      </c>
      <c r="U287" s="8">
        <v>1650500000</v>
      </c>
      <c r="V287" s="7">
        <v>1849700000</v>
      </c>
      <c r="W287" s="7">
        <v>3454200000</v>
      </c>
      <c r="X287" s="19">
        <f t="shared" si="113"/>
        <v>8.8215692214480453E-3</v>
      </c>
      <c r="Y287" s="19">
        <f t="shared" si="113"/>
        <v>3.2273341622965886E-3</v>
      </c>
      <c r="Z287" s="19">
        <f t="shared" si="113"/>
        <v>7.1125007237565858E-3</v>
      </c>
      <c r="AA287" s="28">
        <f>Q287/R287</f>
        <v>0.15641483516483518</v>
      </c>
      <c r="AB287" s="29">
        <f>Y287/X287</f>
        <v>0.36584581283451373</v>
      </c>
      <c r="AC287" s="30">
        <f>Y287/Z287</f>
        <v>0.45375519632875599</v>
      </c>
      <c r="AD287" s="7">
        <v>50221000</v>
      </c>
      <c r="AE287" s="8">
        <v>209650000</v>
      </c>
      <c r="AF287" s="7">
        <v>121320000</v>
      </c>
      <c r="AG287" s="7">
        <v>44623000</v>
      </c>
      <c r="AH287" s="8">
        <v>2634800000</v>
      </c>
      <c r="AI287" s="7">
        <v>1335600000</v>
      </c>
      <c r="AJ287" s="7">
        <v>1781200000</v>
      </c>
      <c r="AK287" s="19">
        <f t="shared" si="114"/>
        <v>7.9569606801275242E-2</v>
      </c>
      <c r="AL287" s="19">
        <f t="shared" si="114"/>
        <v>9.0835579514824794E-2</v>
      </c>
      <c r="AM287" s="19">
        <f t="shared" si="114"/>
        <v>2.5052211991915561E-2</v>
      </c>
      <c r="AN287" s="28">
        <f>AD287/AE287</f>
        <v>0.23954686382065346</v>
      </c>
      <c r="AO287" s="29">
        <f>AL287/AK287</f>
        <v>1.1415863816153606</v>
      </c>
      <c r="AP287" s="30">
        <f>AL287/AM287</f>
        <v>3.6258506651683198</v>
      </c>
      <c r="AQ287" s="7">
        <v>247250000</v>
      </c>
      <c r="AR287" s="8">
        <v>9255500</v>
      </c>
      <c r="AS287" s="7">
        <v>100070000</v>
      </c>
      <c r="AT287" s="7">
        <v>62873000</v>
      </c>
      <c r="AU287" s="8">
        <v>1584900000</v>
      </c>
      <c r="AV287" s="7">
        <v>2579400000</v>
      </c>
      <c r="AW287" s="7">
        <v>2056500000</v>
      </c>
      <c r="AX287" s="19">
        <f t="shared" si="115"/>
        <v>5.8398006183355416E-3</v>
      </c>
      <c r="AY287" s="19">
        <f t="shared" si="115"/>
        <v>3.8795843994727457E-2</v>
      </c>
      <c r="AZ287" s="19">
        <f t="shared" si="115"/>
        <v>3.0572817894480915E-2</v>
      </c>
      <c r="BA287" s="28">
        <f>AQ287/AR287</f>
        <v>26.713845821403488</v>
      </c>
      <c r="BB287" s="29">
        <f>AY287/AX287</f>
        <v>6.6433507803191123</v>
      </c>
      <c r="BC287" s="30">
        <f>AY287/AZ287</f>
        <v>1.2689652660944604</v>
      </c>
      <c r="BD287" s="7">
        <v>71811000</v>
      </c>
      <c r="BE287" s="8">
        <v>44348000</v>
      </c>
      <c r="BF287" s="7">
        <v>235110000</v>
      </c>
      <c r="BG287" s="7">
        <v>301460000</v>
      </c>
      <c r="BH287" s="8">
        <v>2216600000</v>
      </c>
      <c r="BI287" s="7">
        <v>2843600000</v>
      </c>
      <c r="BJ287" s="7">
        <v>2441100000</v>
      </c>
      <c r="BK287" s="19">
        <f t="shared" si="116"/>
        <v>2.0007218262203374E-2</v>
      </c>
      <c r="BL287" s="19">
        <f t="shared" si="116"/>
        <v>8.2680405120270084E-2</v>
      </c>
      <c r="BM287" s="19">
        <f t="shared" si="116"/>
        <v>0.12349350702552128</v>
      </c>
      <c r="BN287" s="28">
        <f>BD287/BE287</f>
        <v>1.6192612970145215</v>
      </c>
      <c r="BO287" s="29">
        <f>BL287/BK287</f>
        <v>4.132528772201467</v>
      </c>
      <c r="BP287" s="30">
        <f t="shared" ref="BP287:BP295" si="120">BL287/BM287</f>
        <v>0.66951216393249946</v>
      </c>
      <c r="BQ287" s="50">
        <v>0</v>
      </c>
    </row>
    <row r="288" spans="1:69" x14ac:dyDescent="0.2">
      <c r="A288" s="1" t="s">
        <v>120</v>
      </c>
      <c r="B288" s="1" t="s">
        <v>121</v>
      </c>
      <c r="C288" s="1"/>
      <c r="D288" s="7">
        <v>0</v>
      </c>
      <c r="E288" s="8">
        <v>0</v>
      </c>
      <c r="F288" s="7">
        <v>5189100</v>
      </c>
      <c r="G288" s="7">
        <v>3300300</v>
      </c>
      <c r="H288" s="8">
        <v>3763400000</v>
      </c>
      <c r="I288" s="7">
        <v>3519500000</v>
      </c>
      <c r="J288" s="7">
        <v>2541400000</v>
      </c>
      <c r="K288" s="19">
        <f t="shared" si="112"/>
        <v>0</v>
      </c>
      <c r="L288" s="19">
        <f t="shared" si="112"/>
        <v>1.4743855661315528E-3</v>
      </c>
      <c r="M288" s="19">
        <f t="shared" si="112"/>
        <v>1.298614936649091E-3</v>
      </c>
      <c r="N288" s="25">
        <v>0</v>
      </c>
      <c r="O288" s="26" t="s">
        <v>766</v>
      </c>
      <c r="P288" s="27">
        <f>L288/M288</f>
        <v>1.1353523854700265</v>
      </c>
      <c r="Q288" s="7">
        <v>0</v>
      </c>
      <c r="R288" s="8">
        <v>0</v>
      </c>
      <c r="S288" s="7">
        <v>0</v>
      </c>
      <c r="T288" s="7">
        <v>6501700</v>
      </c>
      <c r="U288" s="8">
        <v>1650500000</v>
      </c>
      <c r="V288" s="7">
        <v>1849700000</v>
      </c>
      <c r="W288" s="7">
        <v>3454200000</v>
      </c>
      <c r="X288" s="19">
        <f t="shared" si="113"/>
        <v>0</v>
      </c>
      <c r="Y288" s="19">
        <f t="shared" si="113"/>
        <v>0</v>
      </c>
      <c r="Z288" s="19">
        <f t="shared" si="113"/>
        <v>1.8822592785594349E-3</v>
      </c>
      <c r="AA288" s="28">
        <v>0</v>
      </c>
      <c r="AB288" s="29">
        <v>0</v>
      </c>
      <c r="AC288" s="30">
        <f>Y288/Z288</f>
        <v>0</v>
      </c>
      <c r="AD288" s="7">
        <v>0</v>
      </c>
      <c r="AE288" s="8">
        <v>0</v>
      </c>
      <c r="AF288" s="7">
        <v>0</v>
      </c>
      <c r="AG288" s="7">
        <v>0</v>
      </c>
      <c r="AH288" s="8">
        <v>2634800000</v>
      </c>
      <c r="AI288" s="7">
        <v>1335600000</v>
      </c>
      <c r="AJ288" s="7">
        <v>1781200000</v>
      </c>
      <c r="AK288" s="19">
        <f t="shared" si="114"/>
        <v>0</v>
      </c>
      <c r="AL288" s="19">
        <f t="shared" si="114"/>
        <v>0</v>
      </c>
      <c r="AM288" s="19">
        <f t="shared" si="114"/>
        <v>0</v>
      </c>
      <c r="AN288" s="28">
        <v>0</v>
      </c>
      <c r="AO288" s="29">
        <v>0</v>
      </c>
      <c r="AP288" s="30">
        <v>0</v>
      </c>
      <c r="AQ288" s="7">
        <v>0</v>
      </c>
      <c r="AR288" s="8">
        <v>0</v>
      </c>
      <c r="AS288" s="7">
        <v>1298100</v>
      </c>
      <c r="AT288" s="7">
        <v>575130</v>
      </c>
      <c r="AU288" s="8">
        <v>1584900000</v>
      </c>
      <c r="AV288" s="7">
        <v>2579400000</v>
      </c>
      <c r="AW288" s="7">
        <v>2056500000</v>
      </c>
      <c r="AX288" s="19">
        <f t="shared" si="115"/>
        <v>0</v>
      </c>
      <c r="AY288" s="19">
        <f t="shared" si="115"/>
        <v>5.032565712956501E-4</v>
      </c>
      <c r="AZ288" s="19">
        <f t="shared" si="115"/>
        <v>2.7966447848285923E-4</v>
      </c>
      <c r="BA288" s="28">
        <v>0</v>
      </c>
      <c r="BB288" s="29" t="s">
        <v>766</v>
      </c>
      <c r="BC288" s="30">
        <f>AY288/AZ288</f>
        <v>1.7995012238441821</v>
      </c>
      <c r="BD288" s="7">
        <v>0</v>
      </c>
      <c r="BE288" s="8">
        <v>0</v>
      </c>
      <c r="BF288" s="7">
        <v>0</v>
      </c>
      <c r="BG288" s="7">
        <v>550590</v>
      </c>
      <c r="BH288" s="8">
        <v>2216600000</v>
      </c>
      <c r="BI288" s="7">
        <v>2843600000</v>
      </c>
      <c r="BJ288" s="7">
        <v>2441100000</v>
      </c>
      <c r="BK288" s="19">
        <f t="shared" si="116"/>
        <v>0</v>
      </c>
      <c r="BL288" s="19">
        <f t="shared" si="116"/>
        <v>0</v>
      </c>
      <c r="BM288" s="19">
        <f t="shared" si="116"/>
        <v>2.255499569866044E-4</v>
      </c>
      <c r="BN288" s="28">
        <v>0</v>
      </c>
      <c r="BO288" s="29">
        <v>0</v>
      </c>
      <c r="BP288" s="30">
        <f t="shared" si="120"/>
        <v>0</v>
      </c>
      <c r="BQ288" s="50">
        <v>0</v>
      </c>
    </row>
    <row r="289" spans="1:69" x14ac:dyDescent="0.2">
      <c r="A289" s="1" t="s">
        <v>516</v>
      </c>
      <c r="B289" s="1" t="s">
        <v>517</v>
      </c>
      <c r="C289" s="1"/>
      <c r="D289" s="7">
        <v>0</v>
      </c>
      <c r="E289" s="8">
        <v>0</v>
      </c>
      <c r="F289" s="7">
        <v>0</v>
      </c>
      <c r="G289" s="7">
        <v>0</v>
      </c>
      <c r="H289" s="8">
        <v>3763400000</v>
      </c>
      <c r="I289" s="7">
        <v>3519500000</v>
      </c>
      <c r="J289" s="7">
        <v>2541400000</v>
      </c>
      <c r="K289" s="19">
        <f t="shared" si="112"/>
        <v>0</v>
      </c>
      <c r="L289" s="19">
        <f t="shared" si="112"/>
        <v>0</v>
      </c>
      <c r="M289" s="19">
        <f t="shared" si="112"/>
        <v>0</v>
      </c>
      <c r="N289" s="25">
        <v>0</v>
      </c>
      <c r="O289" s="26">
        <v>0</v>
      </c>
      <c r="P289" s="27">
        <v>0</v>
      </c>
      <c r="Q289" s="7">
        <v>0</v>
      </c>
      <c r="R289" s="8">
        <v>0</v>
      </c>
      <c r="S289" s="7">
        <v>0</v>
      </c>
      <c r="T289" s="7">
        <v>0</v>
      </c>
      <c r="U289" s="8">
        <v>1650500000</v>
      </c>
      <c r="V289" s="7">
        <v>1849700000</v>
      </c>
      <c r="W289" s="7">
        <v>3454200000</v>
      </c>
      <c r="X289" s="19">
        <f t="shared" si="113"/>
        <v>0</v>
      </c>
      <c r="Y289" s="19">
        <f t="shared" si="113"/>
        <v>0</v>
      </c>
      <c r="Z289" s="19">
        <f t="shared" si="113"/>
        <v>0</v>
      </c>
      <c r="AA289" s="28">
        <v>0</v>
      </c>
      <c r="AB289" s="29">
        <v>0</v>
      </c>
      <c r="AC289" s="30">
        <v>0</v>
      </c>
      <c r="AD289" s="7">
        <v>0</v>
      </c>
      <c r="AE289" s="8">
        <v>0</v>
      </c>
      <c r="AF289" s="7">
        <v>0</v>
      </c>
      <c r="AG289" s="7">
        <v>0</v>
      </c>
      <c r="AH289" s="8">
        <v>2634800000</v>
      </c>
      <c r="AI289" s="7">
        <v>1335600000</v>
      </c>
      <c r="AJ289" s="7">
        <v>1781200000</v>
      </c>
      <c r="AK289" s="19">
        <f t="shared" si="114"/>
        <v>0</v>
      </c>
      <c r="AL289" s="19">
        <f t="shared" si="114"/>
        <v>0</v>
      </c>
      <c r="AM289" s="19">
        <f t="shared" si="114"/>
        <v>0</v>
      </c>
      <c r="AN289" s="28">
        <v>0</v>
      </c>
      <c r="AO289" s="29">
        <v>0</v>
      </c>
      <c r="AP289" s="30">
        <v>0</v>
      </c>
      <c r="AQ289" s="7">
        <v>1476800</v>
      </c>
      <c r="AR289" s="8">
        <v>0</v>
      </c>
      <c r="AS289" s="7">
        <v>0</v>
      </c>
      <c r="AT289" s="7">
        <v>0</v>
      </c>
      <c r="AU289" s="8">
        <v>1584900000</v>
      </c>
      <c r="AV289" s="7">
        <v>2579400000</v>
      </c>
      <c r="AW289" s="7">
        <v>2056500000</v>
      </c>
      <c r="AX289" s="19">
        <f t="shared" si="115"/>
        <v>0</v>
      </c>
      <c r="AY289" s="19">
        <f t="shared" si="115"/>
        <v>0</v>
      </c>
      <c r="AZ289" s="19">
        <f t="shared" si="115"/>
        <v>0</v>
      </c>
      <c r="BA289" s="28" t="s">
        <v>766</v>
      </c>
      <c r="BB289" s="29">
        <v>0</v>
      </c>
      <c r="BC289" s="30">
        <v>0</v>
      </c>
      <c r="BD289" s="7">
        <v>0</v>
      </c>
      <c r="BE289" s="8">
        <v>0</v>
      </c>
      <c r="BF289" s="7">
        <v>0</v>
      </c>
      <c r="BG289" s="7">
        <v>4560500</v>
      </c>
      <c r="BH289" s="8">
        <v>2216600000</v>
      </c>
      <c r="BI289" s="7">
        <v>2843600000</v>
      </c>
      <c r="BJ289" s="7">
        <v>2441100000</v>
      </c>
      <c r="BK289" s="19">
        <f t="shared" si="116"/>
        <v>0</v>
      </c>
      <c r="BL289" s="19">
        <f t="shared" si="116"/>
        <v>0</v>
      </c>
      <c r="BM289" s="19">
        <f t="shared" si="116"/>
        <v>1.868215148908279E-3</v>
      </c>
      <c r="BN289" s="28">
        <v>0</v>
      </c>
      <c r="BO289" s="29">
        <v>0</v>
      </c>
      <c r="BP289" s="30">
        <f t="shared" si="120"/>
        <v>0</v>
      </c>
      <c r="BQ289" s="50">
        <v>0</v>
      </c>
    </row>
    <row r="290" spans="1:69" x14ac:dyDescent="0.2">
      <c r="A290" s="1" t="s">
        <v>528</v>
      </c>
      <c r="B290" s="1" t="s">
        <v>529</v>
      </c>
      <c r="C290" s="1"/>
      <c r="D290" s="7">
        <v>0</v>
      </c>
      <c r="E290" s="8">
        <v>0</v>
      </c>
      <c r="F290" s="7">
        <v>0</v>
      </c>
      <c r="G290" s="7">
        <v>0</v>
      </c>
      <c r="H290" s="8">
        <v>3763400000</v>
      </c>
      <c r="I290" s="7">
        <v>3519500000</v>
      </c>
      <c r="J290" s="7">
        <v>2541400000</v>
      </c>
      <c r="K290" s="19">
        <f t="shared" si="112"/>
        <v>0</v>
      </c>
      <c r="L290" s="19">
        <f t="shared" si="112"/>
        <v>0</v>
      </c>
      <c r="M290" s="19">
        <f t="shared" si="112"/>
        <v>0</v>
      </c>
      <c r="N290" s="25">
        <v>0</v>
      </c>
      <c r="O290" s="26">
        <v>0</v>
      </c>
      <c r="P290" s="27">
        <v>0</v>
      </c>
      <c r="Q290" s="7">
        <v>0</v>
      </c>
      <c r="R290" s="8">
        <v>177820</v>
      </c>
      <c r="S290" s="7">
        <v>0</v>
      </c>
      <c r="T290" s="7">
        <v>0</v>
      </c>
      <c r="U290" s="8">
        <v>1650500000</v>
      </c>
      <c r="V290" s="7">
        <v>1849700000</v>
      </c>
      <c r="W290" s="7">
        <v>3454200000</v>
      </c>
      <c r="X290" s="19">
        <f t="shared" si="113"/>
        <v>1.0773704937897606E-4</v>
      </c>
      <c r="Y290" s="19">
        <f t="shared" si="113"/>
        <v>0</v>
      </c>
      <c r="Z290" s="19">
        <f t="shared" si="113"/>
        <v>0</v>
      </c>
      <c r="AA290" s="28">
        <f>Q290/R290</f>
        <v>0</v>
      </c>
      <c r="AB290" s="29">
        <f>Y290/X290</f>
        <v>0</v>
      </c>
      <c r="AC290" s="30">
        <v>0</v>
      </c>
      <c r="AD290" s="7">
        <v>0</v>
      </c>
      <c r="AE290" s="8">
        <v>6185200</v>
      </c>
      <c r="AF290" s="7">
        <v>3604800</v>
      </c>
      <c r="AG290" s="7">
        <v>0</v>
      </c>
      <c r="AH290" s="8">
        <v>2634800000</v>
      </c>
      <c r="AI290" s="7">
        <v>1335600000</v>
      </c>
      <c r="AJ290" s="7">
        <v>1781200000</v>
      </c>
      <c r="AK290" s="19">
        <f t="shared" si="114"/>
        <v>2.3475026567481403E-3</v>
      </c>
      <c r="AL290" s="19">
        <f t="shared" si="114"/>
        <v>2.6990116801437554E-3</v>
      </c>
      <c r="AM290" s="19">
        <f t="shared" si="114"/>
        <v>0</v>
      </c>
      <c r="AN290" s="28">
        <f t="shared" ref="AN290:AN295" si="121">AD290/AE290</f>
        <v>0</v>
      </c>
      <c r="AO290" s="29">
        <f t="shared" ref="AO290:AO295" si="122">AL290/AK290</f>
        <v>1.1497374336873127</v>
      </c>
      <c r="AP290" s="30" t="s">
        <v>766</v>
      </c>
      <c r="AQ290" s="7">
        <v>4068200</v>
      </c>
      <c r="AR290" s="8">
        <v>0</v>
      </c>
      <c r="AS290" s="7">
        <v>1750000</v>
      </c>
      <c r="AT290" s="7">
        <v>4293600</v>
      </c>
      <c r="AU290" s="8">
        <v>1584900000</v>
      </c>
      <c r="AV290" s="7">
        <v>2579400000</v>
      </c>
      <c r="AW290" s="7">
        <v>2056500000</v>
      </c>
      <c r="AX290" s="19">
        <f t="shared" si="115"/>
        <v>0</v>
      </c>
      <c r="AY290" s="19">
        <f t="shared" si="115"/>
        <v>6.784523532604482E-4</v>
      </c>
      <c r="AZ290" s="19">
        <f t="shared" si="115"/>
        <v>2.0878191101385852E-3</v>
      </c>
      <c r="BA290" s="28" t="s">
        <v>766</v>
      </c>
      <c r="BB290" s="29" t="s">
        <v>766</v>
      </c>
      <c r="BC290" s="30">
        <f t="shared" ref="BC290:BC297" si="123">AY290/AZ290</f>
        <v>0.32495744002238486</v>
      </c>
      <c r="BD290" s="7">
        <v>1476800</v>
      </c>
      <c r="BE290" s="8">
        <v>1293600</v>
      </c>
      <c r="BF290" s="7">
        <v>8108900</v>
      </c>
      <c r="BG290" s="7">
        <v>7602300</v>
      </c>
      <c r="BH290" s="8">
        <v>2216600000</v>
      </c>
      <c r="BI290" s="7">
        <v>2843600000</v>
      </c>
      <c r="BJ290" s="7">
        <v>2441100000</v>
      </c>
      <c r="BK290" s="19">
        <f t="shared" si="116"/>
        <v>5.8359649914283137E-4</v>
      </c>
      <c r="BL290" s="19">
        <f t="shared" si="116"/>
        <v>2.8516317344211561E-3</v>
      </c>
      <c r="BM290" s="19">
        <f t="shared" si="116"/>
        <v>3.1142927368809142E-3</v>
      </c>
      <c r="BN290" s="28">
        <f t="shared" ref="BN290:BN295" si="124">BD290/BE290</f>
        <v>1.1416202844774272</v>
      </c>
      <c r="BO290" s="29">
        <f t="shared" ref="BO290:BO295" si="125">BL290/BK290</f>
        <v>4.8863071293428684</v>
      </c>
      <c r="BP290" s="30">
        <f t="shared" si="120"/>
        <v>0.91565950132137441</v>
      </c>
      <c r="BQ290" s="50">
        <v>0</v>
      </c>
    </row>
    <row r="291" spans="1:69" x14ac:dyDescent="0.2">
      <c r="A291" s="1" t="s">
        <v>450</v>
      </c>
      <c r="B291" s="1" t="s">
        <v>451</v>
      </c>
      <c r="C291" s="1"/>
      <c r="D291" s="7">
        <v>0</v>
      </c>
      <c r="E291" s="8">
        <v>0</v>
      </c>
      <c r="F291" s="7">
        <v>0</v>
      </c>
      <c r="G291" s="7">
        <v>0</v>
      </c>
      <c r="H291" s="8">
        <v>3763400000</v>
      </c>
      <c r="I291" s="7">
        <v>3519500000</v>
      </c>
      <c r="J291" s="7">
        <v>2541400000</v>
      </c>
      <c r="K291" s="19">
        <f t="shared" si="112"/>
        <v>0</v>
      </c>
      <c r="L291" s="19">
        <f t="shared" si="112"/>
        <v>0</v>
      </c>
      <c r="M291" s="19">
        <f t="shared" si="112"/>
        <v>0</v>
      </c>
      <c r="N291" s="25">
        <v>0</v>
      </c>
      <c r="O291" s="26">
        <v>0</v>
      </c>
      <c r="P291" s="27">
        <v>0</v>
      </c>
      <c r="Q291" s="7">
        <v>0</v>
      </c>
      <c r="R291" s="8">
        <v>0</v>
      </c>
      <c r="S291" s="7">
        <v>0</v>
      </c>
      <c r="T291" s="7">
        <v>1175600</v>
      </c>
      <c r="U291" s="8">
        <v>1650500000</v>
      </c>
      <c r="V291" s="7">
        <v>1849700000</v>
      </c>
      <c r="W291" s="7">
        <v>3454200000</v>
      </c>
      <c r="X291" s="19">
        <f t="shared" si="113"/>
        <v>0</v>
      </c>
      <c r="Y291" s="19">
        <f t="shared" si="113"/>
        <v>0</v>
      </c>
      <c r="Z291" s="19">
        <f t="shared" si="113"/>
        <v>3.4033929708760348E-4</v>
      </c>
      <c r="AA291" s="28">
        <v>0</v>
      </c>
      <c r="AB291" s="29">
        <v>0</v>
      </c>
      <c r="AC291" s="30">
        <f>Y291/Z291</f>
        <v>0</v>
      </c>
      <c r="AD291" s="7">
        <v>2500900</v>
      </c>
      <c r="AE291" s="8">
        <v>1456300</v>
      </c>
      <c r="AF291" s="7">
        <v>946560</v>
      </c>
      <c r="AG291" s="7">
        <v>0</v>
      </c>
      <c r="AH291" s="8">
        <v>2634800000</v>
      </c>
      <c r="AI291" s="7">
        <v>1335600000</v>
      </c>
      <c r="AJ291" s="7">
        <v>1781200000</v>
      </c>
      <c r="AK291" s="19">
        <f t="shared" si="114"/>
        <v>5.5271747381205403E-4</v>
      </c>
      <c r="AL291" s="19">
        <f t="shared" si="114"/>
        <v>7.0871518418688228E-4</v>
      </c>
      <c r="AM291" s="19">
        <f t="shared" si="114"/>
        <v>0</v>
      </c>
      <c r="AN291" s="28">
        <f t="shared" si="121"/>
        <v>1.7172972601799079</v>
      </c>
      <c r="AO291" s="29">
        <f t="shared" si="122"/>
        <v>1.2822377032861343</v>
      </c>
      <c r="AP291" s="30" t="s">
        <v>766</v>
      </c>
      <c r="AQ291" s="7">
        <v>1082900</v>
      </c>
      <c r="AR291" s="8">
        <v>785700</v>
      </c>
      <c r="AS291" s="7">
        <v>776070</v>
      </c>
      <c r="AT291" s="7">
        <v>418700</v>
      </c>
      <c r="AU291" s="8">
        <v>1584900000</v>
      </c>
      <c r="AV291" s="7">
        <v>2579400000</v>
      </c>
      <c r="AW291" s="7">
        <v>2056500000</v>
      </c>
      <c r="AX291" s="19">
        <f t="shared" si="115"/>
        <v>4.9574105621805794E-4</v>
      </c>
      <c r="AY291" s="19">
        <f t="shared" si="115"/>
        <v>3.0087229588276343E-4</v>
      </c>
      <c r="AZ291" s="19">
        <f t="shared" si="115"/>
        <v>2.0359834670556772E-4</v>
      </c>
      <c r="BA291" s="28">
        <f>AQ291/AR291</f>
        <v>1.3782614229349623</v>
      </c>
      <c r="BB291" s="29">
        <f>AY291/AX291</f>
        <v>0.60691421884255026</v>
      </c>
      <c r="BC291" s="30">
        <f t="shared" si="123"/>
        <v>1.4777737675732099</v>
      </c>
      <c r="BD291" s="7">
        <v>948980</v>
      </c>
      <c r="BE291" s="8">
        <v>521060</v>
      </c>
      <c r="BF291" s="7">
        <v>797880</v>
      </c>
      <c r="BG291" s="7">
        <v>373690</v>
      </c>
      <c r="BH291" s="8">
        <v>2216600000</v>
      </c>
      <c r="BI291" s="7">
        <v>2843600000</v>
      </c>
      <c r="BJ291" s="7">
        <v>2441100000</v>
      </c>
      <c r="BK291" s="19">
        <f t="shared" si="116"/>
        <v>2.3507173148064605E-4</v>
      </c>
      <c r="BL291" s="19">
        <f t="shared" si="116"/>
        <v>2.8058798705865806E-4</v>
      </c>
      <c r="BM291" s="19">
        <f t="shared" si="116"/>
        <v>1.5308262668469133E-4</v>
      </c>
      <c r="BN291" s="28">
        <f t="shared" si="124"/>
        <v>1.8212489924384907</v>
      </c>
      <c r="BO291" s="29">
        <f t="shared" si="125"/>
        <v>1.193627091149237</v>
      </c>
      <c r="BP291" s="30">
        <f t="shared" si="120"/>
        <v>1.8329185560461618</v>
      </c>
      <c r="BQ291" s="50">
        <v>0</v>
      </c>
    </row>
    <row r="292" spans="1:69" x14ac:dyDescent="0.2">
      <c r="A292" s="1" t="s">
        <v>566</v>
      </c>
      <c r="B292" s="1" t="s">
        <v>567</v>
      </c>
      <c r="C292" s="1"/>
      <c r="D292" s="7">
        <v>1252000</v>
      </c>
      <c r="E292" s="8">
        <v>0</v>
      </c>
      <c r="F292" s="7">
        <v>541300</v>
      </c>
      <c r="G292" s="7">
        <v>0</v>
      </c>
      <c r="H292" s="8">
        <v>3763400000</v>
      </c>
      <c r="I292" s="7">
        <v>3519500000</v>
      </c>
      <c r="J292" s="7">
        <v>2541400000</v>
      </c>
      <c r="K292" s="19">
        <f t="shared" si="112"/>
        <v>0</v>
      </c>
      <c r="L292" s="19">
        <f t="shared" si="112"/>
        <v>1.5380025571814178E-4</v>
      </c>
      <c r="M292" s="19">
        <f t="shared" si="112"/>
        <v>0</v>
      </c>
      <c r="N292" s="25" t="s">
        <v>766</v>
      </c>
      <c r="O292" s="26" t="s">
        <v>766</v>
      </c>
      <c r="P292" s="27" t="s">
        <v>766</v>
      </c>
      <c r="Q292" s="7">
        <v>0</v>
      </c>
      <c r="R292" s="8">
        <v>21558000</v>
      </c>
      <c r="S292" s="7">
        <v>412190</v>
      </c>
      <c r="T292" s="7">
        <v>1462500</v>
      </c>
      <c r="U292" s="8">
        <v>1650500000</v>
      </c>
      <c r="V292" s="7">
        <v>1849700000</v>
      </c>
      <c r="W292" s="7">
        <v>3454200000</v>
      </c>
      <c r="X292" s="19">
        <f t="shared" si="113"/>
        <v>1.3061496516207209E-2</v>
      </c>
      <c r="Y292" s="19">
        <f t="shared" si="113"/>
        <v>2.2284154187165485E-4</v>
      </c>
      <c r="Z292" s="19">
        <f t="shared" si="113"/>
        <v>4.2339760291818657E-4</v>
      </c>
      <c r="AA292" s="28">
        <f>Q292/R292</f>
        <v>0</v>
      </c>
      <c r="AB292" s="29">
        <f>Y292/X292</f>
        <v>1.7060950220761033E-2</v>
      </c>
      <c r="AC292" s="30">
        <f>Y292/Z292</f>
        <v>0.52631743858671465</v>
      </c>
      <c r="AD292" s="7">
        <v>0</v>
      </c>
      <c r="AE292" s="8">
        <v>21945000</v>
      </c>
      <c r="AF292" s="7">
        <v>11856000</v>
      </c>
      <c r="AG292" s="7">
        <v>2313300</v>
      </c>
      <c r="AH292" s="8">
        <v>2634800000</v>
      </c>
      <c r="AI292" s="7">
        <v>1335600000</v>
      </c>
      <c r="AJ292" s="7">
        <v>1781200000</v>
      </c>
      <c r="AK292" s="19">
        <f t="shared" si="114"/>
        <v>8.3289054197662055E-3</v>
      </c>
      <c r="AL292" s="19">
        <f t="shared" si="114"/>
        <v>8.8769092542677445E-3</v>
      </c>
      <c r="AM292" s="19">
        <f t="shared" si="114"/>
        <v>1.298731192454525E-3</v>
      </c>
      <c r="AN292" s="28">
        <f t="shared" si="121"/>
        <v>0</v>
      </c>
      <c r="AO292" s="29">
        <f t="shared" si="122"/>
        <v>1.0657954205124016</v>
      </c>
      <c r="AP292" s="30">
        <f>AL292/AM292</f>
        <v>6.8350627950121936</v>
      </c>
      <c r="AQ292" s="7">
        <v>13188000</v>
      </c>
      <c r="AR292" s="8">
        <v>0</v>
      </c>
      <c r="AS292" s="7">
        <v>8152900</v>
      </c>
      <c r="AT292" s="7">
        <v>8416300</v>
      </c>
      <c r="AU292" s="8">
        <v>1584900000</v>
      </c>
      <c r="AV292" s="7">
        <v>2579400000</v>
      </c>
      <c r="AW292" s="7">
        <v>2056500000</v>
      </c>
      <c r="AX292" s="19">
        <f t="shared" si="115"/>
        <v>0</v>
      </c>
      <c r="AY292" s="19">
        <f t="shared" si="115"/>
        <v>3.160773823369776E-3</v>
      </c>
      <c r="AZ292" s="19">
        <f t="shared" si="115"/>
        <v>4.0925358619012886E-3</v>
      </c>
      <c r="BA292" s="28" t="s">
        <v>766</v>
      </c>
      <c r="BB292" s="29" t="s">
        <v>766</v>
      </c>
      <c r="BC292" s="30">
        <f t="shared" si="123"/>
        <v>0.77232648167959128</v>
      </c>
      <c r="BD292" s="7">
        <v>2536200</v>
      </c>
      <c r="BE292" s="8">
        <v>3036900</v>
      </c>
      <c r="BF292" s="7">
        <v>25148000</v>
      </c>
      <c r="BG292" s="7">
        <v>27087000</v>
      </c>
      <c r="BH292" s="8">
        <v>2216600000</v>
      </c>
      <c r="BI292" s="7">
        <v>2843600000</v>
      </c>
      <c r="BJ292" s="7">
        <v>2441100000</v>
      </c>
      <c r="BK292" s="19">
        <f t="shared" si="116"/>
        <v>1.3700712803392584E-3</v>
      </c>
      <c r="BL292" s="19">
        <f t="shared" si="116"/>
        <v>8.8437192291461533E-3</v>
      </c>
      <c r="BM292" s="19">
        <f t="shared" si="116"/>
        <v>1.109622711072877E-2</v>
      </c>
      <c r="BN292" s="28">
        <f t="shared" si="124"/>
        <v>0.83512792650400081</v>
      </c>
      <c r="BO292" s="29">
        <f t="shared" si="125"/>
        <v>6.4549336637114703</v>
      </c>
      <c r="BP292" s="30">
        <f t="shared" si="120"/>
        <v>0.79700236313614181</v>
      </c>
      <c r="BQ292" s="50">
        <v>0</v>
      </c>
    </row>
    <row r="293" spans="1:69" x14ac:dyDescent="0.2">
      <c r="A293" s="1" t="s">
        <v>248</v>
      </c>
      <c r="B293" s="1" t="s">
        <v>249</v>
      </c>
      <c r="C293" s="1"/>
      <c r="D293" s="7">
        <v>1412100</v>
      </c>
      <c r="E293" s="8">
        <v>0</v>
      </c>
      <c r="F293" s="7">
        <v>0</v>
      </c>
      <c r="G293" s="7">
        <v>0</v>
      </c>
      <c r="H293" s="8">
        <v>3763400000</v>
      </c>
      <c r="I293" s="7">
        <v>3519500000</v>
      </c>
      <c r="J293" s="7">
        <v>2541400000</v>
      </c>
      <c r="K293" s="19">
        <f t="shared" si="112"/>
        <v>0</v>
      </c>
      <c r="L293" s="19">
        <f t="shared" si="112"/>
        <v>0</v>
      </c>
      <c r="M293" s="19">
        <f t="shared" si="112"/>
        <v>0</v>
      </c>
      <c r="N293" s="25" t="s">
        <v>766</v>
      </c>
      <c r="O293" s="26">
        <v>0</v>
      </c>
      <c r="P293" s="27">
        <v>0</v>
      </c>
      <c r="Q293" s="7">
        <v>979740</v>
      </c>
      <c r="R293" s="8">
        <v>6408900</v>
      </c>
      <c r="S293" s="7">
        <v>1540000</v>
      </c>
      <c r="T293" s="7">
        <v>0</v>
      </c>
      <c r="U293" s="8">
        <v>1650500000</v>
      </c>
      <c r="V293" s="7">
        <v>1849700000</v>
      </c>
      <c r="W293" s="7">
        <v>3454200000</v>
      </c>
      <c r="X293" s="19">
        <f t="shared" si="113"/>
        <v>3.8830051499545593E-3</v>
      </c>
      <c r="Y293" s="19">
        <f t="shared" si="113"/>
        <v>8.3256744336919497E-4</v>
      </c>
      <c r="Z293" s="19">
        <f t="shared" si="113"/>
        <v>0</v>
      </c>
      <c r="AA293" s="28">
        <f>Q293/R293</f>
        <v>0.15287178767027104</v>
      </c>
      <c r="AB293" s="29">
        <f>Y293/X293</f>
        <v>0.21441317001058782</v>
      </c>
      <c r="AC293" s="30" t="s">
        <v>766</v>
      </c>
      <c r="AD293" s="7">
        <v>0</v>
      </c>
      <c r="AE293" s="8">
        <v>1687300</v>
      </c>
      <c r="AF293" s="7">
        <v>1135100</v>
      </c>
      <c r="AG293" s="7">
        <v>0</v>
      </c>
      <c r="AH293" s="8">
        <v>2634800000</v>
      </c>
      <c r="AI293" s="7">
        <v>1335600000</v>
      </c>
      <c r="AJ293" s="7">
        <v>1781200000</v>
      </c>
      <c r="AK293" s="19">
        <f t="shared" si="114"/>
        <v>6.4039016244117196E-4</v>
      </c>
      <c r="AL293" s="19">
        <f t="shared" si="114"/>
        <v>8.4988020365378851E-4</v>
      </c>
      <c r="AM293" s="19">
        <f t="shared" si="114"/>
        <v>0</v>
      </c>
      <c r="AN293" s="28">
        <f t="shared" si="121"/>
        <v>0</v>
      </c>
      <c r="AO293" s="29">
        <f t="shared" si="122"/>
        <v>1.3271287622752339</v>
      </c>
      <c r="AP293" s="30" t="s">
        <v>766</v>
      </c>
      <c r="AQ293" s="7">
        <v>13012000</v>
      </c>
      <c r="AR293" s="8">
        <v>0</v>
      </c>
      <c r="AS293" s="7">
        <v>4201100</v>
      </c>
      <c r="AT293" s="7">
        <v>2443300</v>
      </c>
      <c r="AU293" s="8">
        <v>1584900000</v>
      </c>
      <c r="AV293" s="7">
        <v>2579400000</v>
      </c>
      <c r="AW293" s="7">
        <v>2056500000</v>
      </c>
      <c r="AX293" s="19">
        <f t="shared" si="115"/>
        <v>0</v>
      </c>
      <c r="AY293" s="19">
        <f t="shared" si="115"/>
        <v>1.6287121035899821E-3</v>
      </c>
      <c r="AZ293" s="19">
        <f t="shared" si="115"/>
        <v>1.188086554826161E-3</v>
      </c>
      <c r="BA293" s="28" t="s">
        <v>766</v>
      </c>
      <c r="BB293" s="29" t="s">
        <v>766</v>
      </c>
      <c r="BC293" s="30">
        <f t="shared" si="123"/>
        <v>1.3708699058784424</v>
      </c>
      <c r="BD293" s="7">
        <v>4387800</v>
      </c>
      <c r="BE293" s="8">
        <v>1437800</v>
      </c>
      <c r="BF293" s="7">
        <v>21387000</v>
      </c>
      <c r="BG293" s="7">
        <v>19483000</v>
      </c>
      <c r="BH293" s="8">
        <v>2216600000</v>
      </c>
      <c r="BI293" s="7">
        <v>2843600000</v>
      </c>
      <c r="BJ293" s="7">
        <v>2441100000</v>
      </c>
      <c r="BK293" s="19">
        <f t="shared" si="116"/>
        <v>6.4865108725074437E-4</v>
      </c>
      <c r="BL293" s="19">
        <f t="shared" si="116"/>
        <v>7.521100014066676E-3</v>
      </c>
      <c r="BM293" s="19">
        <f t="shared" si="116"/>
        <v>7.9812379664905165E-3</v>
      </c>
      <c r="BN293" s="28">
        <f t="shared" si="124"/>
        <v>3.0517457226317988</v>
      </c>
      <c r="BO293" s="29">
        <f t="shared" si="125"/>
        <v>11.594985596870353</v>
      </c>
      <c r="BP293" s="30">
        <f t="shared" si="120"/>
        <v>0.94234754628846495</v>
      </c>
      <c r="BQ293" s="50">
        <v>0</v>
      </c>
    </row>
    <row r="294" spans="1:69" x14ac:dyDescent="0.2">
      <c r="A294" s="1" t="s">
        <v>526</v>
      </c>
      <c r="B294" s="1" t="s">
        <v>527</v>
      </c>
      <c r="C294" s="1"/>
      <c r="D294" s="7">
        <v>0</v>
      </c>
      <c r="E294" s="8">
        <v>0</v>
      </c>
      <c r="F294" s="7">
        <v>0</v>
      </c>
      <c r="G294" s="7">
        <v>0</v>
      </c>
      <c r="H294" s="8">
        <v>3763400000</v>
      </c>
      <c r="I294" s="7">
        <v>3519500000</v>
      </c>
      <c r="J294" s="7">
        <v>2541400000</v>
      </c>
      <c r="K294" s="19">
        <f t="shared" si="112"/>
        <v>0</v>
      </c>
      <c r="L294" s="19">
        <f t="shared" si="112"/>
        <v>0</v>
      </c>
      <c r="M294" s="19">
        <f t="shared" si="112"/>
        <v>0</v>
      </c>
      <c r="N294" s="25">
        <v>0</v>
      </c>
      <c r="O294" s="26">
        <v>0</v>
      </c>
      <c r="P294" s="27">
        <v>0</v>
      </c>
      <c r="Q294" s="7">
        <v>0</v>
      </c>
      <c r="R294" s="8">
        <v>0</v>
      </c>
      <c r="S294" s="7">
        <v>0</v>
      </c>
      <c r="T294" s="7">
        <v>1349100</v>
      </c>
      <c r="U294" s="8">
        <v>1650500000</v>
      </c>
      <c r="V294" s="7">
        <v>1849700000</v>
      </c>
      <c r="W294" s="7">
        <v>3454200000</v>
      </c>
      <c r="X294" s="19">
        <f t="shared" si="113"/>
        <v>0</v>
      </c>
      <c r="Y294" s="19">
        <f t="shared" si="113"/>
        <v>0</v>
      </c>
      <c r="Z294" s="19">
        <f t="shared" si="113"/>
        <v>3.9056800416883796E-4</v>
      </c>
      <c r="AA294" s="28">
        <v>0</v>
      </c>
      <c r="AB294" s="29">
        <v>0</v>
      </c>
      <c r="AC294" s="30">
        <f>Y294/Z294</f>
        <v>0</v>
      </c>
      <c r="AD294" s="7">
        <v>0</v>
      </c>
      <c r="AE294" s="8">
        <v>7903400</v>
      </c>
      <c r="AF294" s="7">
        <v>3399000</v>
      </c>
      <c r="AG294" s="7">
        <v>0</v>
      </c>
      <c r="AH294" s="8">
        <v>2634800000</v>
      </c>
      <c r="AI294" s="7">
        <v>1335600000</v>
      </c>
      <c r="AJ294" s="7">
        <v>1781200000</v>
      </c>
      <c r="AK294" s="19">
        <f t="shared" si="114"/>
        <v>2.9996204645513893E-3</v>
      </c>
      <c r="AL294" s="19">
        <f t="shared" si="114"/>
        <v>2.54492362982929E-3</v>
      </c>
      <c r="AM294" s="19">
        <f t="shared" si="114"/>
        <v>0</v>
      </c>
      <c r="AN294" s="28">
        <f t="shared" si="121"/>
        <v>0</v>
      </c>
      <c r="AO294" s="29">
        <f t="shared" si="122"/>
        <v>0.84841521115902185</v>
      </c>
      <c r="AP294" s="30" t="s">
        <v>766</v>
      </c>
      <c r="AQ294" s="7">
        <v>3426800</v>
      </c>
      <c r="AR294" s="8">
        <v>0</v>
      </c>
      <c r="AS294" s="7">
        <v>2447400</v>
      </c>
      <c r="AT294" s="7">
        <v>1724100</v>
      </c>
      <c r="AU294" s="8">
        <v>1584900000</v>
      </c>
      <c r="AV294" s="7">
        <v>2579400000</v>
      </c>
      <c r="AW294" s="7">
        <v>2056500000</v>
      </c>
      <c r="AX294" s="19">
        <f t="shared" si="115"/>
        <v>0</v>
      </c>
      <c r="AY294" s="19">
        <f t="shared" si="115"/>
        <v>9.4882530821121191E-4</v>
      </c>
      <c r="AZ294" s="19">
        <f t="shared" si="115"/>
        <v>8.3836615609044493E-4</v>
      </c>
      <c r="BA294" s="28" t="s">
        <v>766</v>
      </c>
      <c r="BB294" s="29" t="s">
        <v>766</v>
      </c>
      <c r="BC294" s="30">
        <f t="shared" si="123"/>
        <v>1.1317552614908399</v>
      </c>
      <c r="BD294" s="7">
        <v>1857200</v>
      </c>
      <c r="BE294" s="8">
        <v>1989500</v>
      </c>
      <c r="BF294" s="7">
        <v>6712800</v>
      </c>
      <c r="BG294" s="7">
        <v>7462200</v>
      </c>
      <c r="BH294" s="8">
        <v>2216600000</v>
      </c>
      <c r="BI294" s="7">
        <v>2843600000</v>
      </c>
      <c r="BJ294" s="7">
        <v>2441100000</v>
      </c>
      <c r="BK294" s="19">
        <f t="shared" si="116"/>
        <v>8.9754579085085261E-4</v>
      </c>
      <c r="BL294" s="19">
        <f t="shared" si="116"/>
        <v>2.3606695737797157E-3</v>
      </c>
      <c r="BM294" s="19">
        <f t="shared" si="116"/>
        <v>3.0569005776084554E-3</v>
      </c>
      <c r="BN294" s="28">
        <f t="shared" si="124"/>
        <v>0.93350087961799444</v>
      </c>
      <c r="BO294" s="29">
        <f t="shared" si="125"/>
        <v>2.6301383147726152</v>
      </c>
      <c r="BP294" s="30">
        <f t="shared" si="120"/>
        <v>0.77224283677114836</v>
      </c>
      <c r="BQ294" s="50">
        <v>0</v>
      </c>
    </row>
    <row r="295" spans="1:69" x14ac:dyDescent="0.2">
      <c r="A295" s="1" t="s">
        <v>362</v>
      </c>
      <c r="B295" s="1" t="s">
        <v>363</v>
      </c>
      <c r="C295" s="1"/>
      <c r="D295" s="7">
        <v>5269300</v>
      </c>
      <c r="E295" s="8">
        <v>2165600</v>
      </c>
      <c r="F295" s="7">
        <v>5593500</v>
      </c>
      <c r="G295" s="7">
        <v>10403000</v>
      </c>
      <c r="H295" s="8">
        <v>3763400000</v>
      </c>
      <c r="I295" s="7">
        <v>3519500000</v>
      </c>
      <c r="J295" s="7">
        <v>2541400000</v>
      </c>
      <c r="K295" s="19">
        <f t="shared" si="112"/>
        <v>5.7543710474570867E-4</v>
      </c>
      <c r="L295" s="19">
        <f t="shared" si="112"/>
        <v>1.5892882511720414E-3</v>
      </c>
      <c r="M295" s="19">
        <f t="shared" si="112"/>
        <v>4.0934130794050526E-3</v>
      </c>
      <c r="N295" s="25">
        <f>D295/E295</f>
        <v>2.4331824898411525</v>
      </c>
      <c r="O295" s="26">
        <f>L295/K295</f>
        <v>2.7618800353070099</v>
      </c>
      <c r="P295" s="27">
        <f>L295/M295</f>
        <v>0.38825503811675727</v>
      </c>
      <c r="Q295" s="7">
        <v>1009500</v>
      </c>
      <c r="R295" s="8">
        <v>68523000</v>
      </c>
      <c r="S295" s="7">
        <v>8890300</v>
      </c>
      <c r="T295" s="7">
        <v>3553200</v>
      </c>
      <c r="U295" s="8">
        <v>1650500000</v>
      </c>
      <c r="V295" s="7">
        <v>1849700000</v>
      </c>
      <c r="W295" s="7">
        <v>3454200000</v>
      </c>
      <c r="X295" s="19">
        <f t="shared" si="113"/>
        <v>4.1516510148439864E-2</v>
      </c>
      <c r="Y295" s="19">
        <f t="shared" si="113"/>
        <v>4.8063469751851648E-3</v>
      </c>
      <c r="Z295" s="19">
        <f t="shared" si="113"/>
        <v>1.0286607608129233E-3</v>
      </c>
      <c r="AA295" s="28">
        <f>Q295/R295</f>
        <v>1.4732279672518717E-2</v>
      </c>
      <c r="AB295" s="29">
        <f>Y295/X295</f>
        <v>0.11576953260282118</v>
      </c>
      <c r="AC295" s="30">
        <f>Y295/Z295</f>
        <v>4.6724315326141497</v>
      </c>
      <c r="AD295" s="7">
        <v>1171100</v>
      </c>
      <c r="AE295" s="8">
        <v>5261800</v>
      </c>
      <c r="AF295" s="7">
        <v>0</v>
      </c>
      <c r="AG295" s="7">
        <v>1534800</v>
      </c>
      <c r="AH295" s="8">
        <v>2634800000</v>
      </c>
      <c r="AI295" s="7">
        <v>1335600000</v>
      </c>
      <c r="AJ295" s="7">
        <v>1781200000</v>
      </c>
      <c r="AK295" s="19">
        <f t="shared" si="114"/>
        <v>1.9970396235008351E-3</v>
      </c>
      <c r="AL295" s="19">
        <f t="shared" si="114"/>
        <v>0</v>
      </c>
      <c r="AM295" s="19">
        <f t="shared" si="114"/>
        <v>8.6166629238715472E-4</v>
      </c>
      <c r="AN295" s="28">
        <f t="shared" si="121"/>
        <v>0.22256642213691133</v>
      </c>
      <c r="AO295" s="29">
        <f t="shared" si="122"/>
        <v>0</v>
      </c>
      <c r="AP295" s="30">
        <f>AL295/AM295</f>
        <v>0</v>
      </c>
      <c r="AQ295" s="7">
        <v>424760</v>
      </c>
      <c r="AR295" s="8">
        <v>583420</v>
      </c>
      <c r="AS295" s="7">
        <v>4883600</v>
      </c>
      <c r="AT295" s="7">
        <v>698470</v>
      </c>
      <c r="AU295" s="8">
        <v>1584900000</v>
      </c>
      <c r="AV295" s="7">
        <v>2579400000</v>
      </c>
      <c r="AW295" s="7">
        <v>2056500000</v>
      </c>
      <c r="AX295" s="19">
        <f t="shared" si="115"/>
        <v>3.6811155277935518E-4</v>
      </c>
      <c r="AY295" s="19">
        <f t="shared" si="115"/>
        <v>1.893308521361557E-3</v>
      </c>
      <c r="AZ295" s="19">
        <f t="shared" si="115"/>
        <v>3.3964016532944322E-4</v>
      </c>
      <c r="BA295" s="28">
        <f>AQ295/AR295</f>
        <v>0.72805183229920123</v>
      </c>
      <c r="BB295" s="29">
        <f>AY295/AX295</f>
        <v>5.1433010104314754</v>
      </c>
      <c r="BC295" s="30">
        <f t="shared" si="123"/>
        <v>5.574454127135084</v>
      </c>
      <c r="BD295" s="7">
        <v>565510</v>
      </c>
      <c r="BE295" s="8">
        <v>14514000</v>
      </c>
      <c r="BF295" s="7">
        <v>1441600</v>
      </c>
      <c r="BG295" s="7">
        <v>3455100</v>
      </c>
      <c r="BH295" s="8">
        <v>2216600000</v>
      </c>
      <c r="BI295" s="7">
        <v>2843600000</v>
      </c>
      <c r="BJ295" s="7">
        <v>2441100000</v>
      </c>
      <c r="BK295" s="19">
        <f t="shared" si="116"/>
        <v>6.5478661012361274E-3</v>
      </c>
      <c r="BL295" s="19">
        <f t="shared" si="116"/>
        <v>5.0696300464200307E-4</v>
      </c>
      <c r="BM295" s="19">
        <f t="shared" si="116"/>
        <v>1.4153865060833231E-3</v>
      </c>
      <c r="BN295" s="28">
        <f t="shared" si="124"/>
        <v>3.8963070139175965E-2</v>
      </c>
      <c r="BO295" s="29">
        <f t="shared" si="125"/>
        <v>7.7424155717890589E-2</v>
      </c>
      <c r="BP295" s="30">
        <f t="shared" si="120"/>
        <v>0.35817990525067112</v>
      </c>
      <c r="BQ295" s="50">
        <v>0</v>
      </c>
    </row>
    <row r="296" spans="1:69" x14ac:dyDescent="0.2">
      <c r="A296" s="1" t="s">
        <v>314</v>
      </c>
      <c r="B296" s="1" t="s">
        <v>315</v>
      </c>
      <c r="C296" s="1"/>
      <c r="D296" s="7">
        <v>0</v>
      </c>
      <c r="E296" s="8">
        <v>3416500</v>
      </c>
      <c r="F296" s="7">
        <v>8545300</v>
      </c>
      <c r="G296" s="7">
        <v>189360</v>
      </c>
      <c r="H296" s="8">
        <v>3763400000</v>
      </c>
      <c r="I296" s="7">
        <v>3519500000</v>
      </c>
      <c r="J296" s="7">
        <v>2541400000</v>
      </c>
      <c r="K296" s="19">
        <f t="shared" si="112"/>
        <v>9.0782271350374661E-4</v>
      </c>
      <c r="L296" s="19">
        <f t="shared" si="112"/>
        <v>2.4279869299616424E-3</v>
      </c>
      <c r="M296" s="19">
        <f t="shared" si="112"/>
        <v>7.4510112536397264E-5</v>
      </c>
      <c r="N296" s="25">
        <f>D296/E296</f>
        <v>0</v>
      </c>
      <c r="O296" s="26">
        <f>L296/K296</f>
        <v>2.6745166141424397</v>
      </c>
      <c r="P296" s="27">
        <f>L296/M296</f>
        <v>32.586005406656724</v>
      </c>
      <c r="Q296" s="7">
        <v>14561000</v>
      </c>
      <c r="R296" s="8">
        <v>10542000</v>
      </c>
      <c r="S296" s="7">
        <v>1802200</v>
      </c>
      <c r="T296" s="7">
        <v>975600</v>
      </c>
      <c r="U296" s="8">
        <v>1650500000</v>
      </c>
      <c r="V296" s="7">
        <v>1849700000</v>
      </c>
      <c r="W296" s="7">
        <v>3454200000</v>
      </c>
      <c r="X296" s="19">
        <f t="shared" si="113"/>
        <v>6.3871554074522875E-3</v>
      </c>
      <c r="Y296" s="19">
        <f t="shared" si="113"/>
        <v>9.7432016002595016E-4</v>
      </c>
      <c r="Z296" s="19">
        <f t="shared" si="113"/>
        <v>2.8243877019280876E-4</v>
      </c>
      <c r="AA296" s="28">
        <f>Q296/R296</f>
        <v>1.381236956934168</v>
      </c>
      <c r="AB296" s="29">
        <f>Y296/X296</f>
        <v>0.15254367521559767</v>
      </c>
      <c r="AC296" s="30">
        <f>Y296/Z296</f>
        <v>3.4496686108667864</v>
      </c>
      <c r="AD296" s="7">
        <v>0</v>
      </c>
      <c r="AE296" s="8">
        <v>0</v>
      </c>
      <c r="AF296" s="7">
        <v>637750</v>
      </c>
      <c r="AG296" s="7">
        <v>1821500</v>
      </c>
      <c r="AH296" s="8">
        <v>2634800000</v>
      </c>
      <c r="AI296" s="7">
        <v>1335600000</v>
      </c>
      <c r="AJ296" s="7">
        <v>1781200000</v>
      </c>
      <c r="AK296" s="19">
        <f t="shared" si="114"/>
        <v>0</v>
      </c>
      <c r="AL296" s="19">
        <f t="shared" si="114"/>
        <v>4.7750074872716382E-4</v>
      </c>
      <c r="AM296" s="19">
        <f t="shared" si="114"/>
        <v>1.0226251964967437E-3</v>
      </c>
      <c r="AN296" s="28">
        <v>0</v>
      </c>
      <c r="AO296" s="29" t="s">
        <v>766</v>
      </c>
      <c r="AP296" s="30">
        <f>AL296/AM296</f>
        <v>0.46693622488763342</v>
      </c>
      <c r="AQ296" s="7">
        <v>0</v>
      </c>
      <c r="AR296" s="8">
        <v>0</v>
      </c>
      <c r="AS296" s="7">
        <v>69642</v>
      </c>
      <c r="AT296" s="7">
        <v>1998200</v>
      </c>
      <c r="AU296" s="8">
        <v>1584900000</v>
      </c>
      <c r="AV296" s="7">
        <v>2579400000</v>
      </c>
      <c r="AW296" s="7">
        <v>2056500000</v>
      </c>
      <c r="AX296" s="19">
        <f t="shared" si="115"/>
        <v>0</v>
      </c>
      <c r="AY296" s="19">
        <f t="shared" si="115"/>
        <v>2.6999302163293789E-5</v>
      </c>
      <c r="AZ296" s="19">
        <f t="shared" si="115"/>
        <v>9.7165086311694631E-4</v>
      </c>
      <c r="BA296" s="28">
        <v>0</v>
      </c>
      <c r="BB296" s="29" t="s">
        <v>766</v>
      </c>
      <c r="BC296" s="30">
        <f t="shared" si="123"/>
        <v>2.7787040786114339E-2</v>
      </c>
      <c r="BD296" s="7">
        <v>0</v>
      </c>
      <c r="BE296" s="8">
        <v>0</v>
      </c>
      <c r="BF296" s="7">
        <v>0</v>
      </c>
      <c r="BG296" s="7">
        <v>0</v>
      </c>
      <c r="BH296" s="8">
        <v>2216600000</v>
      </c>
      <c r="BI296" s="7">
        <v>2843600000</v>
      </c>
      <c r="BJ296" s="7">
        <v>2441100000</v>
      </c>
      <c r="BK296" s="19">
        <f t="shared" si="116"/>
        <v>0</v>
      </c>
      <c r="BL296" s="19">
        <f t="shared" si="116"/>
        <v>0</v>
      </c>
      <c r="BM296" s="19">
        <f t="shared" si="116"/>
        <v>0</v>
      </c>
      <c r="BN296" s="28">
        <v>0</v>
      </c>
      <c r="BO296" s="29">
        <v>0</v>
      </c>
      <c r="BP296" s="30">
        <v>0</v>
      </c>
      <c r="BQ296" s="50">
        <v>0</v>
      </c>
    </row>
    <row r="297" spans="1:69" x14ac:dyDescent="0.2">
      <c r="A297" s="1" t="s">
        <v>623</v>
      </c>
      <c r="B297" s="1" t="s">
        <v>624</v>
      </c>
      <c r="C297" s="1"/>
      <c r="D297" s="7">
        <v>1862300</v>
      </c>
      <c r="E297" s="8">
        <v>3129300</v>
      </c>
      <c r="F297" s="7">
        <v>0</v>
      </c>
      <c r="G297" s="7">
        <v>1755500</v>
      </c>
      <c r="H297" s="8">
        <v>3763400000</v>
      </c>
      <c r="I297" s="7">
        <v>3519500000</v>
      </c>
      <c r="J297" s="7">
        <v>2541400000</v>
      </c>
      <c r="K297" s="19">
        <f t="shared" si="112"/>
        <v>8.3150874209491417E-4</v>
      </c>
      <c r="L297" s="19">
        <f t="shared" si="112"/>
        <v>0</v>
      </c>
      <c r="M297" s="19">
        <f t="shared" si="112"/>
        <v>6.9076099787518689E-4</v>
      </c>
      <c r="N297" s="25">
        <f>D297/E297</f>
        <v>0.59511711884447005</v>
      </c>
      <c r="O297" s="26">
        <f>L297/K297</f>
        <v>0</v>
      </c>
      <c r="P297" s="27">
        <f>L297/M297</f>
        <v>0</v>
      </c>
      <c r="Q297" s="7">
        <v>0</v>
      </c>
      <c r="R297" s="8">
        <v>14869000</v>
      </c>
      <c r="S297" s="7">
        <v>2673500</v>
      </c>
      <c r="T297" s="7">
        <v>0</v>
      </c>
      <c r="U297" s="8">
        <v>1650500000</v>
      </c>
      <c r="V297" s="7">
        <v>1849700000</v>
      </c>
      <c r="W297" s="7">
        <v>3454200000</v>
      </c>
      <c r="X297" s="19">
        <f t="shared" si="113"/>
        <v>9.0087852166010306E-3</v>
      </c>
      <c r="Y297" s="19">
        <f t="shared" si="113"/>
        <v>1.4453695193815212E-3</v>
      </c>
      <c r="Z297" s="19">
        <f t="shared" si="113"/>
        <v>0</v>
      </c>
      <c r="AA297" s="28">
        <f>Q297/R297</f>
        <v>0</v>
      </c>
      <c r="AB297" s="29">
        <f>Y297/X297</f>
        <v>0.16044000213458878</v>
      </c>
      <c r="AC297" s="30" t="s">
        <v>766</v>
      </c>
      <c r="AD297" s="7">
        <v>0</v>
      </c>
      <c r="AE297" s="8">
        <v>2003000</v>
      </c>
      <c r="AF297" s="7">
        <v>0</v>
      </c>
      <c r="AG297" s="7">
        <v>0</v>
      </c>
      <c r="AH297" s="8">
        <v>2634800000</v>
      </c>
      <c r="AI297" s="7">
        <v>1335600000</v>
      </c>
      <c r="AJ297" s="7">
        <v>1781200000</v>
      </c>
      <c r="AK297" s="19">
        <f t="shared" si="114"/>
        <v>7.602095035676332E-4</v>
      </c>
      <c r="AL297" s="19">
        <f t="shared" si="114"/>
        <v>0</v>
      </c>
      <c r="AM297" s="19">
        <f t="shared" si="114"/>
        <v>0</v>
      </c>
      <c r="AN297" s="28">
        <f>AD297/AE297</f>
        <v>0</v>
      </c>
      <c r="AO297" s="29">
        <f>AL297/AK297</f>
        <v>0</v>
      </c>
      <c r="AP297" s="30">
        <v>0</v>
      </c>
      <c r="AQ297" s="7">
        <v>126960</v>
      </c>
      <c r="AR297" s="8">
        <v>4564400</v>
      </c>
      <c r="AS297" s="7">
        <v>4154400</v>
      </c>
      <c r="AT297" s="7">
        <v>2726600</v>
      </c>
      <c r="AU297" s="8">
        <v>1584900000</v>
      </c>
      <c r="AV297" s="7">
        <v>2579400000</v>
      </c>
      <c r="AW297" s="7">
        <v>2056500000</v>
      </c>
      <c r="AX297" s="19">
        <f t="shared" si="115"/>
        <v>2.8799293330809515E-3</v>
      </c>
      <c r="AY297" s="19">
        <f t="shared" si="115"/>
        <v>1.6106071179344034E-3</v>
      </c>
      <c r="AZ297" s="19">
        <f t="shared" si="115"/>
        <v>1.3258448820812059E-3</v>
      </c>
      <c r="BA297" s="28">
        <f>AQ297/AR297</f>
        <v>2.7815265971431077E-2</v>
      </c>
      <c r="BB297" s="29">
        <f>AY297/AX297</f>
        <v>0.5592523050596433</v>
      </c>
      <c r="BC297" s="30">
        <f t="shared" si="123"/>
        <v>1.2147779425042546</v>
      </c>
      <c r="BD297" s="7">
        <v>6627800</v>
      </c>
      <c r="BE297" s="8">
        <v>2462000</v>
      </c>
      <c r="BF297" s="7">
        <v>115130</v>
      </c>
      <c r="BG297" s="7">
        <v>11839000</v>
      </c>
      <c r="BH297" s="8">
        <v>2216600000</v>
      </c>
      <c r="BI297" s="7">
        <v>2843600000</v>
      </c>
      <c r="BJ297" s="7">
        <v>2441100000</v>
      </c>
      <c r="BK297" s="19">
        <f t="shared" si="116"/>
        <v>1.110710096544257E-3</v>
      </c>
      <c r="BL297" s="19">
        <f t="shared" si="116"/>
        <v>4.0487410324940218E-5</v>
      </c>
      <c r="BM297" s="19">
        <f t="shared" si="116"/>
        <v>4.8498627667854658E-3</v>
      </c>
      <c r="BN297" s="28">
        <f>BD297/BE297</f>
        <v>2.6920389926888708</v>
      </c>
      <c r="BO297" s="29">
        <f>BL297/BK297</f>
        <v>3.6451825234062749E-2</v>
      </c>
      <c r="BP297" s="30">
        <f>BL297/BM297</f>
        <v>8.3481558699393162E-3</v>
      </c>
      <c r="BQ297" s="50">
        <v>0</v>
      </c>
    </row>
    <row r="298" spans="1:69" x14ac:dyDescent="0.2">
      <c r="A298" s="1" t="s">
        <v>88</v>
      </c>
      <c r="B298" s="1" t="s">
        <v>89</v>
      </c>
      <c r="C298" s="1"/>
      <c r="D298" s="7">
        <v>0</v>
      </c>
      <c r="E298" s="8">
        <v>0</v>
      </c>
      <c r="F298" s="7">
        <v>611850</v>
      </c>
      <c r="G298" s="7">
        <v>0</v>
      </c>
      <c r="H298" s="8">
        <v>3763400000</v>
      </c>
      <c r="I298" s="7">
        <v>3519500000</v>
      </c>
      <c r="J298" s="7">
        <v>2541400000</v>
      </c>
      <c r="K298" s="19">
        <f t="shared" si="112"/>
        <v>0</v>
      </c>
      <c r="L298" s="19">
        <f t="shared" si="112"/>
        <v>1.7384571672112516E-4</v>
      </c>
      <c r="M298" s="19">
        <f t="shared" si="112"/>
        <v>0</v>
      </c>
      <c r="N298" s="25">
        <v>0</v>
      </c>
      <c r="O298" s="26" t="s">
        <v>766</v>
      </c>
      <c r="P298" s="27" t="s">
        <v>766</v>
      </c>
      <c r="Q298" s="7">
        <v>0</v>
      </c>
      <c r="R298" s="8">
        <v>0</v>
      </c>
      <c r="S298" s="7">
        <v>0</v>
      </c>
      <c r="T298" s="7">
        <v>1627000</v>
      </c>
      <c r="U298" s="8">
        <v>1650500000</v>
      </c>
      <c r="V298" s="7">
        <v>1849700000</v>
      </c>
      <c r="W298" s="7">
        <v>3454200000</v>
      </c>
      <c r="X298" s="19">
        <f t="shared" si="113"/>
        <v>0</v>
      </c>
      <c r="Y298" s="19">
        <f t="shared" si="113"/>
        <v>0</v>
      </c>
      <c r="Z298" s="19">
        <f t="shared" si="113"/>
        <v>4.710207862891552E-4</v>
      </c>
      <c r="AA298" s="28">
        <v>0</v>
      </c>
      <c r="AB298" s="29">
        <v>0</v>
      </c>
      <c r="AC298" s="30">
        <f>Y298/Z298</f>
        <v>0</v>
      </c>
      <c r="AD298" s="7">
        <v>0</v>
      </c>
      <c r="AE298" s="8">
        <v>393820</v>
      </c>
      <c r="AF298" s="7">
        <v>0</v>
      </c>
      <c r="AG298" s="7">
        <v>0</v>
      </c>
      <c r="AH298" s="8">
        <v>2634800000</v>
      </c>
      <c r="AI298" s="7">
        <v>1335600000</v>
      </c>
      <c r="AJ298" s="7">
        <v>1781200000</v>
      </c>
      <c r="AK298" s="19">
        <f t="shared" si="114"/>
        <v>1.4946865037194473E-4</v>
      </c>
      <c r="AL298" s="19">
        <f t="shared" si="114"/>
        <v>0</v>
      </c>
      <c r="AM298" s="19">
        <f t="shared" si="114"/>
        <v>0</v>
      </c>
      <c r="AN298" s="28">
        <f>AD298/AE298</f>
        <v>0</v>
      </c>
      <c r="AO298" s="29">
        <f>AL298/AK298</f>
        <v>0</v>
      </c>
      <c r="AP298" s="30">
        <v>0</v>
      </c>
      <c r="AQ298" s="7">
        <v>0</v>
      </c>
      <c r="AR298" s="8">
        <v>0</v>
      </c>
      <c r="AS298" s="7">
        <v>737810</v>
      </c>
      <c r="AT298" s="7">
        <v>0</v>
      </c>
      <c r="AU298" s="8">
        <v>1584900000</v>
      </c>
      <c r="AV298" s="7">
        <v>2579400000</v>
      </c>
      <c r="AW298" s="7">
        <v>2056500000</v>
      </c>
      <c r="AX298" s="19">
        <f t="shared" si="115"/>
        <v>0</v>
      </c>
      <c r="AY298" s="19">
        <f t="shared" si="115"/>
        <v>2.86039389005195E-4</v>
      </c>
      <c r="AZ298" s="19">
        <f t="shared" si="115"/>
        <v>0</v>
      </c>
      <c r="BA298" s="28">
        <v>0</v>
      </c>
      <c r="BB298" s="29" t="s">
        <v>766</v>
      </c>
      <c r="BC298" s="30" t="s">
        <v>766</v>
      </c>
      <c r="BD298" s="7">
        <v>0</v>
      </c>
      <c r="BE298" s="8">
        <v>0</v>
      </c>
      <c r="BF298" s="7">
        <v>0</v>
      </c>
      <c r="BG298" s="7">
        <v>1195800</v>
      </c>
      <c r="BH298" s="8">
        <v>2216600000</v>
      </c>
      <c r="BI298" s="7">
        <v>2843600000</v>
      </c>
      <c r="BJ298" s="7">
        <v>2441100000</v>
      </c>
      <c r="BK298" s="19">
        <f t="shared" si="116"/>
        <v>0</v>
      </c>
      <c r="BL298" s="19">
        <f t="shared" si="116"/>
        <v>0</v>
      </c>
      <c r="BM298" s="19">
        <f t="shared" si="116"/>
        <v>4.898611281799189E-4</v>
      </c>
      <c r="BN298" s="28">
        <v>0</v>
      </c>
      <c r="BO298" s="29">
        <v>0</v>
      </c>
      <c r="BP298" s="30">
        <f>BL298/BM298</f>
        <v>0</v>
      </c>
      <c r="BQ298" s="50">
        <v>0</v>
      </c>
    </row>
    <row r="299" spans="1:69" x14ac:dyDescent="0.2">
      <c r="A299" s="1" t="s">
        <v>368</v>
      </c>
      <c r="B299" s="1" t="s">
        <v>369</v>
      </c>
      <c r="C299" s="1"/>
      <c r="D299" s="7">
        <v>5051000</v>
      </c>
      <c r="E299" s="8">
        <v>38206000</v>
      </c>
      <c r="F299" s="7">
        <v>22568000</v>
      </c>
      <c r="G299" s="7">
        <v>44420000</v>
      </c>
      <c r="H299" s="8">
        <v>3763400000</v>
      </c>
      <c r="I299" s="7">
        <v>3519500000</v>
      </c>
      <c r="J299" s="7">
        <v>2541400000</v>
      </c>
      <c r="K299" s="19">
        <f t="shared" si="112"/>
        <v>1.015199022160812E-2</v>
      </c>
      <c r="L299" s="19">
        <f t="shared" si="112"/>
        <v>6.4122744708055126E-3</v>
      </c>
      <c r="M299" s="19">
        <f t="shared" si="112"/>
        <v>1.7478555127095303E-2</v>
      </c>
      <c r="N299" s="25">
        <f>D299/E299</f>
        <v>0.13220436580641784</v>
      </c>
      <c r="O299" s="26">
        <f>L299/K299</f>
        <v>0.63162732930506904</v>
      </c>
      <c r="P299" s="27">
        <f>L299/M299</f>
        <v>0.36686524853906188</v>
      </c>
      <c r="Q299" s="7">
        <v>8620500</v>
      </c>
      <c r="R299" s="8">
        <v>3821800</v>
      </c>
      <c r="S299" s="7">
        <v>0</v>
      </c>
      <c r="T299" s="7">
        <v>46083000</v>
      </c>
      <c r="U299" s="8">
        <v>1650500000</v>
      </c>
      <c r="V299" s="7">
        <v>1849700000</v>
      </c>
      <c r="W299" s="7">
        <v>3454200000</v>
      </c>
      <c r="X299" s="19">
        <f t="shared" si="113"/>
        <v>2.3155407452287186E-3</v>
      </c>
      <c r="Y299" s="19">
        <f t="shared" si="113"/>
        <v>0</v>
      </c>
      <c r="Z299" s="19">
        <f t="shared" si="113"/>
        <v>1.334114990446413E-2</v>
      </c>
      <c r="AA299" s="28">
        <f>Q299/R299</f>
        <v>2.2556125385943795</v>
      </c>
      <c r="AB299" s="29">
        <f>Y299/X299</f>
        <v>0</v>
      </c>
      <c r="AC299" s="30">
        <f>Y299/Z299</f>
        <v>0</v>
      </c>
      <c r="AD299" s="7">
        <v>0</v>
      </c>
      <c r="AE299" s="8">
        <v>0</v>
      </c>
      <c r="AF299" s="7">
        <v>18449000</v>
      </c>
      <c r="AG299" s="7">
        <v>0</v>
      </c>
      <c r="AH299" s="8">
        <v>2634800000</v>
      </c>
      <c r="AI299" s="7">
        <v>1335600000</v>
      </c>
      <c r="AJ299" s="7">
        <v>1781200000</v>
      </c>
      <c r="AK299" s="19">
        <f t="shared" si="114"/>
        <v>0</v>
      </c>
      <c r="AL299" s="19">
        <f t="shared" si="114"/>
        <v>1.3813267445342918E-2</v>
      </c>
      <c r="AM299" s="19">
        <f t="shared" si="114"/>
        <v>0</v>
      </c>
      <c r="AN299" s="28">
        <v>0</v>
      </c>
      <c r="AO299" s="29" t="s">
        <v>766</v>
      </c>
      <c r="AP299" s="30" t="s">
        <v>766</v>
      </c>
      <c r="AQ299" s="7">
        <v>0</v>
      </c>
      <c r="AR299" s="8">
        <v>0</v>
      </c>
      <c r="AS299" s="7">
        <v>0</v>
      </c>
      <c r="AT299" s="7">
        <v>0</v>
      </c>
      <c r="AU299" s="8">
        <v>1584900000</v>
      </c>
      <c r="AV299" s="7">
        <v>2579400000</v>
      </c>
      <c r="AW299" s="7">
        <v>2056500000</v>
      </c>
      <c r="AX299" s="19">
        <f t="shared" si="115"/>
        <v>0</v>
      </c>
      <c r="AY299" s="19">
        <f t="shared" si="115"/>
        <v>0</v>
      </c>
      <c r="AZ299" s="19">
        <f t="shared" si="115"/>
        <v>0</v>
      </c>
      <c r="BA299" s="28">
        <v>0</v>
      </c>
      <c r="BB299" s="29">
        <v>0</v>
      </c>
      <c r="BC299" s="30">
        <v>0</v>
      </c>
      <c r="BD299" s="7">
        <v>18470000</v>
      </c>
      <c r="BE299" s="8">
        <v>0</v>
      </c>
      <c r="BF299" s="7">
        <v>42698000</v>
      </c>
      <c r="BG299" s="7">
        <v>0</v>
      </c>
      <c r="BH299" s="8">
        <v>2216600000</v>
      </c>
      <c r="BI299" s="7">
        <v>2843600000</v>
      </c>
      <c r="BJ299" s="7">
        <v>2441100000</v>
      </c>
      <c r="BK299" s="19">
        <f t="shared" si="116"/>
        <v>0</v>
      </c>
      <c r="BL299" s="19">
        <f t="shared" si="116"/>
        <v>1.5015473343648895E-2</v>
      </c>
      <c r="BM299" s="19">
        <f t="shared" si="116"/>
        <v>0</v>
      </c>
      <c r="BN299" s="28" t="s">
        <v>766</v>
      </c>
      <c r="BO299" s="29" t="s">
        <v>766</v>
      </c>
      <c r="BP299" s="30" t="s">
        <v>766</v>
      </c>
      <c r="BQ299" s="50">
        <v>0</v>
      </c>
    </row>
    <row r="300" spans="1:69" x14ac:dyDescent="0.2">
      <c r="A300" s="1" t="s">
        <v>540</v>
      </c>
      <c r="B300" s="1" t="s">
        <v>541</v>
      </c>
      <c r="C300" s="1"/>
      <c r="D300" s="7">
        <v>0</v>
      </c>
      <c r="E300" s="8">
        <v>0</v>
      </c>
      <c r="F300" s="7">
        <v>0</v>
      </c>
      <c r="G300" s="7">
        <v>0</v>
      </c>
      <c r="H300" s="8">
        <v>3763400000</v>
      </c>
      <c r="I300" s="7">
        <v>3519500000</v>
      </c>
      <c r="J300" s="7">
        <v>2541400000</v>
      </c>
      <c r="K300" s="19">
        <f t="shared" si="112"/>
        <v>0</v>
      </c>
      <c r="L300" s="19">
        <f t="shared" si="112"/>
        <v>0</v>
      </c>
      <c r="M300" s="19">
        <f t="shared" si="112"/>
        <v>0</v>
      </c>
      <c r="N300" s="25">
        <v>0</v>
      </c>
      <c r="O300" s="26">
        <v>0</v>
      </c>
      <c r="P300" s="27">
        <v>0</v>
      </c>
      <c r="Q300" s="7">
        <v>0</v>
      </c>
      <c r="R300" s="8">
        <v>0</v>
      </c>
      <c r="S300" s="7">
        <v>0</v>
      </c>
      <c r="T300" s="7">
        <v>0</v>
      </c>
      <c r="U300" s="8">
        <v>1650500000</v>
      </c>
      <c r="V300" s="7">
        <v>1849700000</v>
      </c>
      <c r="W300" s="7">
        <v>3454200000</v>
      </c>
      <c r="X300" s="19">
        <f t="shared" si="113"/>
        <v>0</v>
      </c>
      <c r="Y300" s="19">
        <f t="shared" si="113"/>
        <v>0</v>
      </c>
      <c r="Z300" s="19">
        <f t="shared" si="113"/>
        <v>0</v>
      </c>
      <c r="AA300" s="28">
        <v>0</v>
      </c>
      <c r="AB300" s="29">
        <v>0</v>
      </c>
      <c r="AC300" s="30">
        <v>0</v>
      </c>
      <c r="AD300" s="7">
        <v>0</v>
      </c>
      <c r="AE300" s="8">
        <v>3673500</v>
      </c>
      <c r="AF300" s="7">
        <v>0</v>
      </c>
      <c r="AG300" s="7">
        <v>0</v>
      </c>
      <c r="AH300" s="8">
        <v>2634800000</v>
      </c>
      <c r="AI300" s="7">
        <v>1335600000</v>
      </c>
      <c r="AJ300" s="7">
        <v>1781200000</v>
      </c>
      <c r="AK300" s="19">
        <f t="shared" si="114"/>
        <v>1.3942234704721421E-3</v>
      </c>
      <c r="AL300" s="19">
        <f t="shared" si="114"/>
        <v>0</v>
      </c>
      <c r="AM300" s="19">
        <f t="shared" si="114"/>
        <v>0</v>
      </c>
      <c r="AN300" s="28">
        <f>AD300/AE300</f>
        <v>0</v>
      </c>
      <c r="AO300" s="29">
        <f>AL300/AK300</f>
        <v>0</v>
      </c>
      <c r="AP300" s="30">
        <v>0</v>
      </c>
      <c r="AQ300" s="7">
        <v>1596200</v>
      </c>
      <c r="AR300" s="8">
        <v>0</v>
      </c>
      <c r="AS300" s="7">
        <v>1436700</v>
      </c>
      <c r="AT300" s="7">
        <v>1518300</v>
      </c>
      <c r="AU300" s="8">
        <v>1584900000</v>
      </c>
      <c r="AV300" s="7">
        <v>2579400000</v>
      </c>
      <c r="AW300" s="7">
        <v>2056500000</v>
      </c>
      <c r="AX300" s="19">
        <f t="shared" si="115"/>
        <v>0</v>
      </c>
      <c r="AY300" s="19">
        <f t="shared" si="115"/>
        <v>5.5698999767387768E-4</v>
      </c>
      <c r="AZ300" s="19">
        <f t="shared" si="115"/>
        <v>7.3829321663019696E-4</v>
      </c>
      <c r="BA300" s="28" t="s">
        <v>766</v>
      </c>
      <c r="BB300" s="29" t="s">
        <v>766</v>
      </c>
      <c r="BC300" s="30">
        <f>AY300/AZ300</f>
        <v>0.75442924996135774</v>
      </c>
      <c r="BD300" s="7">
        <v>0</v>
      </c>
      <c r="BE300" s="8">
        <v>1700600</v>
      </c>
      <c r="BF300" s="7">
        <v>1711700</v>
      </c>
      <c r="BG300" s="7">
        <v>14874000</v>
      </c>
      <c r="BH300" s="8">
        <v>2216600000</v>
      </c>
      <c r="BI300" s="7">
        <v>2843600000</v>
      </c>
      <c r="BJ300" s="7">
        <v>2441100000</v>
      </c>
      <c r="BK300" s="19">
        <f t="shared" si="116"/>
        <v>7.6721104394117119E-4</v>
      </c>
      <c r="BL300" s="19">
        <f t="shared" si="116"/>
        <v>6.0194823463215641E-4</v>
      </c>
      <c r="BM300" s="19">
        <f t="shared" si="116"/>
        <v>6.0931547253287449E-3</v>
      </c>
      <c r="BN300" s="28">
        <f>BD300/BE300</f>
        <v>0</v>
      </c>
      <c r="BO300" s="29">
        <f>BL300/BK300</f>
        <v>0.78459276542728318</v>
      </c>
      <c r="BP300" s="30">
        <f>BL300/BM300</f>
        <v>9.8790899257802683E-2</v>
      </c>
      <c r="BQ300" s="50">
        <v>0</v>
      </c>
    </row>
    <row r="301" spans="1:69" x14ac:dyDescent="0.2">
      <c r="A301" s="1" t="s">
        <v>196</v>
      </c>
      <c r="B301" s="1" t="s">
        <v>197</v>
      </c>
      <c r="C301" s="1"/>
      <c r="D301" s="7">
        <v>0</v>
      </c>
      <c r="E301" s="8">
        <v>0</v>
      </c>
      <c r="F301" s="7">
        <v>0</v>
      </c>
      <c r="G301" s="7">
        <v>0</v>
      </c>
      <c r="H301" s="8">
        <v>3763400000</v>
      </c>
      <c r="I301" s="7">
        <v>3519500000</v>
      </c>
      <c r="J301" s="7">
        <v>2541400000</v>
      </c>
      <c r="K301" s="19">
        <f t="shared" si="112"/>
        <v>0</v>
      </c>
      <c r="L301" s="19">
        <f t="shared" si="112"/>
        <v>0</v>
      </c>
      <c r="M301" s="19">
        <f t="shared" si="112"/>
        <v>0</v>
      </c>
      <c r="N301" s="25">
        <v>0</v>
      </c>
      <c r="O301" s="26">
        <v>0</v>
      </c>
      <c r="P301" s="27">
        <v>0</v>
      </c>
      <c r="Q301" s="7">
        <v>0</v>
      </c>
      <c r="R301" s="8">
        <v>0</v>
      </c>
      <c r="S301" s="7">
        <v>0</v>
      </c>
      <c r="T301" s="7">
        <v>0</v>
      </c>
      <c r="U301" s="8">
        <v>1650500000</v>
      </c>
      <c r="V301" s="7">
        <v>1849700000</v>
      </c>
      <c r="W301" s="7">
        <v>3454200000</v>
      </c>
      <c r="X301" s="19">
        <f t="shared" si="113"/>
        <v>0</v>
      </c>
      <c r="Y301" s="19">
        <f t="shared" si="113"/>
        <v>0</v>
      </c>
      <c r="Z301" s="19">
        <f t="shared" si="113"/>
        <v>0</v>
      </c>
      <c r="AA301" s="28">
        <v>0</v>
      </c>
      <c r="AB301" s="29">
        <v>0</v>
      </c>
      <c r="AC301" s="30">
        <v>0</v>
      </c>
      <c r="AD301" s="7">
        <v>0</v>
      </c>
      <c r="AE301" s="8">
        <v>1852300</v>
      </c>
      <c r="AF301" s="7">
        <v>1786400</v>
      </c>
      <c r="AG301" s="7">
        <v>0</v>
      </c>
      <c r="AH301" s="8">
        <v>2634800000</v>
      </c>
      <c r="AI301" s="7">
        <v>1335600000</v>
      </c>
      <c r="AJ301" s="7">
        <v>1781200000</v>
      </c>
      <c r="AK301" s="19">
        <f t="shared" si="114"/>
        <v>7.0301351146197059E-4</v>
      </c>
      <c r="AL301" s="19">
        <f t="shared" si="114"/>
        <v>1.3375262054507338E-3</v>
      </c>
      <c r="AM301" s="19">
        <f t="shared" si="114"/>
        <v>0</v>
      </c>
      <c r="AN301" s="28">
        <f>AD301/AE301</f>
        <v>0</v>
      </c>
      <c r="AO301" s="29">
        <f>AL301/AK301</f>
        <v>1.9025611651037053</v>
      </c>
      <c r="AP301" s="30" t="s">
        <v>766</v>
      </c>
      <c r="AQ301" s="7">
        <v>0</v>
      </c>
      <c r="AR301" s="8">
        <v>0</v>
      </c>
      <c r="AS301" s="7">
        <v>0</v>
      </c>
      <c r="AT301" s="7">
        <v>0</v>
      </c>
      <c r="AU301" s="8">
        <v>1584900000</v>
      </c>
      <c r="AV301" s="7">
        <v>2579400000</v>
      </c>
      <c r="AW301" s="7">
        <v>2056500000</v>
      </c>
      <c r="AX301" s="19">
        <f t="shared" si="115"/>
        <v>0</v>
      </c>
      <c r="AY301" s="19">
        <f t="shared" si="115"/>
        <v>0</v>
      </c>
      <c r="AZ301" s="19">
        <f t="shared" si="115"/>
        <v>0</v>
      </c>
      <c r="BA301" s="28">
        <v>0</v>
      </c>
      <c r="BB301" s="29">
        <v>0</v>
      </c>
      <c r="BC301" s="30">
        <v>0</v>
      </c>
      <c r="BD301" s="7">
        <v>1041000</v>
      </c>
      <c r="BE301" s="8">
        <v>0</v>
      </c>
      <c r="BF301" s="7">
        <v>1706900</v>
      </c>
      <c r="BG301" s="7">
        <v>1772400</v>
      </c>
      <c r="BH301" s="8">
        <v>2216600000</v>
      </c>
      <c r="BI301" s="7">
        <v>2843600000</v>
      </c>
      <c r="BJ301" s="7">
        <v>2441100000</v>
      </c>
      <c r="BK301" s="19">
        <f t="shared" si="116"/>
        <v>0</v>
      </c>
      <c r="BL301" s="19">
        <f t="shared" si="116"/>
        <v>6.0026023350682231E-4</v>
      </c>
      <c r="BM301" s="19">
        <f t="shared" si="116"/>
        <v>7.2606611773380853E-4</v>
      </c>
      <c r="BN301" s="28" t="s">
        <v>766</v>
      </c>
      <c r="BO301" s="29" t="s">
        <v>766</v>
      </c>
      <c r="BP301" s="30">
        <f>BL301/BM301</f>
        <v>0.82672943805772059</v>
      </c>
      <c r="BQ301" s="50">
        <v>0</v>
      </c>
    </row>
    <row r="302" spans="1:69" x14ac:dyDescent="0.2">
      <c r="A302" s="1" t="s">
        <v>58</v>
      </c>
      <c r="B302" s="1" t="s">
        <v>59</v>
      </c>
      <c r="C302" s="1"/>
      <c r="D302" s="7">
        <v>0</v>
      </c>
      <c r="E302" s="8">
        <v>0</v>
      </c>
      <c r="F302" s="7">
        <v>0</v>
      </c>
      <c r="G302" s="7">
        <v>0</v>
      </c>
      <c r="H302" s="8">
        <v>3763400000</v>
      </c>
      <c r="I302" s="7">
        <v>3519500000</v>
      </c>
      <c r="J302" s="7">
        <v>2541400000</v>
      </c>
      <c r="K302" s="19">
        <f t="shared" si="112"/>
        <v>0</v>
      </c>
      <c r="L302" s="19">
        <f t="shared" si="112"/>
        <v>0</v>
      </c>
      <c r="M302" s="19">
        <f t="shared" si="112"/>
        <v>0</v>
      </c>
      <c r="N302" s="25">
        <v>0</v>
      </c>
      <c r="O302" s="26">
        <v>0</v>
      </c>
      <c r="P302" s="27">
        <v>0</v>
      </c>
      <c r="Q302" s="7">
        <v>0</v>
      </c>
      <c r="R302" s="8">
        <v>0</v>
      </c>
      <c r="S302" s="7">
        <v>2977200</v>
      </c>
      <c r="T302" s="7">
        <v>0</v>
      </c>
      <c r="U302" s="8">
        <v>1650500000</v>
      </c>
      <c r="V302" s="7">
        <v>1849700000</v>
      </c>
      <c r="W302" s="7">
        <v>3454200000</v>
      </c>
      <c r="X302" s="19">
        <f t="shared" si="113"/>
        <v>0</v>
      </c>
      <c r="Y302" s="19">
        <f t="shared" si="113"/>
        <v>1.6095583067524464E-3</v>
      </c>
      <c r="Z302" s="19">
        <f t="shared" si="113"/>
        <v>0</v>
      </c>
      <c r="AA302" s="28">
        <v>0</v>
      </c>
      <c r="AB302" s="29" t="s">
        <v>766</v>
      </c>
      <c r="AC302" s="30" t="s">
        <v>766</v>
      </c>
      <c r="AD302" s="7">
        <v>0</v>
      </c>
      <c r="AE302" s="8">
        <v>0</v>
      </c>
      <c r="AF302" s="7">
        <v>0</v>
      </c>
      <c r="AG302" s="7">
        <v>0</v>
      </c>
      <c r="AH302" s="8">
        <v>2634800000</v>
      </c>
      <c r="AI302" s="7">
        <v>1335600000</v>
      </c>
      <c r="AJ302" s="7">
        <v>1781200000</v>
      </c>
      <c r="AK302" s="19">
        <f t="shared" si="114"/>
        <v>0</v>
      </c>
      <c r="AL302" s="19">
        <f t="shared" si="114"/>
        <v>0</v>
      </c>
      <c r="AM302" s="19">
        <f t="shared" si="114"/>
        <v>0</v>
      </c>
      <c r="AN302" s="28">
        <v>0</v>
      </c>
      <c r="AO302" s="29">
        <v>0</v>
      </c>
      <c r="AP302" s="30">
        <v>0</v>
      </c>
      <c r="AQ302" s="7">
        <v>0</v>
      </c>
      <c r="AR302" s="8">
        <v>1740200</v>
      </c>
      <c r="AS302" s="7">
        <v>0</v>
      </c>
      <c r="AT302" s="7">
        <v>0</v>
      </c>
      <c r="AU302" s="8">
        <v>1584900000</v>
      </c>
      <c r="AV302" s="7">
        <v>2579400000</v>
      </c>
      <c r="AW302" s="7">
        <v>2056500000</v>
      </c>
      <c r="AX302" s="19">
        <f t="shared" si="115"/>
        <v>1.0979872547163859E-3</v>
      </c>
      <c r="AY302" s="19">
        <f t="shared" si="115"/>
        <v>0</v>
      </c>
      <c r="AZ302" s="19">
        <f t="shared" si="115"/>
        <v>0</v>
      </c>
      <c r="BA302" s="28">
        <f>AQ302/AR302</f>
        <v>0</v>
      </c>
      <c r="BB302" s="29">
        <f>AY302/AX302</f>
        <v>0</v>
      </c>
      <c r="BC302" s="30">
        <v>0</v>
      </c>
      <c r="BD302" s="7">
        <v>0</v>
      </c>
      <c r="BE302" s="8">
        <v>0</v>
      </c>
      <c r="BF302" s="7">
        <v>2410000</v>
      </c>
      <c r="BG302" s="7">
        <v>0</v>
      </c>
      <c r="BH302" s="8">
        <v>2216600000</v>
      </c>
      <c r="BI302" s="7">
        <v>2843600000</v>
      </c>
      <c r="BJ302" s="7">
        <v>2441100000</v>
      </c>
      <c r="BK302" s="19">
        <f t="shared" si="116"/>
        <v>0</v>
      </c>
      <c r="BL302" s="19">
        <f t="shared" si="116"/>
        <v>8.4751723167815441E-4</v>
      </c>
      <c r="BM302" s="19">
        <f t="shared" si="116"/>
        <v>0</v>
      </c>
      <c r="BN302" s="28">
        <v>0</v>
      </c>
      <c r="BO302" s="29" t="s">
        <v>766</v>
      </c>
      <c r="BP302" s="30" t="s">
        <v>766</v>
      </c>
      <c r="BQ302" s="50">
        <v>0</v>
      </c>
    </row>
    <row r="303" spans="1:69" x14ac:dyDescent="0.2">
      <c r="A303" s="1" t="s">
        <v>42</v>
      </c>
      <c r="B303" s="1" t="s">
        <v>43</v>
      </c>
      <c r="C303" s="1"/>
      <c r="D303" s="7">
        <v>0</v>
      </c>
      <c r="E303" s="8">
        <v>0</v>
      </c>
      <c r="F303" s="7">
        <v>13844000</v>
      </c>
      <c r="G303" s="7">
        <v>4994000</v>
      </c>
      <c r="H303" s="8">
        <v>3763400000</v>
      </c>
      <c r="I303" s="7">
        <v>3519500000</v>
      </c>
      <c r="J303" s="7">
        <v>2541400000</v>
      </c>
      <c r="K303" s="19">
        <f t="shared" si="112"/>
        <v>0</v>
      </c>
      <c r="L303" s="19">
        <f t="shared" si="112"/>
        <v>3.9335132831368096E-3</v>
      </c>
      <c r="M303" s="19">
        <f t="shared" si="112"/>
        <v>1.9650586291020699E-3</v>
      </c>
      <c r="N303" s="25">
        <v>0</v>
      </c>
      <c r="O303" s="26" t="s">
        <v>766</v>
      </c>
      <c r="P303" s="27">
        <f>L303/M303</f>
        <v>2.0017282053992567</v>
      </c>
      <c r="Q303" s="7">
        <v>17599000</v>
      </c>
      <c r="R303" s="8">
        <v>13413000</v>
      </c>
      <c r="S303" s="7">
        <v>8668000</v>
      </c>
      <c r="T303" s="7">
        <v>7694200</v>
      </c>
      <c r="U303" s="8">
        <v>1650500000</v>
      </c>
      <c r="V303" s="7">
        <v>1849700000</v>
      </c>
      <c r="W303" s="7">
        <v>3454200000</v>
      </c>
      <c r="X303" s="19">
        <f t="shared" si="113"/>
        <v>8.1266282944562254E-3</v>
      </c>
      <c r="Y303" s="19">
        <f t="shared" si="113"/>
        <v>4.6861653241066122E-3</v>
      </c>
      <c r="Z303" s="19">
        <f t="shared" si="113"/>
        <v>2.2274911701696486E-3</v>
      </c>
      <c r="AA303" s="28">
        <f>Q303/R303</f>
        <v>1.3120852903899203</v>
      </c>
      <c r="AB303" s="29">
        <f>Y303/X303</f>
        <v>0.57664324665905942</v>
      </c>
      <c r="AC303" s="30">
        <f>Y303/Z303</f>
        <v>2.1037862627081516</v>
      </c>
      <c r="AD303" s="7">
        <v>0</v>
      </c>
      <c r="AE303" s="8">
        <v>0</v>
      </c>
      <c r="AF303" s="7">
        <v>315410</v>
      </c>
      <c r="AG303" s="7">
        <v>0</v>
      </c>
      <c r="AH303" s="8">
        <v>2634800000</v>
      </c>
      <c r="AI303" s="7">
        <v>1335600000</v>
      </c>
      <c r="AJ303" s="7">
        <v>1781200000</v>
      </c>
      <c r="AK303" s="19">
        <f t="shared" si="114"/>
        <v>0</v>
      </c>
      <c r="AL303" s="19">
        <f t="shared" si="114"/>
        <v>2.3615603474094041E-4</v>
      </c>
      <c r="AM303" s="19">
        <f t="shared" si="114"/>
        <v>0</v>
      </c>
      <c r="AN303" s="28">
        <v>0</v>
      </c>
      <c r="AO303" s="29" t="s">
        <v>766</v>
      </c>
      <c r="AP303" s="30" t="s">
        <v>766</v>
      </c>
      <c r="AQ303" s="7">
        <v>0</v>
      </c>
      <c r="AR303" s="8">
        <v>2131900</v>
      </c>
      <c r="AS303" s="7">
        <v>3889900</v>
      </c>
      <c r="AT303" s="7">
        <v>0</v>
      </c>
      <c r="AU303" s="8">
        <v>1584900000</v>
      </c>
      <c r="AV303" s="7">
        <v>2579400000</v>
      </c>
      <c r="AW303" s="7">
        <v>2056500000</v>
      </c>
      <c r="AX303" s="19">
        <f t="shared" si="115"/>
        <v>1.3451321849958988E-3</v>
      </c>
      <c r="AY303" s="19">
        <f t="shared" si="115"/>
        <v>1.5080638908273243E-3</v>
      </c>
      <c r="AZ303" s="19">
        <f t="shared" si="115"/>
        <v>0</v>
      </c>
      <c r="BA303" s="28">
        <f>AQ303/AR303</f>
        <v>0</v>
      </c>
      <c r="BB303" s="29">
        <f>AY303/AX303</f>
        <v>1.1211269105362476</v>
      </c>
      <c r="BC303" s="30" t="s">
        <v>766</v>
      </c>
      <c r="BD303" s="7">
        <v>2538500</v>
      </c>
      <c r="BE303" s="8">
        <v>0</v>
      </c>
      <c r="BF303" s="7">
        <v>0</v>
      </c>
      <c r="BG303" s="7">
        <v>8527300</v>
      </c>
      <c r="BH303" s="8">
        <v>2216600000</v>
      </c>
      <c r="BI303" s="7">
        <v>2843600000</v>
      </c>
      <c r="BJ303" s="7">
        <v>2441100000</v>
      </c>
      <c r="BK303" s="19">
        <f t="shared" si="116"/>
        <v>0</v>
      </c>
      <c r="BL303" s="19">
        <f t="shared" si="116"/>
        <v>0</v>
      </c>
      <c r="BM303" s="19">
        <f t="shared" si="116"/>
        <v>3.4932202695506123E-3</v>
      </c>
      <c r="BN303" s="28" t="s">
        <v>766</v>
      </c>
      <c r="BO303" s="29">
        <v>0</v>
      </c>
      <c r="BP303" s="30">
        <f>BL303/BM303</f>
        <v>0</v>
      </c>
      <c r="BQ303" s="50">
        <v>0</v>
      </c>
    </row>
    <row r="304" spans="1:69" x14ac:dyDescent="0.2">
      <c r="A304" s="1" t="s">
        <v>570</v>
      </c>
      <c r="B304" s="1" t="s">
        <v>571</v>
      </c>
      <c r="C304" s="1"/>
      <c r="D304" s="7">
        <v>984780</v>
      </c>
      <c r="E304" s="8">
        <v>240530</v>
      </c>
      <c r="F304" s="7">
        <v>745370</v>
      </c>
      <c r="G304" s="7">
        <v>0</v>
      </c>
      <c r="H304" s="8">
        <v>3763400000</v>
      </c>
      <c r="I304" s="7">
        <v>3519500000</v>
      </c>
      <c r="J304" s="7">
        <v>2541400000</v>
      </c>
      <c r="K304" s="19">
        <f t="shared" si="112"/>
        <v>6.391295105489717E-5</v>
      </c>
      <c r="L304" s="19">
        <f t="shared" si="112"/>
        <v>2.1178292371075436E-4</v>
      </c>
      <c r="M304" s="19">
        <f t="shared" si="112"/>
        <v>0</v>
      </c>
      <c r="N304" s="25">
        <f>D304/E304</f>
        <v>4.094208622625036</v>
      </c>
      <c r="O304" s="26">
        <f>L304/K304</f>
        <v>3.313615162736677</v>
      </c>
      <c r="P304" s="27" t="s">
        <v>766</v>
      </c>
      <c r="Q304" s="7">
        <v>0</v>
      </c>
      <c r="R304" s="8">
        <v>1537900</v>
      </c>
      <c r="S304" s="7">
        <v>0</v>
      </c>
      <c r="T304" s="7">
        <v>917650</v>
      </c>
      <c r="U304" s="8">
        <v>1650500000</v>
      </c>
      <c r="V304" s="7">
        <v>1849700000</v>
      </c>
      <c r="W304" s="7">
        <v>3454200000</v>
      </c>
      <c r="X304" s="19">
        <f t="shared" si="113"/>
        <v>9.3177824901544983E-4</v>
      </c>
      <c r="Y304" s="19">
        <f t="shared" si="113"/>
        <v>0</v>
      </c>
      <c r="Z304" s="19">
        <f t="shared" si="113"/>
        <v>2.65662092525042E-4</v>
      </c>
      <c r="AA304" s="28">
        <f>Q304/R304</f>
        <v>0</v>
      </c>
      <c r="AB304" s="29">
        <f>Y304/X304</f>
        <v>0</v>
      </c>
      <c r="AC304" s="30">
        <f>Y304/Z304</f>
        <v>0</v>
      </c>
      <c r="AD304" s="7">
        <v>0</v>
      </c>
      <c r="AE304" s="8">
        <v>15641000</v>
      </c>
      <c r="AF304" s="7">
        <v>2643700</v>
      </c>
      <c r="AG304" s="7">
        <v>849400</v>
      </c>
      <c r="AH304" s="8">
        <v>2634800000</v>
      </c>
      <c r="AI304" s="7">
        <v>1335600000</v>
      </c>
      <c r="AJ304" s="7">
        <v>1781200000</v>
      </c>
      <c r="AK304" s="19">
        <f t="shared" si="114"/>
        <v>5.9363139517230913E-3</v>
      </c>
      <c r="AL304" s="19">
        <f t="shared" si="114"/>
        <v>1.9794100029949086E-3</v>
      </c>
      <c r="AM304" s="19">
        <f t="shared" si="114"/>
        <v>4.7686952616213788E-4</v>
      </c>
      <c r="AN304" s="28">
        <f>AD304/AE304</f>
        <v>0</v>
      </c>
      <c r="AO304" s="29">
        <f>AL304/AK304</f>
        <v>0.33344092295192024</v>
      </c>
      <c r="AP304" s="30">
        <f>AL304/AM304</f>
        <v>4.1508418852537456</v>
      </c>
      <c r="AQ304" s="7">
        <v>2508200</v>
      </c>
      <c r="AR304" s="8">
        <v>922790</v>
      </c>
      <c r="AS304" s="7">
        <v>2442800</v>
      </c>
      <c r="AT304" s="7">
        <v>2347200</v>
      </c>
      <c r="AU304" s="8">
        <v>1584900000</v>
      </c>
      <c r="AV304" s="7">
        <v>2579400000</v>
      </c>
      <c r="AW304" s="7">
        <v>2056500000</v>
      </c>
      <c r="AX304" s="19">
        <f t="shared" si="115"/>
        <v>5.8223862704271561E-4</v>
      </c>
      <c r="AY304" s="19">
        <f t="shared" si="115"/>
        <v>9.4704194773978447E-4</v>
      </c>
      <c r="AZ304" s="19">
        <f t="shared" si="115"/>
        <v>1.1413566739606126E-3</v>
      </c>
      <c r="BA304" s="28">
        <f>AQ304/AR304</f>
        <v>2.7180615307924878</v>
      </c>
      <c r="BB304" s="29">
        <f>AY304/AX304</f>
        <v>1.626552935091174</v>
      </c>
      <c r="BC304" s="30">
        <f>AY304/AZ304</f>
        <v>0.82975109301587713</v>
      </c>
      <c r="BD304" s="7">
        <v>2848700</v>
      </c>
      <c r="BE304" s="8">
        <v>1919200</v>
      </c>
      <c r="BF304" s="7">
        <v>4581600</v>
      </c>
      <c r="BG304" s="7">
        <v>4857100</v>
      </c>
      <c r="BH304" s="8">
        <v>2216600000</v>
      </c>
      <c r="BI304" s="7">
        <v>2843600000</v>
      </c>
      <c r="BJ304" s="7">
        <v>2441100000</v>
      </c>
      <c r="BK304" s="19">
        <f t="shared" si="116"/>
        <v>8.6583055129477583E-4</v>
      </c>
      <c r="BL304" s="19">
        <f t="shared" si="116"/>
        <v>1.6111970741313826E-3</v>
      </c>
      <c r="BM304" s="19">
        <f t="shared" si="116"/>
        <v>1.9897177501945842E-3</v>
      </c>
      <c r="BN304" s="28">
        <f>BD304/BE304</f>
        <v>1.4843163818257608</v>
      </c>
      <c r="BO304" s="29">
        <f>BL304/BK304</f>
        <v>1.860868817486256</v>
      </c>
      <c r="BP304" s="30">
        <f>BL304/BM304</f>
        <v>0.80976162270946006</v>
      </c>
      <c r="BQ304" s="50">
        <v>0</v>
      </c>
    </row>
    <row r="305" spans="1:69" x14ac:dyDescent="0.2">
      <c r="A305" s="1" t="s">
        <v>408</v>
      </c>
      <c r="B305" s="1" t="s">
        <v>409</v>
      </c>
      <c r="C305" s="1"/>
      <c r="D305" s="7">
        <v>0</v>
      </c>
      <c r="E305" s="8">
        <v>0</v>
      </c>
      <c r="F305" s="7">
        <v>0</v>
      </c>
      <c r="G305" s="7">
        <v>0</v>
      </c>
      <c r="H305" s="8">
        <v>3763400000</v>
      </c>
      <c r="I305" s="7">
        <v>3519500000</v>
      </c>
      <c r="J305" s="7">
        <v>2541400000</v>
      </c>
      <c r="K305" s="19">
        <f t="shared" si="112"/>
        <v>0</v>
      </c>
      <c r="L305" s="19">
        <f t="shared" si="112"/>
        <v>0</v>
      </c>
      <c r="M305" s="19">
        <f t="shared" si="112"/>
        <v>0</v>
      </c>
      <c r="N305" s="25">
        <v>0</v>
      </c>
      <c r="O305" s="26">
        <v>0</v>
      </c>
      <c r="P305" s="27">
        <v>0</v>
      </c>
      <c r="Q305" s="7">
        <v>0</v>
      </c>
      <c r="R305" s="8">
        <v>4352700</v>
      </c>
      <c r="S305" s="7">
        <v>0</v>
      </c>
      <c r="T305" s="7">
        <v>0</v>
      </c>
      <c r="U305" s="8">
        <v>1650500000</v>
      </c>
      <c r="V305" s="7">
        <v>1849700000</v>
      </c>
      <c r="W305" s="7">
        <v>3454200000</v>
      </c>
      <c r="X305" s="19">
        <f t="shared" si="113"/>
        <v>2.6372008482278097E-3</v>
      </c>
      <c r="Y305" s="19">
        <f t="shared" si="113"/>
        <v>0</v>
      </c>
      <c r="Z305" s="19">
        <f t="shared" si="113"/>
        <v>0</v>
      </c>
      <c r="AA305" s="28">
        <f>Q305/R305</f>
        <v>0</v>
      </c>
      <c r="AB305" s="29">
        <f>Y305/X305</f>
        <v>0</v>
      </c>
      <c r="AC305" s="30">
        <v>0</v>
      </c>
      <c r="AD305" s="7">
        <v>0</v>
      </c>
      <c r="AE305" s="8">
        <v>0</v>
      </c>
      <c r="AF305" s="7">
        <v>0</v>
      </c>
      <c r="AG305" s="7">
        <v>0</v>
      </c>
      <c r="AH305" s="8">
        <v>2634800000</v>
      </c>
      <c r="AI305" s="7">
        <v>1335600000</v>
      </c>
      <c r="AJ305" s="7">
        <v>1781200000</v>
      </c>
      <c r="AK305" s="19">
        <f t="shared" si="114"/>
        <v>0</v>
      </c>
      <c r="AL305" s="19">
        <f t="shared" si="114"/>
        <v>0</v>
      </c>
      <c r="AM305" s="19">
        <f t="shared" si="114"/>
        <v>0</v>
      </c>
      <c r="AN305" s="28">
        <v>0</v>
      </c>
      <c r="AO305" s="29">
        <v>0</v>
      </c>
      <c r="AP305" s="30">
        <v>0</v>
      </c>
      <c r="AQ305" s="7">
        <v>0</v>
      </c>
      <c r="AR305" s="8">
        <v>0</v>
      </c>
      <c r="AS305" s="7">
        <v>0</v>
      </c>
      <c r="AT305" s="7">
        <v>0</v>
      </c>
      <c r="AU305" s="8">
        <v>1584900000</v>
      </c>
      <c r="AV305" s="7">
        <v>2579400000</v>
      </c>
      <c r="AW305" s="7">
        <v>2056500000</v>
      </c>
      <c r="AX305" s="19">
        <f t="shared" si="115"/>
        <v>0</v>
      </c>
      <c r="AY305" s="19">
        <f t="shared" si="115"/>
        <v>0</v>
      </c>
      <c r="AZ305" s="19">
        <f t="shared" si="115"/>
        <v>0</v>
      </c>
      <c r="BA305" s="28">
        <v>0</v>
      </c>
      <c r="BB305" s="29">
        <v>0</v>
      </c>
      <c r="BC305" s="30">
        <v>0</v>
      </c>
      <c r="BD305" s="7">
        <v>0</v>
      </c>
      <c r="BE305" s="8">
        <v>0</v>
      </c>
      <c r="BF305" s="7">
        <v>0</v>
      </c>
      <c r="BG305" s="7">
        <v>0</v>
      </c>
      <c r="BH305" s="8">
        <v>2216600000</v>
      </c>
      <c r="BI305" s="7">
        <v>2843600000</v>
      </c>
      <c r="BJ305" s="7">
        <v>2441100000</v>
      </c>
      <c r="BK305" s="19">
        <f t="shared" si="116"/>
        <v>0</v>
      </c>
      <c r="BL305" s="19">
        <f t="shared" si="116"/>
        <v>0</v>
      </c>
      <c r="BM305" s="19">
        <f t="shared" si="116"/>
        <v>0</v>
      </c>
      <c r="BN305" s="28">
        <v>0</v>
      </c>
      <c r="BO305" s="29">
        <v>0</v>
      </c>
      <c r="BP305" s="30">
        <v>0</v>
      </c>
      <c r="BQ305" s="50">
        <v>0</v>
      </c>
    </row>
    <row r="306" spans="1:69" x14ac:dyDescent="0.2">
      <c r="A306" s="1" t="s">
        <v>190</v>
      </c>
      <c r="B306" s="1" t="s">
        <v>191</v>
      </c>
      <c r="C306" s="1"/>
      <c r="D306" s="7">
        <v>0</v>
      </c>
      <c r="E306" s="8">
        <v>0</v>
      </c>
      <c r="F306" s="7">
        <v>0</v>
      </c>
      <c r="G306" s="7">
        <v>0</v>
      </c>
      <c r="H306" s="8">
        <v>3763400000</v>
      </c>
      <c r="I306" s="7">
        <v>3519500000</v>
      </c>
      <c r="J306" s="7">
        <v>2541400000</v>
      </c>
      <c r="K306" s="19">
        <f t="shared" si="112"/>
        <v>0</v>
      </c>
      <c r="L306" s="19">
        <f t="shared" si="112"/>
        <v>0</v>
      </c>
      <c r="M306" s="19">
        <f t="shared" si="112"/>
        <v>0</v>
      </c>
      <c r="N306" s="25">
        <v>0</v>
      </c>
      <c r="O306" s="26">
        <v>0</v>
      </c>
      <c r="P306" s="27">
        <v>0</v>
      </c>
      <c r="Q306" s="7">
        <v>0</v>
      </c>
      <c r="R306" s="8">
        <v>1087500</v>
      </c>
      <c r="S306" s="7">
        <v>0</v>
      </c>
      <c r="T306" s="7">
        <v>0</v>
      </c>
      <c r="U306" s="8">
        <v>1650500000</v>
      </c>
      <c r="V306" s="7">
        <v>1849700000</v>
      </c>
      <c r="W306" s="7">
        <v>3454200000</v>
      </c>
      <c r="X306" s="19">
        <f t="shared" si="113"/>
        <v>6.5889124507724928E-4</v>
      </c>
      <c r="Y306" s="19">
        <f t="shared" si="113"/>
        <v>0</v>
      </c>
      <c r="Z306" s="19">
        <f t="shared" si="113"/>
        <v>0</v>
      </c>
      <c r="AA306" s="28">
        <f>Q306/R306</f>
        <v>0</v>
      </c>
      <c r="AB306" s="29">
        <f>Y306/X306</f>
        <v>0</v>
      </c>
      <c r="AC306" s="30">
        <v>0</v>
      </c>
      <c r="AD306" s="7">
        <v>0</v>
      </c>
      <c r="AE306" s="8">
        <v>0</v>
      </c>
      <c r="AF306" s="7">
        <v>0</v>
      </c>
      <c r="AG306" s="7">
        <v>0</v>
      </c>
      <c r="AH306" s="8">
        <v>2634800000</v>
      </c>
      <c r="AI306" s="7">
        <v>1335600000</v>
      </c>
      <c r="AJ306" s="7">
        <v>1781200000</v>
      </c>
      <c r="AK306" s="19">
        <f t="shared" si="114"/>
        <v>0</v>
      </c>
      <c r="AL306" s="19">
        <f t="shared" si="114"/>
        <v>0</v>
      </c>
      <c r="AM306" s="19">
        <f t="shared" si="114"/>
        <v>0</v>
      </c>
      <c r="AN306" s="28">
        <v>0</v>
      </c>
      <c r="AO306" s="29">
        <v>0</v>
      </c>
      <c r="AP306" s="30">
        <v>0</v>
      </c>
      <c r="AQ306" s="7">
        <v>0</v>
      </c>
      <c r="AR306" s="8">
        <v>0</v>
      </c>
      <c r="AS306" s="7">
        <v>1073400</v>
      </c>
      <c r="AT306" s="7">
        <v>0</v>
      </c>
      <c r="AU306" s="8">
        <v>1584900000</v>
      </c>
      <c r="AV306" s="7">
        <v>2579400000</v>
      </c>
      <c r="AW306" s="7">
        <v>2056500000</v>
      </c>
      <c r="AX306" s="19">
        <f t="shared" si="115"/>
        <v>0</v>
      </c>
      <c r="AY306" s="19">
        <f t="shared" si="115"/>
        <v>4.1614328913700861E-4</v>
      </c>
      <c r="AZ306" s="19">
        <f t="shared" si="115"/>
        <v>0</v>
      </c>
      <c r="BA306" s="28">
        <v>0</v>
      </c>
      <c r="BB306" s="29" t="s">
        <v>766</v>
      </c>
      <c r="BC306" s="30" t="s">
        <v>766</v>
      </c>
      <c r="BD306" s="7">
        <v>0</v>
      </c>
      <c r="BE306" s="8">
        <v>0</v>
      </c>
      <c r="BF306" s="7">
        <v>593940</v>
      </c>
      <c r="BG306" s="7">
        <v>943280</v>
      </c>
      <c r="BH306" s="8">
        <v>2216600000</v>
      </c>
      <c r="BI306" s="7">
        <v>2843600000</v>
      </c>
      <c r="BJ306" s="7">
        <v>2441100000</v>
      </c>
      <c r="BK306" s="19">
        <f t="shared" si="116"/>
        <v>0</v>
      </c>
      <c r="BL306" s="19">
        <f t="shared" si="116"/>
        <v>2.0886903924602617E-4</v>
      </c>
      <c r="BM306" s="19">
        <f t="shared" si="116"/>
        <v>3.8641596001802464E-4</v>
      </c>
      <c r="BN306" s="28">
        <v>0</v>
      </c>
      <c r="BO306" s="29" t="s">
        <v>766</v>
      </c>
      <c r="BP306" s="30">
        <f>BL306/BM306</f>
        <v>0.54052901758064897</v>
      </c>
      <c r="BQ306" s="50">
        <v>0</v>
      </c>
    </row>
    <row r="307" spans="1:69" x14ac:dyDescent="0.2">
      <c r="A307" s="1" t="s">
        <v>601</v>
      </c>
      <c r="B307" s="1" t="s">
        <v>602</v>
      </c>
      <c r="C307" s="1"/>
      <c r="D307" s="7">
        <v>6786700</v>
      </c>
      <c r="E307" s="8">
        <v>3864600</v>
      </c>
      <c r="F307" s="7">
        <v>4617000</v>
      </c>
      <c r="G307" s="7">
        <v>506600</v>
      </c>
      <c r="H307" s="8">
        <v>3763400000</v>
      </c>
      <c r="I307" s="7">
        <v>3519500000</v>
      </c>
      <c r="J307" s="7">
        <v>2541400000</v>
      </c>
      <c r="K307" s="19">
        <f t="shared" si="112"/>
        <v>1.026890577669129E-3</v>
      </c>
      <c r="L307" s="19">
        <f t="shared" si="112"/>
        <v>1.3118340673391106E-3</v>
      </c>
      <c r="M307" s="19">
        <f t="shared" si="112"/>
        <v>1.9933894703706619E-4</v>
      </c>
      <c r="N307" s="25">
        <f>D307/E307</f>
        <v>1.7561196501578429</v>
      </c>
      <c r="O307" s="26">
        <f>L307/K307</f>
        <v>1.2774818426289936</v>
      </c>
      <c r="P307" s="27">
        <f>L307/M307</f>
        <v>6.5809220267185466</v>
      </c>
      <c r="Q307" s="7">
        <v>10252000</v>
      </c>
      <c r="R307" s="8">
        <v>1229400</v>
      </c>
      <c r="S307" s="7">
        <v>7769000</v>
      </c>
      <c r="T307" s="7">
        <v>2256400</v>
      </c>
      <c r="U307" s="8">
        <v>1650500000</v>
      </c>
      <c r="V307" s="7">
        <v>1849700000</v>
      </c>
      <c r="W307" s="7">
        <v>3454200000</v>
      </c>
      <c r="X307" s="19">
        <f t="shared" si="113"/>
        <v>7.4486519236594971E-4</v>
      </c>
      <c r="Y307" s="19">
        <f t="shared" si="113"/>
        <v>4.2001405633345949E-3</v>
      </c>
      <c r="Z307" s="19">
        <f t="shared" si="113"/>
        <v>6.5323374442707426E-4</v>
      </c>
      <c r="AA307" s="28">
        <f>Q307/R307</f>
        <v>8.3390271677240939</v>
      </c>
      <c r="AB307" s="29">
        <f>Y307/X307</f>
        <v>5.6387929069332596</v>
      </c>
      <c r="AC307" s="30">
        <f>Y307/Z307</f>
        <v>6.4297666787229026</v>
      </c>
      <c r="AD307" s="7">
        <v>10806000</v>
      </c>
      <c r="AE307" s="8">
        <v>17588000</v>
      </c>
      <c r="AF307" s="7">
        <v>4490400</v>
      </c>
      <c r="AG307" s="7">
        <v>455370</v>
      </c>
      <c r="AH307" s="8">
        <v>2634800000</v>
      </c>
      <c r="AI307" s="7">
        <v>1335600000</v>
      </c>
      <c r="AJ307" s="7">
        <v>1781200000</v>
      </c>
      <c r="AK307" s="19">
        <f t="shared" si="114"/>
        <v>6.6752694701685137E-3</v>
      </c>
      <c r="AL307" s="19">
        <f t="shared" si="114"/>
        <v>3.3620844564240791E-3</v>
      </c>
      <c r="AM307" s="19">
        <f t="shared" si="114"/>
        <v>2.5565349202784642E-4</v>
      </c>
      <c r="AN307" s="28">
        <f>AD307/AE307</f>
        <v>0.61439617921309986</v>
      </c>
      <c r="AO307" s="29">
        <f>AL307/AK307</f>
        <v>0.50366273173676168</v>
      </c>
      <c r="AP307" s="30">
        <f>AL307/AM307</f>
        <v>13.150942824038845</v>
      </c>
      <c r="AQ307" s="7">
        <v>17898000</v>
      </c>
      <c r="AR307" s="8">
        <v>10972000</v>
      </c>
      <c r="AS307" s="7">
        <v>16041000</v>
      </c>
      <c r="AT307" s="7">
        <v>713050</v>
      </c>
      <c r="AU307" s="8">
        <v>1584900000</v>
      </c>
      <c r="AV307" s="7">
        <v>2579400000</v>
      </c>
      <c r="AW307" s="7">
        <v>2056500000</v>
      </c>
      <c r="AX307" s="19">
        <f t="shared" si="115"/>
        <v>6.9228342482175534E-3</v>
      </c>
      <c r="AY307" s="19">
        <f t="shared" si="115"/>
        <v>6.218888113514771E-3</v>
      </c>
      <c r="AZ307" s="19">
        <f t="shared" si="115"/>
        <v>3.4672988086554825E-4</v>
      </c>
      <c r="BA307" s="28">
        <f>AQ307/AR307</f>
        <v>1.6312431644185199</v>
      </c>
      <c r="BB307" s="29">
        <f>AY307/AX307</f>
        <v>0.89831532729762675</v>
      </c>
      <c r="BC307" s="30">
        <f t="shared" ref="BC307:BC313" si="126">AY307/AZ307</f>
        <v>17.93582975309323</v>
      </c>
      <c r="BD307" s="7">
        <v>31186000</v>
      </c>
      <c r="BE307" s="8">
        <v>18927000</v>
      </c>
      <c r="BF307" s="7">
        <v>22279000</v>
      </c>
      <c r="BG307" s="7">
        <v>1708300</v>
      </c>
      <c r="BH307" s="8">
        <v>2216600000</v>
      </c>
      <c r="BI307" s="7">
        <v>2843600000</v>
      </c>
      <c r="BJ307" s="7">
        <v>2441100000</v>
      </c>
      <c r="BK307" s="19">
        <f t="shared" si="116"/>
        <v>8.5387530452043676E-3</v>
      </c>
      <c r="BL307" s="19">
        <f t="shared" si="116"/>
        <v>7.8347868898579268E-3</v>
      </c>
      <c r="BM307" s="19">
        <f t="shared" si="116"/>
        <v>6.9980746384826513E-4</v>
      </c>
      <c r="BN307" s="28">
        <f>BD307/BE307</f>
        <v>1.6476990542611085</v>
      </c>
      <c r="BO307" s="29">
        <f>BL307/BK307</f>
        <v>0.91755632800016274</v>
      </c>
      <c r="BP307" s="30">
        <f>BL307/BM307</f>
        <v>11.195632076820338</v>
      </c>
      <c r="BQ307" s="50">
        <v>0</v>
      </c>
    </row>
    <row r="308" spans="1:69" x14ac:dyDescent="0.2">
      <c r="A308" s="1" t="s">
        <v>68</v>
      </c>
      <c r="B308" s="1" t="s">
        <v>69</v>
      </c>
      <c r="C308" s="1"/>
      <c r="D308" s="7">
        <v>0</v>
      </c>
      <c r="E308" s="8">
        <v>0</v>
      </c>
      <c r="F308" s="7">
        <v>0</v>
      </c>
      <c r="G308" s="7">
        <v>0</v>
      </c>
      <c r="H308" s="8">
        <v>3763400000</v>
      </c>
      <c r="I308" s="7">
        <v>3519500000</v>
      </c>
      <c r="J308" s="7">
        <v>2541400000</v>
      </c>
      <c r="K308" s="19">
        <f t="shared" si="112"/>
        <v>0</v>
      </c>
      <c r="L308" s="19">
        <f t="shared" si="112"/>
        <v>0</v>
      </c>
      <c r="M308" s="19">
        <f t="shared" si="112"/>
        <v>0</v>
      </c>
      <c r="N308" s="25">
        <v>0</v>
      </c>
      <c r="O308" s="26">
        <v>0</v>
      </c>
      <c r="P308" s="27">
        <v>0</v>
      </c>
      <c r="Q308" s="7">
        <v>0</v>
      </c>
      <c r="R308" s="8">
        <v>0</v>
      </c>
      <c r="S308" s="7">
        <v>1437400</v>
      </c>
      <c r="T308" s="7">
        <v>1006500</v>
      </c>
      <c r="U308" s="8">
        <v>1650500000</v>
      </c>
      <c r="V308" s="7">
        <v>1849700000</v>
      </c>
      <c r="W308" s="7">
        <v>3454200000</v>
      </c>
      <c r="X308" s="19">
        <f t="shared" si="113"/>
        <v>0</v>
      </c>
      <c r="Y308" s="19">
        <f t="shared" si="113"/>
        <v>7.7709898902524738E-4</v>
      </c>
      <c r="Z308" s="19">
        <f t="shared" si="113"/>
        <v>2.9138440159805456E-4</v>
      </c>
      <c r="AA308" s="28">
        <v>0</v>
      </c>
      <c r="AB308" s="29" t="s">
        <v>766</v>
      </c>
      <c r="AC308" s="30">
        <f>Y308/Z308</f>
        <v>2.6669203456443213</v>
      </c>
      <c r="AD308" s="7">
        <v>0</v>
      </c>
      <c r="AE308" s="8">
        <v>8173000</v>
      </c>
      <c r="AF308" s="7">
        <v>5029000</v>
      </c>
      <c r="AG308" s="7">
        <v>1816600</v>
      </c>
      <c r="AH308" s="8">
        <v>2634800000</v>
      </c>
      <c r="AI308" s="7">
        <v>1335600000</v>
      </c>
      <c r="AJ308" s="7">
        <v>1781200000</v>
      </c>
      <c r="AK308" s="19">
        <f t="shared" si="114"/>
        <v>3.1019432214968879E-3</v>
      </c>
      <c r="AL308" s="19">
        <f t="shared" si="114"/>
        <v>3.765348906858341E-3</v>
      </c>
      <c r="AM308" s="19">
        <f t="shared" si="114"/>
        <v>1.0198742420839883E-3</v>
      </c>
      <c r="AN308" s="28">
        <f>AD308/AE308</f>
        <v>0</v>
      </c>
      <c r="AO308" s="29">
        <f>AL308/AK308</f>
        <v>1.2138677719063204</v>
      </c>
      <c r="AP308" s="30">
        <f>AL308/AM308</f>
        <v>3.6919737272355371</v>
      </c>
      <c r="AQ308" s="7">
        <v>2519500</v>
      </c>
      <c r="AR308" s="8">
        <v>0</v>
      </c>
      <c r="AS308" s="7">
        <v>1644200</v>
      </c>
      <c r="AT308" s="7">
        <v>1350700</v>
      </c>
      <c r="AU308" s="8">
        <v>1584900000</v>
      </c>
      <c r="AV308" s="7">
        <v>2579400000</v>
      </c>
      <c r="AW308" s="7">
        <v>2056500000</v>
      </c>
      <c r="AX308" s="19">
        <f t="shared" si="115"/>
        <v>0</v>
      </c>
      <c r="AY308" s="19">
        <f t="shared" si="115"/>
        <v>6.3743506241761654E-4</v>
      </c>
      <c r="AZ308" s="19">
        <f t="shared" si="115"/>
        <v>6.5679552637977142E-4</v>
      </c>
      <c r="BA308" s="28" t="s">
        <v>766</v>
      </c>
      <c r="BB308" s="29" t="s">
        <v>766</v>
      </c>
      <c r="BC308" s="30">
        <f t="shared" si="126"/>
        <v>0.97052284434872915</v>
      </c>
      <c r="BD308" s="7">
        <v>1241600</v>
      </c>
      <c r="BE308" s="8">
        <v>848750</v>
      </c>
      <c r="BF308" s="7">
        <v>3515700</v>
      </c>
      <c r="BG308" s="7">
        <v>3229000</v>
      </c>
      <c r="BH308" s="8">
        <v>2216600000</v>
      </c>
      <c r="BI308" s="7">
        <v>2843600000</v>
      </c>
      <c r="BJ308" s="7">
        <v>2441100000</v>
      </c>
      <c r="BK308" s="19">
        <f t="shared" si="116"/>
        <v>3.8290625281963369E-4</v>
      </c>
      <c r="BL308" s="19">
        <f t="shared" si="116"/>
        <v>1.2363553242368827E-3</v>
      </c>
      <c r="BM308" s="19">
        <f t="shared" si="116"/>
        <v>1.3227643275572488E-3</v>
      </c>
      <c r="BN308" s="28">
        <f>BD308/BE308</f>
        <v>1.4628571428571429</v>
      </c>
      <c r="BO308" s="29">
        <f>BL308/BK308</f>
        <v>3.2288721198273627</v>
      </c>
      <c r="BP308" s="30">
        <f>BL308/BM308</f>
        <v>0.93467543573696321</v>
      </c>
      <c r="BQ308" s="50">
        <v>0</v>
      </c>
    </row>
    <row r="309" spans="1:69" x14ac:dyDescent="0.2">
      <c r="A309" s="1" t="s">
        <v>192</v>
      </c>
      <c r="B309" s="1" t="s">
        <v>193</v>
      </c>
      <c r="C309" s="1"/>
      <c r="D309" s="7">
        <v>0</v>
      </c>
      <c r="E309" s="8">
        <v>0</v>
      </c>
      <c r="F309" s="7">
        <v>0</v>
      </c>
      <c r="G309" s="7">
        <v>0</v>
      </c>
      <c r="H309" s="8">
        <v>3763400000</v>
      </c>
      <c r="I309" s="7">
        <v>3519500000</v>
      </c>
      <c r="J309" s="7">
        <v>2541400000</v>
      </c>
      <c r="K309" s="19">
        <f t="shared" si="112"/>
        <v>0</v>
      </c>
      <c r="L309" s="19">
        <f t="shared" si="112"/>
        <v>0</v>
      </c>
      <c r="M309" s="19">
        <f t="shared" si="112"/>
        <v>0</v>
      </c>
      <c r="N309" s="25">
        <v>0</v>
      </c>
      <c r="O309" s="26">
        <v>0</v>
      </c>
      <c r="P309" s="27">
        <v>0</v>
      </c>
      <c r="Q309" s="7">
        <v>0</v>
      </c>
      <c r="R309" s="8">
        <v>884090</v>
      </c>
      <c r="S309" s="7">
        <v>0</v>
      </c>
      <c r="T309" s="7">
        <v>0</v>
      </c>
      <c r="U309" s="8">
        <v>1650500000</v>
      </c>
      <c r="V309" s="7">
        <v>1849700000</v>
      </c>
      <c r="W309" s="7">
        <v>3454200000</v>
      </c>
      <c r="X309" s="19">
        <f t="shared" si="113"/>
        <v>5.3564980308997269E-4</v>
      </c>
      <c r="Y309" s="19">
        <f t="shared" si="113"/>
        <v>0</v>
      </c>
      <c r="Z309" s="19">
        <f t="shared" si="113"/>
        <v>0</v>
      </c>
      <c r="AA309" s="28">
        <f>Q309/R309</f>
        <v>0</v>
      </c>
      <c r="AB309" s="29">
        <f>Y309/X309</f>
        <v>0</v>
      </c>
      <c r="AC309" s="30">
        <v>0</v>
      </c>
      <c r="AD309" s="7">
        <v>0</v>
      </c>
      <c r="AE309" s="8">
        <v>749220</v>
      </c>
      <c r="AF309" s="7">
        <v>0</v>
      </c>
      <c r="AG309" s="7">
        <v>0</v>
      </c>
      <c r="AH309" s="8">
        <v>2634800000</v>
      </c>
      <c r="AI309" s="7">
        <v>1335600000</v>
      </c>
      <c r="AJ309" s="7">
        <v>1781200000</v>
      </c>
      <c r="AK309" s="19">
        <f t="shared" si="114"/>
        <v>2.8435554880825868E-4</v>
      </c>
      <c r="AL309" s="19">
        <f t="shared" si="114"/>
        <v>0</v>
      </c>
      <c r="AM309" s="19">
        <f t="shared" si="114"/>
        <v>0</v>
      </c>
      <c r="AN309" s="28">
        <f>AD309/AE309</f>
        <v>0</v>
      </c>
      <c r="AO309" s="29">
        <f>AL309/AK309</f>
        <v>0</v>
      </c>
      <c r="AP309" s="30">
        <v>0</v>
      </c>
      <c r="AQ309" s="7">
        <v>498520</v>
      </c>
      <c r="AR309" s="8">
        <v>0</v>
      </c>
      <c r="AS309" s="7">
        <v>296880</v>
      </c>
      <c r="AT309" s="7">
        <v>327820</v>
      </c>
      <c r="AU309" s="8">
        <v>1584900000</v>
      </c>
      <c r="AV309" s="7">
        <v>2579400000</v>
      </c>
      <c r="AW309" s="7">
        <v>2056500000</v>
      </c>
      <c r="AX309" s="19">
        <f t="shared" si="115"/>
        <v>0</v>
      </c>
      <c r="AY309" s="19">
        <f t="shared" si="115"/>
        <v>1.1509653407769248E-4</v>
      </c>
      <c r="AZ309" s="19">
        <f t="shared" si="115"/>
        <v>1.5940675905664966E-4</v>
      </c>
      <c r="BA309" s="28" t="s">
        <v>766</v>
      </c>
      <c r="BB309" s="29" t="s">
        <v>766</v>
      </c>
      <c r="BC309" s="30">
        <f t="shared" si="126"/>
        <v>0.72203045064600868</v>
      </c>
      <c r="BD309" s="7">
        <v>153270</v>
      </c>
      <c r="BE309" s="8">
        <v>172990</v>
      </c>
      <c r="BF309" s="7">
        <v>1501500</v>
      </c>
      <c r="BG309" s="7">
        <v>1203300</v>
      </c>
      <c r="BH309" s="8">
        <v>2216600000</v>
      </c>
      <c r="BI309" s="7">
        <v>2843600000</v>
      </c>
      <c r="BJ309" s="7">
        <v>2441100000</v>
      </c>
      <c r="BK309" s="19">
        <f t="shared" si="116"/>
        <v>7.8042948660110085E-5</v>
      </c>
      <c r="BL309" s="19">
        <f t="shared" si="116"/>
        <v>5.2802785201856803E-4</v>
      </c>
      <c r="BM309" s="19">
        <f t="shared" si="116"/>
        <v>4.9293351357994342E-4</v>
      </c>
      <c r="BN309" s="28">
        <f>BD309/BE309</f>
        <v>0.88600497138562928</v>
      </c>
      <c r="BO309" s="29">
        <f>BL309/BK309</f>
        <v>6.7658624012044504</v>
      </c>
      <c r="BP309" s="30">
        <f>BL309/BM309</f>
        <v>1.071194872070578</v>
      </c>
      <c r="BQ309" s="50">
        <v>0</v>
      </c>
    </row>
    <row r="310" spans="1:69" x14ac:dyDescent="0.2">
      <c r="A310" s="1" t="s">
        <v>30</v>
      </c>
      <c r="B310" s="1" t="s">
        <v>31</v>
      </c>
      <c r="C310" s="1"/>
      <c r="D310" s="7">
        <v>0</v>
      </c>
      <c r="E310" s="8">
        <v>1393600</v>
      </c>
      <c r="F310" s="7">
        <v>3423500</v>
      </c>
      <c r="G310" s="7">
        <v>1051600</v>
      </c>
      <c r="H310" s="8">
        <v>3763400000</v>
      </c>
      <c r="I310" s="7">
        <v>3519500000</v>
      </c>
      <c r="J310" s="7">
        <v>2541400000</v>
      </c>
      <c r="K310" s="19">
        <f t="shared" si="112"/>
        <v>3.7030344900887494E-4</v>
      </c>
      <c r="L310" s="19">
        <f t="shared" si="112"/>
        <v>9.7272339820997302E-4</v>
      </c>
      <c r="M310" s="19">
        <f t="shared" si="112"/>
        <v>4.1378767608404816E-4</v>
      </c>
      <c r="N310" s="25">
        <f>D310/E310</f>
        <v>0</v>
      </c>
      <c r="O310" s="26">
        <f>L310/K310</f>
        <v>2.6268278105793716</v>
      </c>
      <c r="P310" s="27">
        <f>L310/M310</f>
        <v>2.3507790454648396</v>
      </c>
      <c r="Q310" s="7">
        <v>0</v>
      </c>
      <c r="R310" s="8">
        <v>489500</v>
      </c>
      <c r="S310" s="7">
        <v>1779000</v>
      </c>
      <c r="T310" s="7">
        <v>0</v>
      </c>
      <c r="U310" s="8">
        <v>1650500000</v>
      </c>
      <c r="V310" s="7">
        <v>1849700000</v>
      </c>
      <c r="W310" s="7">
        <v>3454200000</v>
      </c>
      <c r="X310" s="19">
        <f t="shared" si="113"/>
        <v>2.9657679491063314E-4</v>
      </c>
      <c r="Y310" s="19">
        <f t="shared" si="113"/>
        <v>9.6177758555441423E-4</v>
      </c>
      <c r="Z310" s="19">
        <f t="shared" si="113"/>
        <v>0</v>
      </c>
      <c r="AA310" s="28">
        <f>Q310/R310</f>
        <v>0</v>
      </c>
      <c r="AB310" s="29">
        <f>Y310/X310</f>
        <v>3.2429293257559975</v>
      </c>
      <c r="AC310" s="30" t="s">
        <v>766</v>
      </c>
      <c r="AD310" s="7">
        <v>0</v>
      </c>
      <c r="AE310" s="8">
        <v>0</v>
      </c>
      <c r="AF310" s="7">
        <v>0</v>
      </c>
      <c r="AG310" s="7">
        <v>0</v>
      </c>
      <c r="AH310" s="8">
        <v>2634800000</v>
      </c>
      <c r="AI310" s="7">
        <v>1335600000</v>
      </c>
      <c r="AJ310" s="7">
        <v>1781200000</v>
      </c>
      <c r="AK310" s="19">
        <f t="shared" si="114"/>
        <v>0</v>
      </c>
      <c r="AL310" s="19">
        <f t="shared" si="114"/>
        <v>0</v>
      </c>
      <c r="AM310" s="19">
        <f t="shared" si="114"/>
        <v>0</v>
      </c>
      <c r="AN310" s="28">
        <v>0</v>
      </c>
      <c r="AO310" s="29">
        <v>0</v>
      </c>
      <c r="AP310" s="30">
        <v>0</v>
      </c>
      <c r="AQ310" s="7">
        <v>0</v>
      </c>
      <c r="AR310" s="8">
        <v>0</v>
      </c>
      <c r="AS310" s="7">
        <v>0</v>
      </c>
      <c r="AT310" s="7">
        <v>702030</v>
      </c>
      <c r="AU310" s="8">
        <v>1584900000</v>
      </c>
      <c r="AV310" s="7">
        <v>2579400000</v>
      </c>
      <c r="AW310" s="7">
        <v>2056500000</v>
      </c>
      <c r="AX310" s="19">
        <f t="shared" si="115"/>
        <v>0</v>
      </c>
      <c r="AY310" s="19">
        <f t="shared" si="115"/>
        <v>0</v>
      </c>
      <c r="AZ310" s="19">
        <f t="shared" si="115"/>
        <v>3.4137126185266231E-4</v>
      </c>
      <c r="BA310" s="28">
        <v>0</v>
      </c>
      <c r="BB310" s="29">
        <v>0</v>
      </c>
      <c r="BC310" s="30">
        <f t="shared" si="126"/>
        <v>0</v>
      </c>
      <c r="BD310" s="7">
        <v>0</v>
      </c>
      <c r="BE310" s="8">
        <v>0</v>
      </c>
      <c r="BF310" s="7">
        <v>0</v>
      </c>
      <c r="BG310" s="7">
        <v>0</v>
      </c>
      <c r="BH310" s="8">
        <v>2216600000</v>
      </c>
      <c r="BI310" s="7">
        <v>2843600000</v>
      </c>
      <c r="BJ310" s="7">
        <v>2441100000</v>
      </c>
      <c r="BK310" s="19">
        <f t="shared" si="116"/>
        <v>0</v>
      </c>
      <c r="BL310" s="19">
        <f t="shared" si="116"/>
        <v>0</v>
      </c>
      <c r="BM310" s="19">
        <f t="shared" si="116"/>
        <v>0</v>
      </c>
      <c r="BN310" s="28">
        <v>0</v>
      </c>
      <c r="BO310" s="29">
        <v>0</v>
      </c>
      <c r="BP310" s="30">
        <v>0</v>
      </c>
      <c r="BQ310" s="50">
        <v>0</v>
      </c>
    </row>
    <row r="311" spans="1:69" x14ac:dyDescent="0.2">
      <c r="A311" s="1" t="s">
        <v>264</v>
      </c>
      <c r="B311" s="1" t="s">
        <v>265</v>
      </c>
      <c r="C311" s="1"/>
      <c r="D311" s="7">
        <v>2324100</v>
      </c>
      <c r="E311" s="8">
        <v>0</v>
      </c>
      <c r="F311" s="7">
        <v>0</v>
      </c>
      <c r="G311" s="7">
        <v>0</v>
      </c>
      <c r="H311" s="8">
        <v>3763400000</v>
      </c>
      <c r="I311" s="7">
        <v>3519500000</v>
      </c>
      <c r="J311" s="7">
        <v>2541400000</v>
      </c>
      <c r="K311" s="19">
        <f t="shared" si="112"/>
        <v>0</v>
      </c>
      <c r="L311" s="19">
        <f t="shared" si="112"/>
        <v>0</v>
      </c>
      <c r="M311" s="19">
        <f t="shared" si="112"/>
        <v>0</v>
      </c>
      <c r="N311" s="25" t="s">
        <v>766</v>
      </c>
      <c r="O311" s="26">
        <v>0</v>
      </c>
      <c r="P311" s="27">
        <v>0</v>
      </c>
      <c r="Q311" s="7">
        <v>30005000</v>
      </c>
      <c r="R311" s="8">
        <v>9357500</v>
      </c>
      <c r="S311" s="7">
        <v>38184000</v>
      </c>
      <c r="T311" s="7">
        <v>609460</v>
      </c>
      <c r="U311" s="8">
        <v>1650500000</v>
      </c>
      <c r="V311" s="7">
        <v>1849700000</v>
      </c>
      <c r="W311" s="7">
        <v>3454200000</v>
      </c>
      <c r="X311" s="19">
        <f t="shared" si="113"/>
        <v>5.6694940926991823E-3</v>
      </c>
      <c r="Y311" s="19">
        <f t="shared" si="113"/>
        <v>2.0643347569876198E-2</v>
      </c>
      <c r="Z311" s="19">
        <f t="shared" si="113"/>
        <v>1.7644027560650803E-4</v>
      </c>
      <c r="AA311" s="28">
        <f>Q311/R311</f>
        <v>3.2065188351589633</v>
      </c>
      <c r="AB311" s="29">
        <f>Y311/X311</f>
        <v>3.6411269210879684</v>
      </c>
      <c r="AC311" s="30">
        <f>Y311/Z311</f>
        <v>116.99906667519831</v>
      </c>
      <c r="AD311" s="7">
        <v>0</v>
      </c>
      <c r="AE311" s="8">
        <v>153260000</v>
      </c>
      <c r="AF311" s="7">
        <v>305820000</v>
      </c>
      <c r="AG311" s="7">
        <v>153000000</v>
      </c>
      <c r="AH311" s="8">
        <v>2634800000</v>
      </c>
      <c r="AI311" s="7">
        <v>1335600000</v>
      </c>
      <c r="AJ311" s="7">
        <v>1781200000</v>
      </c>
      <c r="AK311" s="19">
        <f t="shared" si="114"/>
        <v>5.8167602854106576E-2</v>
      </c>
      <c r="AL311" s="19">
        <f t="shared" si="114"/>
        <v>0.22897574123989217</v>
      </c>
      <c r="AM311" s="19">
        <f t="shared" si="114"/>
        <v>8.5897147990119022E-2</v>
      </c>
      <c r="AN311" s="28">
        <f>AD311/AE311</f>
        <v>0</v>
      </c>
      <c r="AO311" s="29">
        <f>AL311/AK311</f>
        <v>3.9364823373278601</v>
      </c>
      <c r="AP311" s="30">
        <f>AL311/AM311</f>
        <v>2.6656966686045487</v>
      </c>
      <c r="AQ311" s="7">
        <v>10612000</v>
      </c>
      <c r="AR311" s="8">
        <v>68758000</v>
      </c>
      <c r="AS311" s="7">
        <v>4337000</v>
      </c>
      <c r="AT311" s="7">
        <v>162470000</v>
      </c>
      <c r="AU311" s="8">
        <v>1584900000</v>
      </c>
      <c r="AV311" s="7">
        <v>2579400000</v>
      </c>
      <c r="AW311" s="7">
        <v>2056500000</v>
      </c>
      <c r="AX311" s="19">
        <f t="shared" si="115"/>
        <v>4.3383178749447915E-2</v>
      </c>
      <c r="AY311" s="19">
        <f t="shared" si="115"/>
        <v>1.6813987749088935E-3</v>
      </c>
      <c r="AZ311" s="19">
        <f t="shared" si="115"/>
        <v>7.9003160709944079E-2</v>
      </c>
      <c r="BA311" s="28">
        <f>AQ311/AR311</f>
        <v>0.15433840425841355</v>
      </c>
      <c r="BB311" s="29">
        <f>AY311/AX311</f>
        <v>3.875692891522594E-2</v>
      </c>
      <c r="BC311" s="30">
        <f t="shared" si="126"/>
        <v>2.128267729796356E-2</v>
      </c>
      <c r="BD311" s="7">
        <v>153260000</v>
      </c>
      <c r="BE311" s="8">
        <v>152670000</v>
      </c>
      <c r="BF311" s="7">
        <v>14544000</v>
      </c>
      <c r="BG311" s="7">
        <v>103130000</v>
      </c>
      <c r="BH311" s="8">
        <v>2216600000</v>
      </c>
      <c r="BI311" s="7">
        <v>2843600000</v>
      </c>
      <c r="BJ311" s="7">
        <v>2441100000</v>
      </c>
      <c r="BK311" s="19">
        <f t="shared" si="116"/>
        <v>6.8875755661824412E-2</v>
      </c>
      <c r="BL311" s="19">
        <f t="shared" si="116"/>
        <v>5.114643409762273E-3</v>
      </c>
      <c r="BM311" s="19">
        <f t="shared" si="116"/>
        <v>4.2247347507271313E-2</v>
      </c>
      <c r="BN311" s="28">
        <f>BD311/BE311</f>
        <v>1.0038645444422611</v>
      </c>
      <c r="BO311" s="29">
        <f>BL311/BK311</f>
        <v>7.4258980690895759E-2</v>
      </c>
      <c r="BP311" s="30">
        <f>BL311/BM311</f>
        <v>0.12106424927344793</v>
      </c>
      <c r="BQ311" s="50">
        <v>0</v>
      </c>
    </row>
    <row r="312" spans="1:69" x14ac:dyDescent="0.2">
      <c r="A312" s="1" t="s">
        <v>160</v>
      </c>
      <c r="B312" s="1" t="s">
        <v>161</v>
      </c>
      <c r="C312" s="1"/>
      <c r="D312" s="7">
        <v>0</v>
      </c>
      <c r="E312" s="8">
        <v>40025000</v>
      </c>
      <c r="F312" s="7">
        <v>60520000</v>
      </c>
      <c r="G312" s="7">
        <v>85022000</v>
      </c>
      <c r="H312" s="8">
        <v>3763400000</v>
      </c>
      <c r="I312" s="7">
        <v>3519500000</v>
      </c>
      <c r="J312" s="7">
        <v>2541400000</v>
      </c>
      <c r="K312" s="19">
        <f t="shared" si="112"/>
        <v>1.0635329755008768E-2</v>
      </c>
      <c r="L312" s="19">
        <f t="shared" si="112"/>
        <v>1.7195624378462851E-2</v>
      </c>
      <c r="M312" s="19">
        <f t="shared" si="112"/>
        <v>3.3454788699142202E-2</v>
      </c>
      <c r="N312" s="25">
        <f>D312/E312</f>
        <v>0</v>
      </c>
      <c r="O312" s="26">
        <f>L312/K312</f>
        <v>1.6168397947759425</v>
      </c>
      <c r="P312" s="27">
        <f>L312/M312</f>
        <v>0.51399590453559663</v>
      </c>
      <c r="Q312" s="7">
        <v>0</v>
      </c>
      <c r="R312" s="8">
        <v>38284000</v>
      </c>
      <c r="S312" s="7">
        <v>90517000</v>
      </c>
      <c r="T312" s="7">
        <v>80447000</v>
      </c>
      <c r="U312" s="8">
        <v>1650500000</v>
      </c>
      <c r="V312" s="7">
        <v>1849700000</v>
      </c>
      <c r="W312" s="7">
        <v>3454200000</v>
      </c>
      <c r="X312" s="19">
        <f t="shared" si="113"/>
        <v>2.3195395334747047E-2</v>
      </c>
      <c r="Y312" s="19">
        <f t="shared" si="113"/>
        <v>4.8936043682759368E-2</v>
      </c>
      <c r="Z312" s="19">
        <f t="shared" si="113"/>
        <v>2.3289618435527765E-2</v>
      </c>
      <c r="AA312" s="28">
        <f>Q312/R312</f>
        <v>0</v>
      </c>
      <c r="AB312" s="29">
        <f>Y312/X312</f>
        <v>2.1097309606727181</v>
      </c>
      <c r="AC312" s="30">
        <f>Y312/Z312</f>
        <v>2.1011955957212498</v>
      </c>
      <c r="AD312" s="7">
        <v>3043900</v>
      </c>
      <c r="AE312" s="8">
        <v>58618000</v>
      </c>
      <c r="AF312" s="7">
        <v>72088000</v>
      </c>
      <c r="AG312" s="7">
        <v>121880000</v>
      </c>
      <c r="AH312" s="8">
        <v>2634800000</v>
      </c>
      <c r="AI312" s="7">
        <v>1335600000</v>
      </c>
      <c r="AJ312" s="7">
        <v>1781200000</v>
      </c>
      <c r="AK312" s="19">
        <f t="shared" si="114"/>
        <v>2.224760892667375E-2</v>
      </c>
      <c r="AL312" s="19">
        <f t="shared" si="114"/>
        <v>5.3974243785564542E-2</v>
      </c>
      <c r="AM312" s="19">
        <f t="shared" si="114"/>
        <v>6.8425780372782394E-2</v>
      </c>
      <c r="AN312" s="28">
        <f>AD312/AE312</f>
        <v>5.1927735507864475E-2</v>
      </c>
      <c r="AO312" s="29">
        <f>AL312/AK312</f>
        <v>2.4260694245147474</v>
      </c>
      <c r="AP312" s="30">
        <f>AL312/AM312</f>
        <v>0.78879982795247428</v>
      </c>
      <c r="AQ312" s="7">
        <v>5562000</v>
      </c>
      <c r="AR312" s="8">
        <v>47926000</v>
      </c>
      <c r="AS312" s="7">
        <v>161490000</v>
      </c>
      <c r="AT312" s="7">
        <v>144970000</v>
      </c>
      <c r="AU312" s="8">
        <v>1584900000</v>
      </c>
      <c r="AV312" s="7">
        <v>2579400000</v>
      </c>
      <c r="AW312" s="7">
        <v>2056500000</v>
      </c>
      <c r="AX312" s="19">
        <f t="shared" si="115"/>
        <v>3.0239131806423118E-2</v>
      </c>
      <c r="AY312" s="19">
        <f t="shared" si="115"/>
        <v>6.2607583158874158E-2</v>
      </c>
      <c r="AZ312" s="19">
        <f t="shared" si="115"/>
        <v>7.049355701434476E-2</v>
      </c>
      <c r="BA312" s="28">
        <f>AQ312/AR312</f>
        <v>0.11605391645453407</v>
      </c>
      <c r="BB312" s="29">
        <f>AY312/AX312</f>
        <v>2.0704160278032728</v>
      </c>
      <c r="BC312" s="30">
        <f t="shared" si="126"/>
        <v>0.88813199121352493</v>
      </c>
      <c r="BD312" s="7">
        <v>382700</v>
      </c>
      <c r="BE312" s="8">
        <v>66810000</v>
      </c>
      <c r="BF312" s="7">
        <v>187460000</v>
      </c>
      <c r="BG312" s="7">
        <v>161620000</v>
      </c>
      <c r="BH312" s="8">
        <v>2216600000</v>
      </c>
      <c r="BI312" s="7">
        <v>2843600000</v>
      </c>
      <c r="BJ312" s="7">
        <v>2441100000</v>
      </c>
      <c r="BK312" s="19">
        <f t="shared" si="116"/>
        <v>3.0140756112965805E-2</v>
      </c>
      <c r="BL312" s="19">
        <f t="shared" si="116"/>
        <v>6.5923477282318191E-2</v>
      </c>
      <c r="BM312" s="19">
        <f t="shared" si="116"/>
        <v>6.6207857113596336E-2</v>
      </c>
      <c r="BN312" s="28">
        <f>BD312/BE312</f>
        <v>5.7281844035324053E-3</v>
      </c>
      <c r="BO312" s="29">
        <f>BL312/BK312</f>
        <v>2.1871872435860875</v>
      </c>
      <c r="BP312" s="30">
        <f>BL312/BM312</f>
        <v>0.99570474194943026</v>
      </c>
      <c r="BQ312" s="50">
        <v>0</v>
      </c>
    </row>
    <row r="313" spans="1:69" x14ac:dyDescent="0.2">
      <c r="A313" s="1" t="s">
        <v>24</v>
      </c>
      <c r="B313" s="1" t="s">
        <v>25</v>
      </c>
      <c r="C313" s="1"/>
      <c r="D313" s="7">
        <v>0</v>
      </c>
      <c r="E313" s="8">
        <v>45233000</v>
      </c>
      <c r="F313" s="7">
        <v>78334000</v>
      </c>
      <c r="G313" s="7">
        <v>52979000</v>
      </c>
      <c r="H313" s="8">
        <v>3763400000</v>
      </c>
      <c r="I313" s="7">
        <v>3519500000</v>
      </c>
      <c r="J313" s="7">
        <v>2541400000</v>
      </c>
      <c r="K313" s="19">
        <f t="shared" si="112"/>
        <v>1.2019184779720466E-2</v>
      </c>
      <c r="L313" s="19">
        <f t="shared" si="112"/>
        <v>2.2257138798124732E-2</v>
      </c>
      <c r="M313" s="19">
        <f t="shared" si="112"/>
        <v>2.0846383882899191E-2</v>
      </c>
      <c r="N313" s="25">
        <f>D313/E313</f>
        <v>0</v>
      </c>
      <c r="O313" s="26">
        <f>L313/K313</f>
        <v>1.8518010336007475</v>
      </c>
      <c r="P313" s="27">
        <f>L313/M313</f>
        <v>1.0676738432502348</v>
      </c>
      <c r="Q313" s="7">
        <v>0</v>
      </c>
      <c r="R313" s="8">
        <v>42519000</v>
      </c>
      <c r="S313" s="7">
        <v>170310000</v>
      </c>
      <c r="T313" s="7">
        <v>159710000</v>
      </c>
      <c r="U313" s="8">
        <v>1650500000</v>
      </c>
      <c r="V313" s="7">
        <v>1849700000</v>
      </c>
      <c r="W313" s="7">
        <v>3454200000</v>
      </c>
      <c r="X313" s="19">
        <f t="shared" si="113"/>
        <v>2.5761284459254772E-2</v>
      </c>
      <c r="Y313" s="19">
        <f t="shared" si="113"/>
        <v>9.2074390441693243E-2</v>
      </c>
      <c r="Z313" s="19">
        <f t="shared" si="113"/>
        <v>4.6236465751838339E-2</v>
      </c>
      <c r="AA313" s="28">
        <f>Q313/R313</f>
        <v>0</v>
      </c>
      <c r="AB313" s="29">
        <f>Y313/X313</f>
        <v>3.5741381834947834</v>
      </c>
      <c r="AC313" s="30">
        <f>Y313/Z313</f>
        <v>1.9913803735752102</v>
      </c>
      <c r="AD313" s="7">
        <v>0</v>
      </c>
      <c r="AE313" s="8">
        <v>57022000</v>
      </c>
      <c r="AF313" s="7">
        <v>89043000</v>
      </c>
      <c r="AG313" s="7">
        <v>129710000</v>
      </c>
      <c r="AH313" s="8">
        <v>2634800000</v>
      </c>
      <c r="AI313" s="7">
        <v>1335600000</v>
      </c>
      <c r="AJ313" s="7">
        <v>1781200000</v>
      </c>
      <c r="AK313" s="19">
        <f t="shared" si="114"/>
        <v>2.1641870350690755E-2</v>
      </c>
      <c r="AL313" s="19">
        <f t="shared" si="114"/>
        <v>6.6668912848158138E-2</v>
      </c>
      <c r="AM313" s="19">
        <f t="shared" si="114"/>
        <v>7.282169324051202E-2</v>
      </c>
      <c r="AN313" s="28">
        <f>AD313/AE313</f>
        <v>0</v>
      </c>
      <c r="AO313" s="29">
        <f>AL313/AK313</f>
        <v>3.0805522705679746</v>
      </c>
      <c r="AP313" s="30">
        <f>AL313/AM313</f>
        <v>0.9155089628027081</v>
      </c>
      <c r="AQ313" s="7">
        <v>4108000</v>
      </c>
      <c r="AR313" s="8">
        <v>68663000</v>
      </c>
      <c r="AS313" s="7">
        <v>231610000</v>
      </c>
      <c r="AT313" s="7">
        <v>232370000</v>
      </c>
      <c r="AU313" s="8">
        <v>1584900000</v>
      </c>
      <c r="AV313" s="7">
        <v>2579400000</v>
      </c>
      <c r="AW313" s="7">
        <v>2056500000</v>
      </c>
      <c r="AX313" s="19">
        <f t="shared" si="115"/>
        <v>4.3323238059183547E-2</v>
      </c>
      <c r="AY313" s="19">
        <f t="shared" si="115"/>
        <v>8.9792199736372799E-2</v>
      </c>
      <c r="AZ313" s="19">
        <f t="shared" si="115"/>
        <v>0.11299294918550937</v>
      </c>
      <c r="BA313" s="28">
        <f>AQ313/AR313</f>
        <v>5.9828437440834221E-2</v>
      </c>
      <c r="BB313" s="29">
        <f>AY313/AX313</f>
        <v>2.0726105378759629</v>
      </c>
      <c r="BC313" s="30">
        <f t="shared" si="126"/>
        <v>0.79467082135323253</v>
      </c>
      <c r="BD313" s="7">
        <v>564580</v>
      </c>
      <c r="BE313" s="8">
        <v>63872000</v>
      </c>
      <c r="BF313" s="7">
        <v>320120000</v>
      </c>
      <c r="BG313" s="7">
        <v>273140000</v>
      </c>
      <c r="BH313" s="8">
        <v>2216600000</v>
      </c>
      <c r="BI313" s="7">
        <v>2843600000</v>
      </c>
      <c r="BJ313" s="7">
        <v>2441100000</v>
      </c>
      <c r="BK313" s="19">
        <f t="shared" si="116"/>
        <v>2.8815302715871155E-2</v>
      </c>
      <c r="BL313" s="19">
        <f t="shared" si="116"/>
        <v>0.11257560838373892</v>
      </c>
      <c r="BM313" s="19">
        <f t="shared" si="116"/>
        <v>0.11189217975502846</v>
      </c>
      <c r="BN313" s="28">
        <f>BD313/BE313</f>
        <v>8.8392409819639285E-3</v>
      </c>
      <c r="BO313" s="29">
        <f>BL313/BK313</f>
        <v>3.9067994354865307</v>
      </c>
      <c r="BP313" s="30">
        <f>BL313/BM313</f>
        <v>1.0061079213060888</v>
      </c>
      <c r="BQ313" s="50">
        <v>0</v>
      </c>
    </row>
    <row r="314" spans="1:69" x14ac:dyDescent="0.2">
      <c r="A314" s="1" t="s">
        <v>603</v>
      </c>
      <c r="B314" s="1" t="s">
        <v>604</v>
      </c>
      <c r="C314" s="1"/>
      <c r="D314" s="7">
        <v>0</v>
      </c>
      <c r="E314" s="8">
        <v>0</v>
      </c>
      <c r="F314" s="7">
        <v>0</v>
      </c>
      <c r="G314" s="7">
        <v>663160</v>
      </c>
      <c r="H314" s="8">
        <v>3763400000</v>
      </c>
      <c r="I314" s="7">
        <v>3519500000</v>
      </c>
      <c r="J314" s="7">
        <v>2541400000</v>
      </c>
      <c r="K314" s="19">
        <f t="shared" si="112"/>
        <v>0</v>
      </c>
      <c r="L314" s="19">
        <f t="shared" si="112"/>
        <v>0</v>
      </c>
      <c r="M314" s="19">
        <f t="shared" si="112"/>
        <v>2.609427874399937E-4</v>
      </c>
      <c r="N314" s="25">
        <v>0</v>
      </c>
      <c r="O314" s="26">
        <v>0</v>
      </c>
      <c r="P314" s="27">
        <f>L314/M314</f>
        <v>0</v>
      </c>
      <c r="Q314" s="7">
        <v>0</v>
      </c>
      <c r="R314" s="8">
        <v>0</v>
      </c>
      <c r="S314" s="7">
        <v>0</v>
      </c>
      <c r="T314" s="7">
        <v>0</v>
      </c>
      <c r="U314" s="8">
        <v>1650500000</v>
      </c>
      <c r="V314" s="7">
        <v>1849700000</v>
      </c>
      <c r="W314" s="7">
        <v>3454200000</v>
      </c>
      <c r="X314" s="19">
        <f t="shared" si="113"/>
        <v>0</v>
      </c>
      <c r="Y314" s="19">
        <f t="shared" si="113"/>
        <v>0</v>
      </c>
      <c r="Z314" s="19">
        <f t="shared" si="113"/>
        <v>0</v>
      </c>
      <c r="AA314" s="28">
        <v>0</v>
      </c>
      <c r="AB314" s="29">
        <v>0</v>
      </c>
      <c r="AC314" s="30">
        <v>0</v>
      </c>
      <c r="AD314" s="7">
        <v>0</v>
      </c>
      <c r="AE314" s="8">
        <v>0</v>
      </c>
      <c r="AF314" s="7">
        <v>0</v>
      </c>
      <c r="AG314" s="7">
        <v>0</v>
      </c>
      <c r="AH314" s="8">
        <v>2634800000</v>
      </c>
      <c r="AI314" s="7">
        <v>1335600000</v>
      </c>
      <c r="AJ314" s="7">
        <v>1781200000</v>
      </c>
      <c r="AK314" s="19">
        <f t="shared" si="114"/>
        <v>0</v>
      </c>
      <c r="AL314" s="19">
        <f t="shared" si="114"/>
        <v>0</v>
      </c>
      <c r="AM314" s="19">
        <f t="shared" si="114"/>
        <v>0</v>
      </c>
      <c r="AN314" s="28">
        <v>0</v>
      </c>
      <c r="AO314" s="29">
        <v>0</v>
      </c>
      <c r="AP314" s="30">
        <v>0</v>
      </c>
      <c r="AQ314" s="7">
        <v>0</v>
      </c>
      <c r="AR314" s="8">
        <v>0</v>
      </c>
      <c r="AS314" s="7">
        <v>0</v>
      </c>
      <c r="AT314" s="7">
        <v>0</v>
      </c>
      <c r="AU314" s="8">
        <v>1584900000</v>
      </c>
      <c r="AV314" s="7">
        <v>2579400000</v>
      </c>
      <c r="AW314" s="7">
        <v>2056500000</v>
      </c>
      <c r="AX314" s="19">
        <f t="shared" si="115"/>
        <v>0</v>
      </c>
      <c r="AY314" s="19">
        <f t="shared" si="115"/>
        <v>0</v>
      </c>
      <c r="AZ314" s="19">
        <f t="shared" si="115"/>
        <v>0</v>
      </c>
      <c r="BA314" s="28">
        <v>0</v>
      </c>
      <c r="BB314" s="29">
        <v>0</v>
      </c>
      <c r="BC314" s="30">
        <v>0</v>
      </c>
      <c r="BD314" s="7">
        <v>0</v>
      </c>
      <c r="BE314" s="8">
        <v>0</v>
      </c>
      <c r="BF314" s="7">
        <v>0</v>
      </c>
      <c r="BG314" s="7">
        <v>0</v>
      </c>
      <c r="BH314" s="8">
        <v>2216600000</v>
      </c>
      <c r="BI314" s="7">
        <v>2843600000</v>
      </c>
      <c r="BJ314" s="7">
        <v>2441100000</v>
      </c>
      <c r="BK314" s="19">
        <f t="shared" si="116"/>
        <v>0</v>
      </c>
      <c r="BL314" s="19">
        <f t="shared" si="116"/>
        <v>0</v>
      </c>
      <c r="BM314" s="19">
        <f t="shared" si="116"/>
        <v>0</v>
      </c>
      <c r="BN314" s="28">
        <v>0</v>
      </c>
      <c r="BO314" s="29">
        <v>0</v>
      </c>
      <c r="BP314" s="30">
        <v>0</v>
      </c>
      <c r="BQ314" s="50">
        <v>0</v>
      </c>
    </row>
    <row r="315" spans="1:69" x14ac:dyDescent="0.2">
      <c r="A315" s="1" t="s">
        <v>422</v>
      </c>
      <c r="B315" s="1" t="s">
        <v>423</v>
      </c>
      <c r="C315" s="1"/>
      <c r="D315" s="7">
        <v>0</v>
      </c>
      <c r="E315" s="8">
        <v>0</v>
      </c>
      <c r="F315" s="7">
        <v>0</v>
      </c>
      <c r="G315" s="7">
        <v>0</v>
      </c>
      <c r="H315" s="8">
        <v>3763400000</v>
      </c>
      <c r="I315" s="7">
        <v>3519500000</v>
      </c>
      <c r="J315" s="7">
        <v>2541400000</v>
      </c>
      <c r="K315" s="19">
        <f t="shared" si="112"/>
        <v>0</v>
      </c>
      <c r="L315" s="19">
        <f t="shared" si="112"/>
        <v>0</v>
      </c>
      <c r="M315" s="19">
        <f t="shared" si="112"/>
        <v>0</v>
      </c>
      <c r="N315" s="25">
        <v>0</v>
      </c>
      <c r="O315" s="26">
        <v>0</v>
      </c>
      <c r="P315" s="27">
        <v>0</v>
      </c>
      <c r="Q315" s="7">
        <v>0</v>
      </c>
      <c r="R315" s="8">
        <v>0</v>
      </c>
      <c r="S315" s="7">
        <v>0</v>
      </c>
      <c r="T315" s="7">
        <v>0</v>
      </c>
      <c r="U315" s="8">
        <v>1650500000</v>
      </c>
      <c r="V315" s="7">
        <v>1849700000</v>
      </c>
      <c r="W315" s="7">
        <v>3454200000</v>
      </c>
      <c r="X315" s="19">
        <f t="shared" si="113"/>
        <v>0</v>
      </c>
      <c r="Y315" s="19">
        <f t="shared" si="113"/>
        <v>0</v>
      </c>
      <c r="Z315" s="19">
        <f t="shared" si="113"/>
        <v>0</v>
      </c>
      <c r="AA315" s="28">
        <v>0</v>
      </c>
      <c r="AB315" s="29">
        <v>0</v>
      </c>
      <c r="AC315" s="30">
        <v>0</v>
      </c>
      <c r="AD315" s="7">
        <v>41740000</v>
      </c>
      <c r="AE315" s="8">
        <v>4708600</v>
      </c>
      <c r="AF315" s="7">
        <v>5333700</v>
      </c>
      <c r="AG315" s="7">
        <v>3138200</v>
      </c>
      <c r="AH315" s="8">
        <v>2634800000</v>
      </c>
      <c r="AI315" s="7">
        <v>1335600000</v>
      </c>
      <c r="AJ315" s="7">
        <v>1781200000</v>
      </c>
      <c r="AK315" s="19">
        <f t="shared" si="114"/>
        <v>1.7870806133292848E-3</v>
      </c>
      <c r="AL315" s="19">
        <f t="shared" si="114"/>
        <v>3.993486073674753E-3</v>
      </c>
      <c r="AM315" s="19">
        <f t="shared" si="114"/>
        <v>1.7618459465528857E-3</v>
      </c>
      <c r="AN315" s="28">
        <f>AD315/AE315</f>
        <v>8.8646306757847348</v>
      </c>
      <c r="AO315" s="29">
        <f>AL315/AK315</f>
        <v>2.2346423792461114</v>
      </c>
      <c r="AP315" s="30">
        <f>AL315/AM315</f>
        <v>2.2666488415108885</v>
      </c>
      <c r="AQ315" s="7">
        <v>7046100</v>
      </c>
      <c r="AR315" s="8">
        <v>0</v>
      </c>
      <c r="AS315" s="7">
        <v>1221300</v>
      </c>
      <c r="AT315" s="7">
        <v>0</v>
      </c>
      <c r="AU315" s="8">
        <v>1584900000</v>
      </c>
      <c r="AV315" s="7">
        <v>2579400000</v>
      </c>
      <c r="AW315" s="7">
        <v>2056500000</v>
      </c>
      <c r="AX315" s="19">
        <f t="shared" si="115"/>
        <v>0</v>
      </c>
      <c r="AY315" s="19">
        <f t="shared" si="115"/>
        <v>4.7348220516399165E-4</v>
      </c>
      <c r="AZ315" s="19">
        <f t="shared" si="115"/>
        <v>0</v>
      </c>
      <c r="BA315" s="28" t="s">
        <v>766</v>
      </c>
      <c r="BB315" s="29" t="s">
        <v>766</v>
      </c>
      <c r="BC315" s="30" t="s">
        <v>766</v>
      </c>
      <c r="BD315" s="7">
        <v>3014200</v>
      </c>
      <c r="BE315" s="8">
        <v>0</v>
      </c>
      <c r="BF315" s="7">
        <v>0</v>
      </c>
      <c r="BG315" s="7">
        <v>0</v>
      </c>
      <c r="BH315" s="8">
        <v>2216600000</v>
      </c>
      <c r="BI315" s="7">
        <v>2843600000</v>
      </c>
      <c r="BJ315" s="7">
        <v>2441100000</v>
      </c>
      <c r="BK315" s="19">
        <f t="shared" si="116"/>
        <v>0</v>
      </c>
      <c r="BL315" s="19">
        <f t="shared" si="116"/>
        <v>0</v>
      </c>
      <c r="BM315" s="19">
        <f t="shared" si="116"/>
        <v>0</v>
      </c>
      <c r="BN315" s="28" t="s">
        <v>766</v>
      </c>
      <c r="BO315" s="29">
        <v>0</v>
      </c>
      <c r="BP315" s="30">
        <v>0</v>
      </c>
      <c r="BQ315" s="50">
        <v>0</v>
      </c>
    </row>
    <row r="316" spans="1:69" x14ac:dyDescent="0.2">
      <c r="A316" s="1" t="s">
        <v>208</v>
      </c>
      <c r="B316" s="1" t="s">
        <v>209</v>
      </c>
      <c r="C316" s="1"/>
      <c r="D316" s="7">
        <v>127670</v>
      </c>
      <c r="E316" s="8">
        <v>0</v>
      </c>
      <c r="F316" s="7">
        <v>0</v>
      </c>
      <c r="G316" s="7">
        <v>0</v>
      </c>
      <c r="H316" s="8">
        <v>3763400000</v>
      </c>
      <c r="I316" s="7">
        <v>3519500000</v>
      </c>
      <c r="J316" s="7">
        <v>2541400000</v>
      </c>
      <c r="K316" s="19">
        <f t="shared" si="112"/>
        <v>0</v>
      </c>
      <c r="L316" s="19">
        <f t="shared" si="112"/>
        <v>0</v>
      </c>
      <c r="M316" s="19">
        <f t="shared" si="112"/>
        <v>0</v>
      </c>
      <c r="N316" s="25" t="s">
        <v>766</v>
      </c>
      <c r="O316" s="26">
        <v>0</v>
      </c>
      <c r="P316" s="27">
        <v>0</v>
      </c>
      <c r="Q316" s="7">
        <v>0</v>
      </c>
      <c r="R316" s="8">
        <v>55095</v>
      </c>
      <c r="S316" s="7">
        <v>356090</v>
      </c>
      <c r="T316" s="7">
        <v>0</v>
      </c>
      <c r="U316" s="8">
        <v>1650500000</v>
      </c>
      <c r="V316" s="7">
        <v>1849700000</v>
      </c>
      <c r="W316" s="7">
        <v>3454200000</v>
      </c>
      <c r="X316" s="19">
        <f t="shared" si="113"/>
        <v>3.3380793698879131E-5</v>
      </c>
      <c r="Y316" s="19">
        <f t="shared" si="113"/>
        <v>1.9251229929177703E-4</v>
      </c>
      <c r="Z316" s="19">
        <f t="shared" si="113"/>
        <v>0</v>
      </c>
      <c r="AA316" s="28">
        <f>Q316/R316</f>
        <v>0</v>
      </c>
      <c r="AB316" s="29">
        <f>Y316/X316</f>
        <v>5.7671576364657042</v>
      </c>
      <c r="AC316" s="30" t="s">
        <v>766</v>
      </c>
      <c r="AD316" s="7">
        <v>0</v>
      </c>
      <c r="AE316" s="8">
        <v>3400800</v>
      </c>
      <c r="AF316" s="7">
        <v>0</v>
      </c>
      <c r="AG316" s="7">
        <v>0</v>
      </c>
      <c r="AH316" s="8">
        <v>2634800000</v>
      </c>
      <c r="AI316" s="7">
        <v>1335600000</v>
      </c>
      <c r="AJ316" s="7">
        <v>1781200000</v>
      </c>
      <c r="AK316" s="19">
        <f t="shared" si="114"/>
        <v>1.2907241536359497E-3</v>
      </c>
      <c r="AL316" s="19">
        <f t="shared" si="114"/>
        <v>0</v>
      </c>
      <c r="AM316" s="19">
        <f t="shared" si="114"/>
        <v>0</v>
      </c>
      <c r="AN316" s="28">
        <f>AD316/AE316</f>
        <v>0</v>
      </c>
      <c r="AO316" s="29">
        <f>AL316/AK316</f>
        <v>0</v>
      </c>
      <c r="AP316" s="30">
        <v>0</v>
      </c>
      <c r="AQ316" s="7">
        <v>0</v>
      </c>
      <c r="AR316" s="8">
        <v>2776100</v>
      </c>
      <c r="AS316" s="7">
        <v>8586100</v>
      </c>
      <c r="AT316" s="7">
        <v>14894000</v>
      </c>
      <c r="AU316" s="8">
        <v>1584900000</v>
      </c>
      <c r="AV316" s="7">
        <v>2579400000</v>
      </c>
      <c r="AW316" s="7">
        <v>2056500000</v>
      </c>
      <c r="AX316" s="19">
        <f t="shared" si="115"/>
        <v>1.7515931604517635E-3</v>
      </c>
      <c r="AY316" s="19">
        <f t="shared" si="115"/>
        <v>3.3287198573311622E-3</v>
      </c>
      <c r="AZ316" s="19">
        <f t="shared" si="115"/>
        <v>7.2424021395575003E-3</v>
      </c>
      <c r="BA316" s="28">
        <f>AQ316/AR316</f>
        <v>0</v>
      </c>
      <c r="BB316" s="29">
        <f>AY316/AX316</f>
        <v>1.9003955555938759</v>
      </c>
      <c r="BC316" s="30">
        <f>AY316/AZ316</f>
        <v>0.45961544156046297</v>
      </c>
      <c r="BD316" s="7">
        <v>7406000</v>
      </c>
      <c r="BE316" s="8">
        <v>7559400</v>
      </c>
      <c r="BF316" s="7">
        <v>0</v>
      </c>
      <c r="BG316" s="7">
        <v>3121100</v>
      </c>
      <c r="BH316" s="8">
        <v>2216600000</v>
      </c>
      <c r="BI316" s="7">
        <v>2843600000</v>
      </c>
      <c r="BJ316" s="7">
        <v>2441100000</v>
      </c>
      <c r="BK316" s="19">
        <f t="shared" si="116"/>
        <v>3.4103582062618423E-3</v>
      </c>
      <c r="BL316" s="19">
        <f t="shared" si="116"/>
        <v>0</v>
      </c>
      <c r="BM316" s="19">
        <f t="shared" si="116"/>
        <v>1.2785629429355619E-3</v>
      </c>
      <c r="BN316" s="28">
        <f>BD316/BE316</f>
        <v>0.97970738418393</v>
      </c>
      <c r="BO316" s="29">
        <f>BL316/BK316</f>
        <v>0</v>
      </c>
      <c r="BP316" s="30">
        <f>BL316/BM316</f>
        <v>0</v>
      </c>
      <c r="BQ316" s="50">
        <v>0</v>
      </c>
    </row>
    <row r="317" spans="1:69" x14ac:dyDescent="0.2">
      <c r="A317" s="1" t="s">
        <v>172</v>
      </c>
      <c r="B317" s="1" t="s">
        <v>173</v>
      </c>
      <c r="C317" s="1"/>
      <c r="D317" s="7">
        <v>0</v>
      </c>
      <c r="E317" s="8">
        <v>0</v>
      </c>
      <c r="F317" s="7">
        <v>0</v>
      </c>
      <c r="G317" s="7">
        <v>0</v>
      </c>
      <c r="H317" s="8">
        <v>3763400000</v>
      </c>
      <c r="I317" s="7">
        <v>3519500000</v>
      </c>
      <c r="J317" s="7">
        <v>2541400000</v>
      </c>
      <c r="K317" s="19">
        <f t="shared" si="112"/>
        <v>0</v>
      </c>
      <c r="L317" s="19">
        <f t="shared" si="112"/>
        <v>0</v>
      </c>
      <c r="M317" s="19">
        <f t="shared" si="112"/>
        <v>0</v>
      </c>
      <c r="N317" s="25">
        <v>0</v>
      </c>
      <c r="O317" s="26">
        <v>0</v>
      </c>
      <c r="P317" s="27">
        <v>0</v>
      </c>
      <c r="Q317" s="7">
        <v>0</v>
      </c>
      <c r="R317" s="8">
        <v>0</v>
      </c>
      <c r="S317" s="7">
        <v>0</v>
      </c>
      <c r="T317" s="7">
        <v>0</v>
      </c>
      <c r="U317" s="8">
        <v>1650500000</v>
      </c>
      <c r="V317" s="7">
        <v>1849700000</v>
      </c>
      <c r="W317" s="7">
        <v>3454200000</v>
      </c>
      <c r="X317" s="19">
        <f t="shared" si="113"/>
        <v>0</v>
      </c>
      <c r="Y317" s="19">
        <f t="shared" si="113"/>
        <v>0</v>
      </c>
      <c r="Z317" s="19">
        <f t="shared" si="113"/>
        <v>0</v>
      </c>
      <c r="AA317" s="28">
        <v>0</v>
      </c>
      <c r="AB317" s="29">
        <v>0</v>
      </c>
      <c r="AC317" s="30">
        <v>0</v>
      </c>
      <c r="AD317" s="7">
        <v>0</v>
      </c>
      <c r="AE317" s="8">
        <v>1938400</v>
      </c>
      <c r="AF317" s="7">
        <v>273040</v>
      </c>
      <c r="AG317" s="7">
        <v>0</v>
      </c>
      <c r="AH317" s="8">
        <v>2634800000</v>
      </c>
      <c r="AI317" s="7">
        <v>1335600000</v>
      </c>
      <c r="AJ317" s="7">
        <v>1781200000</v>
      </c>
      <c r="AK317" s="19">
        <f t="shared" si="114"/>
        <v>7.3569151358736904E-4</v>
      </c>
      <c r="AL317" s="19">
        <f t="shared" si="114"/>
        <v>2.044324648098233E-4</v>
      </c>
      <c r="AM317" s="19">
        <f t="shared" si="114"/>
        <v>0</v>
      </c>
      <c r="AN317" s="28">
        <f>AD317/AE317</f>
        <v>0</v>
      </c>
      <c r="AO317" s="29">
        <f>AL317/AK317</f>
        <v>0.27787797063605163</v>
      </c>
      <c r="AP317" s="30" t="s">
        <v>766</v>
      </c>
      <c r="AQ317" s="7">
        <v>2476100</v>
      </c>
      <c r="AR317" s="8">
        <v>0</v>
      </c>
      <c r="AS317" s="7">
        <v>0</v>
      </c>
      <c r="AT317" s="7">
        <v>0</v>
      </c>
      <c r="AU317" s="8">
        <v>1584900000</v>
      </c>
      <c r="AV317" s="7">
        <v>2579400000</v>
      </c>
      <c r="AW317" s="7">
        <v>2056500000</v>
      </c>
      <c r="AX317" s="19">
        <f t="shared" si="115"/>
        <v>0</v>
      </c>
      <c r="AY317" s="19">
        <f t="shared" si="115"/>
        <v>0</v>
      </c>
      <c r="AZ317" s="19">
        <f t="shared" si="115"/>
        <v>0</v>
      </c>
      <c r="BA317" s="28" t="s">
        <v>766</v>
      </c>
      <c r="BB317" s="29">
        <v>0</v>
      </c>
      <c r="BC317" s="30">
        <v>0</v>
      </c>
      <c r="BD317" s="7">
        <v>0</v>
      </c>
      <c r="BE317" s="8">
        <v>0</v>
      </c>
      <c r="BF317" s="7">
        <v>2288200</v>
      </c>
      <c r="BG317" s="7">
        <v>0</v>
      </c>
      <c r="BH317" s="8">
        <v>2216600000</v>
      </c>
      <c r="BI317" s="7">
        <v>2843600000</v>
      </c>
      <c r="BJ317" s="7">
        <v>2441100000</v>
      </c>
      <c r="BK317" s="19">
        <f t="shared" si="116"/>
        <v>0</v>
      </c>
      <c r="BL317" s="19">
        <f t="shared" si="116"/>
        <v>8.0468420312280206E-4</v>
      </c>
      <c r="BM317" s="19">
        <f t="shared" si="116"/>
        <v>0</v>
      </c>
      <c r="BN317" s="28">
        <v>0</v>
      </c>
      <c r="BO317" s="29" t="s">
        <v>766</v>
      </c>
      <c r="BP317" s="30" t="s">
        <v>766</v>
      </c>
      <c r="BQ317" s="50">
        <v>0</v>
      </c>
    </row>
    <row r="318" spans="1:69" x14ac:dyDescent="0.2">
      <c r="A318" s="1" t="s">
        <v>174</v>
      </c>
      <c r="B318" s="1" t="s">
        <v>175</v>
      </c>
      <c r="C318" s="1"/>
      <c r="D318" s="7">
        <v>2860900</v>
      </c>
      <c r="E318" s="8">
        <v>0</v>
      </c>
      <c r="F318" s="7">
        <v>0</v>
      </c>
      <c r="G318" s="7">
        <v>0</v>
      </c>
      <c r="H318" s="8">
        <v>3763400000</v>
      </c>
      <c r="I318" s="7">
        <v>3519500000</v>
      </c>
      <c r="J318" s="7">
        <v>2541400000</v>
      </c>
      <c r="K318" s="19">
        <f t="shared" si="112"/>
        <v>0</v>
      </c>
      <c r="L318" s="19">
        <f t="shared" si="112"/>
        <v>0</v>
      </c>
      <c r="M318" s="19">
        <f t="shared" si="112"/>
        <v>0</v>
      </c>
      <c r="N318" s="25" t="s">
        <v>766</v>
      </c>
      <c r="O318" s="26">
        <v>0</v>
      </c>
      <c r="P318" s="27">
        <v>0</v>
      </c>
      <c r="Q318" s="7">
        <v>0</v>
      </c>
      <c r="R318" s="8">
        <v>1031400</v>
      </c>
      <c r="S318" s="7">
        <v>0</v>
      </c>
      <c r="T318" s="7">
        <v>0</v>
      </c>
      <c r="U318" s="8">
        <v>1650500000</v>
      </c>
      <c r="V318" s="7">
        <v>1849700000</v>
      </c>
      <c r="W318" s="7">
        <v>3454200000</v>
      </c>
      <c r="X318" s="19">
        <f t="shared" si="113"/>
        <v>6.2490154498636775E-4</v>
      </c>
      <c r="Y318" s="19">
        <f t="shared" si="113"/>
        <v>0</v>
      </c>
      <c r="Z318" s="19">
        <f t="shared" si="113"/>
        <v>0</v>
      </c>
      <c r="AA318" s="28">
        <f>Q318/R318</f>
        <v>0</v>
      </c>
      <c r="AB318" s="29">
        <f>Y318/X318</f>
        <v>0</v>
      </c>
      <c r="AC318" s="30">
        <v>0</v>
      </c>
      <c r="AD318" s="7">
        <v>0</v>
      </c>
      <c r="AE318" s="8">
        <v>0</v>
      </c>
      <c r="AF318" s="7">
        <v>0</v>
      </c>
      <c r="AG318" s="7">
        <v>0</v>
      </c>
      <c r="AH318" s="8">
        <v>2634800000</v>
      </c>
      <c r="AI318" s="7">
        <v>1335600000</v>
      </c>
      <c r="AJ318" s="7">
        <v>1781200000</v>
      </c>
      <c r="AK318" s="19">
        <f t="shared" si="114"/>
        <v>0</v>
      </c>
      <c r="AL318" s="19">
        <f t="shared" si="114"/>
        <v>0</v>
      </c>
      <c r="AM318" s="19">
        <f t="shared" si="114"/>
        <v>0</v>
      </c>
      <c r="AN318" s="28">
        <v>0</v>
      </c>
      <c r="AO318" s="29">
        <v>0</v>
      </c>
      <c r="AP318" s="30">
        <v>0</v>
      </c>
      <c r="AQ318" s="7">
        <v>100220</v>
      </c>
      <c r="AR318" s="8">
        <v>0</v>
      </c>
      <c r="AS318" s="7">
        <v>0</v>
      </c>
      <c r="AT318" s="7">
        <v>0</v>
      </c>
      <c r="AU318" s="8">
        <v>1584900000</v>
      </c>
      <c r="AV318" s="7">
        <v>2579400000</v>
      </c>
      <c r="AW318" s="7">
        <v>2056500000</v>
      </c>
      <c r="AX318" s="19">
        <f t="shared" si="115"/>
        <v>0</v>
      </c>
      <c r="AY318" s="19">
        <f t="shared" si="115"/>
        <v>0</v>
      </c>
      <c r="AZ318" s="19">
        <f t="shared" si="115"/>
        <v>0</v>
      </c>
      <c r="BA318" s="28" t="s">
        <v>766</v>
      </c>
      <c r="BB318" s="29">
        <v>0</v>
      </c>
      <c r="BC318" s="30">
        <v>0</v>
      </c>
      <c r="BD318" s="7">
        <v>0</v>
      </c>
      <c r="BE318" s="8">
        <v>0</v>
      </c>
      <c r="BF318" s="7">
        <v>12711000</v>
      </c>
      <c r="BG318" s="7">
        <v>0</v>
      </c>
      <c r="BH318" s="8">
        <v>2216600000</v>
      </c>
      <c r="BI318" s="7">
        <v>2843600000</v>
      </c>
      <c r="BJ318" s="7">
        <v>2441100000</v>
      </c>
      <c r="BK318" s="19">
        <f t="shared" si="116"/>
        <v>0</v>
      </c>
      <c r="BL318" s="19">
        <f t="shared" si="116"/>
        <v>4.4700379800253201E-3</v>
      </c>
      <c r="BM318" s="19">
        <f t="shared" si="116"/>
        <v>0</v>
      </c>
      <c r="BN318" s="28">
        <v>0</v>
      </c>
      <c r="BO318" s="29" t="s">
        <v>766</v>
      </c>
      <c r="BP318" s="30" t="s">
        <v>766</v>
      </c>
      <c r="BQ318" s="50">
        <v>0</v>
      </c>
    </row>
    <row r="319" spans="1:69" x14ac:dyDescent="0.2">
      <c r="A319" s="1" t="s">
        <v>496</v>
      </c>
      <c r="B319" s="1" t="s">
        <v>497</v>
      </c>
      <c r="C319" s="1"/>
      <c r="D319" s="7">
        <v>0</v>
      </c>
      <c r="E319" s="8">
        <v>0</v>
      </c>
      <c r="F319" s="7">
        <v>0</v>
      </c>
      <c r="G319" s="7">
        <v>0</v>
      </c>
      <c r="H319" s="8">
        <v>3763400000</v>
      </c>
      <c r="I319" s="7">
        <v>3519500000</v>
      </c>
      <c r="J319" s="7">
        <v>2541400000</v>
      </c>
      <c r="K319" s="19">
        <f t="shared" si="112"/>
        <v>0</v>
      </c>
      <c r="L319" s="19">
        <f t="shared" si="112"/>
        <v>0</v>
      </c>
      <c r="M319" s="19">
        <f t="shared" si="112"/>
        <v>0</v>
      </c>
      <c r="N319" s="25">
        <v>0</v>
      </c>
      <c r="O319" s="26">
        <v>0</v>
      </c>
      <c r="P319" s="27">
        <v>0</v>
      </c>
      <c r="Q319" s="7">
        <v>0</v>
      </c>
      <c r="R319" s="8">
        <v>0</v>
      </c>
      <c r="S319" s="7">
        <v>0</v>
      </c>
      <c r="T319" s="7">
        <v>0</v>
      </c>
      <c r="U319" s="8">
        <v>1650500000</v>
      </c>
      <c r="V319" s="7">
        <v>1849700000</v>
      </c>
      <c r="W319" s="7">
        <v>3454200000</v>
      </c>
      <c r="X319" s="19">
        <f t="shared" si="113"/>
        <v>0</v>
      </c>
      <c r="Y319" s="19">
        <f t="shared" si="113"/>
        <v>0</v>
      </c>
      <c r="Z319" s="19">
        <f t="shared" si="113"/>
        <v>0</v>
      </c>
      <c r="AA319" s="28">
        <v>0</v>
      </c>
      <c r="AB319" s="29">
        <v>0</v>
      </c>
      <c r="AC319" s="30">
        <v>0</v>
      </c>
      <c r="AD319" s="7">
        <v>0</v>
      </c>
      <c r="AE319" s="8">
        <v>0</v>
      </c>
      <c r="AF319" s="7">
        <v>0</v>
      </c>
      <c r="AG319" s="7">
        <v>0</v>
      </c>
      <c r="AH319" s="8">
        <v>2634800000</v>
      </c>
      <c r="AI319" s="7">
        <v>1335600000</v>
      </c>
      <c r="AJ319" s="7">
        <v>1781200000</v>
      </c>
      <c r="AK319" s="19">
        <f t="shared" si="114"/>
        <v>0</v>
      </c>
      <c r="AL319" s="19">
        <f t="shared" si="114"/>
        <v>0</v>
      </c>
      <c r="AM319" s="19">
        <f t="shared" si="114"/>
        <v>0</v>
      </c>
      <c r="AN319" s="28">
        <v>0</v>
      </c>
      <c r="AO319" s="29">
        <v>0</v>
      </c>
      <c r="AP319" s="30">
        <v>0</v>
      </c>
      <c r="AQ319" s="7">
        <v>0</v>
      </c>
      <c r="AR319" s="8">
        <v>0</v>
      </c>
      <c r="AS319" s="7">
        <v>0</v>
      </c>
      <c r="AT319" s="7">
        <v>0</v>
      </c>
      <c r="AU319" s="8">
        <v>1584900000</v>
      </c>
      <c r="AV319" s="7">
        <v>2579400000</v>
      </c>
      <c r="AW319" s="7">
        <v>2056500000</v>
      </c>
      <c r="AX319" s="19">
        <f t="shared" si="115"/>
        <v>0</v>
      </c>
      <c r="AY319" s="19">
        <f t="shared" si="115"/>
        <v>0</v>
      </c>
      <c r="AZ319" s="19">
        <f t="shared" si="115"/>
        <v>0</v>
      </c>
      <c r="BA319" s="28">
        <v>0</v>
      </c>
      <c r="BB319" s="29">
        <v>0</v>
      </c>
      <c r="BC319" s="30">
        <v>0</v>
      </c>
      <c r="BD319" s="7">
        <v>332380</v>
      </c>
      <c r="BE319" s="8">
        <v>0</v>
      </c>
      <c r="BF319" s="7">
        <v>0</v>
      </c>
      <c r="BG319" s="7">
        <v>2674700</v>
      </c>
      <c r="BH319" s="8">
        <v>2216600000</v>
      </c>
      <c r="BI319" s="7">
        <v>2843600000</v>
      </c>
      <c r="BJ319" s="7">
        <v>2441100000</v>
      </c>
      <c r="BK319" s="19">
        <f t="shared" si="116"/>
        <v>0</v>
      </c>
      <c r="BL319" s="19">
        <f t="shared" si="116"/>
        <v>0</v>
      </c>
      <c r="BM319" s="19">
        <f t="shared" si="116"/>
        <v>1.0956945639260989E-3</v>
      </c>
      <c r="BN319" s="28" t="s">
        <v>766</v>
      </c>
      <c r="BO319" s="29">
        <v>0</v>
      </c>
      <c r="BP319" s="30">
        <f>BL319/BM319</f>
        <v>0</v>
      </c>
      <c r="BQ319" s="50">
        <v>0</v>
      </c>
    </row>
    <row r="320" spans="1:69" x14ac:dyDescent="0.2">
      <c r="A320" s="1" t="s">
        <v>168</v>
      </c>
      <c r="B320" s="1" t="s">
        <v>169</v>
      </c>
      <c r="C320" s="1"/>
      <c r="D320" s="7">
        <v>0</v>
      </c>
      <c r="E320" s="8">
        <v>0</v>
      </c>
      <c r="F320" s="7">
        <v>0</v>
      </c>
      <c r="G320" s="7">
        <v>0</v>
      </c>
      <c r="H320" s="8">
        <v>3763400000</v>
      </c>
      <c r="I320" s="7">
        <v>3519500000</v>
      </c>
      <c r="J320" s="7">
        <v>2541400000</v>
      </c>
      <c r="K320" s="19">
        <f t="shared" si="112"/>
        <v>0</v>
      </c>
      <c r="L320" s="19">
        <f t="shared" si="112"/>
        <v>0</v>
      </c>
      <c r="M320" s="19">
        <f t="shared" si="112"/>
        <v>0</v>
      </c>
      <c r="N320" s="25">
        <v>0</v>
      </c>
      <c r="O320" s="26">
        <v>0</v>
      </c>
      <c r="P320" s="27">
        <v>0</v>
      </c>
      <c r="Q320" s="7">
        <v>0</v>
      </c>
      <c r="R320" s="8">
        <v>0</v>
      </c>
      <c r="S320" s="7">
        <v>705990</v>
      </c>
      <c r="T320" s="7">
        <v>0</v>
      </c>
      <c r="U320" s="8">
        <v>1650500000</v>
      </c>
      <c r="V320" s="7">
        <v>1849700000</v>
      </c>
      <c r="W320" s="7">
        <v>3454200000</v>
      </c>
      <c r="X320" s="19">
        <f t="shared" si="113"/>
        <v>0</v>
      </c>
      <c r="Y320" s="19">
        <f t="shared" si="113"/>
        <v>3.8167810996377792E-4</v>
      </c>
      <c r="Z320" s="19">
        <f t="shared" si="113"/>
        <v>0</v>
      </c>
      <c r="AA320" s="28">
        <v>0</v>
      </c>
      <c r="AB320" s="29" t="s">
        <v>766</v>
      </c>
      <c r="AC320" s="30" t="s">
        <v>766</v>
      </c>
      <c r="AD320" s="7">
        <v>0</v>
      </c>
      <c r="AE320" s="8">
        <v>0</v>
      </c>
      <c r="AF320" s="7">
        <v>0</v>
      </c>
      <c r="AG320" s="7">
        <v>0</v>
      </c>
      <c r="AH320" s="8">
        <v>2634800000</v>
      </c>
      <c r="AI320" s="7">
        <v>1335600000</v>
      </c>
      <c r="AJ320" s="7">
        <v>1781200000</v>
      </c>
      <c r="AK320" s="19">
        <f t="shared" si="114"/>
        <v>0</v>
      </c>
      <c r="AL320" s="19">
        <f t="shared" si="114"/>
        <v>0</v>
      </c>
      <c r="AM320" s="19">
        <f t="shared" si="114"/>
        <v>0</v>
      </c>
      <c r="AN320" s="28">
        <v>0</v>
      </c>
      <c r="AO320" s="29">
        <v>0</v>
      </c>
      <c r="AP320" s="30">
        <v>0</v>
      </c>
      <c r="AQ320" s="7">
        <v>0</v>
      </c>
      <c r="AR320" s="8">
        <v>0</v>
      </c>
      <c r="AS320" s="7">
        <v>0</v>
      </c>
      <c r="AT320" s="7">
        <v>6738600</v>
      </c>
      <c r="AU320" s="8">
        <v>1584900000</v>
      </c>
      <c r="AV320" s="7">
        <v>2579400000</v>
      </c>
      <c r="AW320" s="7">
        <v>2056500000</v>
      </c>
      <c r="AX320" s="19">
        <f t="shared" si="115"/>
        <v>0</v>
      </c>
      <c r="AY320" s="19">
        <f t="shared" si="115"/>
        <v>0</v>
      </c>
      <c r="AZ320" s="19">
        <f t="shared" si="115"/>
        <v>3.2767323121808897E-3</v>
      </c>
      <c r="BA320" s="28">
        <v>0</v>
      </c>
      <c r="BB320" s="29">
        <v>0</v>
      </c>
      <c r="BC320" s="30">
        <f>AY320/AZ320</f>
        <v>0</v>
      </c>
      <c r="BD320" s="7">
        <v>12829000</v>
      </c>
      <c r="BE320" s="8">
        <v>744640</v>
      </c>
      <c r="BF320" s="7">
        <v>1724800</v>
      </c>
      <c r="BG320" s="7">
        <v>0</v>
      </c>
      <c r="BH320" s="8">
        <v>2216600000</v>
      </c>
      <c r="BI320" s="7">
        <v>2843600000</v>
      </c>
      <c r="BJ320" s="7">
        <v>2441100000</v>
      </c>
      <c r="BK320" s="19">
        <f t="shared" si="116"/>
        <v>3.3593792294505097E-4</v>
      </c>
      <c r="BL320" s="19">
        <f t="shared" si="116"/>
        <v>6.06555071036714E-4</v>
      </c>
      <c r="BM320" s="19">
        <f t="shared" si="116"/>
        <v>0</v>
      </c>
      <c r="BN320" s="28">
        <f>BD320/BE320</f>
        <v>17.22845938977224</v>
      </c>
      <c r="BO320" s="29">
        <f>BL320/BK320</f>
        <v>1.8055570080306997</v>
      </c>
      <c r="BP320" s="30" t="s">
        <v>766</v>
      </c>
      <c r="BQ320" s="50">
        <v>0</v>
      </c>
    </row>
    <row r="321" spans="1:69" x14ac:dyDescent="0.2">
      <c r="A321" s="1" t="s">
        <v>418</v>
      </c>
      <c r="B321" s="1" t="s">
        <v>419</v>
      </c>
      <c r="C321" s="1"/>
      <c r="D321" s="7">
        <v>0</v>
      </c>
      <c r="E321" s="8">
        <v>0</v>
      </c>
      <c r="F321" s="7">
        <v>0</v>
      </c>
      <c r="G321" s="7">
        <v>0</v>
      </c>
      <c r="H321" s="8">
        <v>3763400000</v>
      </c>
      <c r="I321" s="7">
        <v>3519500000</v>
      </c>
      <c r="J321" s="7">
        <v>2541400000</v>
      </c>
      <c r="K321" s="19">
        <f t="shared" si="112"/>
        <v>0</v>
      </c>
      <c r="L321" s="19">
        <f t="shared" si="112"/>
        <v>0</v>
      </c>
      <c r="M321" s="19">
        <f t="shared" si="112"/>
        <v>0</v>
      </c>
      <c r="N321" s="25">
        <v>0</v>
      </c>
      <c r="O321" s="26">
        <v>0</v>
      </c>
      <c r="P321" s="27">
        <v>0</v>
      </c>
      <c r="Q321" s="7">
        <v>0</v>
      </c>
      <c r="R321" s="8">
        <v>932040</v>
      </c>
      <c r="S321" s="7">
        <v>0</v>
      </c>
      <c r="T321" s="7">
        <v>0</v>
      </c>
      <c r="U321" s="8">
        <v>1650500000</v>
      </c>
      <c r="V321" s="7">
        <v>1849700000</v>
      </c>
      <c r="W321" s="7">
        <v>3454200000</v>
      </c>
      <c r="X321" s="19">
        <f t="shared" si="113"/>
        <v>5.6470160557406846E-4</v>
      </c>
      <c r="Y321" s="19">
        <f t="shared" si="113"/>
        <v>0</v>
      </c>
      <c r="Z321" s="19">
        <f t="shared" si="113"/>
        <v>0</v>
      </c>
      <c r="AA321" s="28">
        <f>Q321/R321</f>
        <v>0</v>
      </c>
      <c r="AB321" s="29">
        <f>Y321/X321</f>
        <v>0</v>
      </c>
      <c r="AC321" s="30">
        <v>0</v>
      </c>
      <c r="AD321" s="7">
        <v>0</v>
      </c>
      <c r="AE321" s="8">
        <v>0</v>
      </c>
      <c r="AF321" s="7">
        <v>0</v>
      </c>
      <c r="AG321" s="7">
        <v>2383800</v>
      </c>
      <c r="AH321" s="8">
        <v>2634800000</v>
      </c>
      <c r="AI321" s="7">
        <v>1335600000</v>
      </c>
      <c r="AJ321" s="7">
        <v>1781200000</v>
      </c>
      <c r="AK321" s="19">
        <f t="shared" si="114"/>
        <v>0</v>
      </c>
      <c r="AL321" s="19">
        <f t="shared" si="114"/>
        <v>0</v>
      </c>
      <c r="AM321" s="19">
        <f t="shared" si="114"/>
        <v>1.338311250842129E-3</v>
      </c>
      <c r="AN321" s="28">
        <v>0</v>
      </c>
      <c r="AO321" s="29">
        <v>0</v>
      </c>
      <c r="AP321" s="30">
        <f>AL321/AM321</f>
        <v>0</v>
      </c>
      <c r="AQ321" s="7">
        <v>0</v>
      </c>
      <c r="AR321" s="8">
        <v>0</v>
      </c>
      <c r="AS321" s="7">
        <v>0</v>
      </c>
      <c r="AT321" s="7">
        <v>0</v>
      </c>
      <c r="AU321" s="8">
        <v>1584900000</v>
      </c>
      <c r="AV321" s="7">
        <v>2579400000</v>
      </c>
      <c r="AW321" s="7">
        <v>2056500000</v>
      </c>
      <c r="AX321" s="19">
        <f t="shared" si="115"/>
        <v>0</v>
      </c>
      <c r="AY321" s="19">
        <f t="shared" si="115"/>
        <v>0</v>
      </c>
      <c r="AZ321" s="19">
        <f t="shared" si="115"/>
        <v>0</v>
      </c>
      <c r="BA321" s="28">
        <v>0</v>
      </c>
      <c r="BB321" s="29">
        <v>0</v>
      </c>
      <c r="BC321" s="30">
        <v>0</v>
      </c>
      <c r="BD321" s="7">
        <v>0</v>
      </c>
      <c r="BE321" s="8">
        <v>0</v>
      </c>
      <c r="BF321" s="7">
        <v>0</v>
      </c>
      <c r="BG321" s="7">
        <v>0</v>
      </c>
      <c r="BH321" s="8">
        <v>2216600000</v>
      </c>
      <c r="BI321" s="7">
        <v>2843600000</v>
      </c>
      <c r="BJ321" s="7">
        <v>2441100000</v>
      </c>
      <c r="BK321" s="19">
        <f t="shared" si="116"/>
        <v>0</v>
      </c>
      <c r="BL321" s="19">
        <f t="shared" si="116"/>
        <v>0</v>
      </c>
      <c r="BM321" s="19">
        <f t="shared" si="116"/>
        <v>0</v>
      </c>
      <c r="BN321" s="28">
        <v>0</v>
      </c>
      <c r="BO321" s="29">
        <v>0</v>
      </c>
      <c r="BP321" s="30">
        <v>0</v>
      </c>
      <c r="BQ321" s="50">
        <v>0</v>
      </c>
    </row>
    <row r="322" spans="1:69" x14ac:dyDescent="0.2">
      <c r="A322" s="1" t="s">
        <v>170</v>
      </c>
      <c r="B322" s="1" t="s">
        <v>171</v>
      </c>
      <c r="C322" s="1"/>
      <c r="D322" s="7">
        <v>77552</v>
      </c>
      <c r="E322" s="8">
        <v>0</v>
      </c>
      <c r="F322" s="7">
        <v>0</v>
      </c>
      <c r="G322" s="7">
        <v>0</v>
      </c>
      <c r="H322" s="8">
        <v>3763400000</v>
      </c>
      <c r="I322" s="7">
        <v>3519500000</v>
      </c>
      <c r="J322" s="7">
        <v>2541400000</v>
      </c>
      <c r="K322" s="19">
        <f t="shared" si="112"/>
        <v>0</v>
      </c>
      <c r="L322" s="19">
        <f t="shared" si="112"/>
        <v>0</v>
      </c>
      <c r="M322" s="19">
        <f t="shared" si="112"/>
        <v>0</v>
      </c>
      <c r="N322" s="25" t="s">
        <v>766</v>
      </c>
      <c r="O322" s="26">
        <v>0</v>
      </c>
      <c r="P322" s="27">
        <v>0</v>
      </c>
      <c r="Q322" s="7">
        <v>841200</v>
      </c>
      <c r="R322" s="8">
        <v>0</v>
      </c>
      <c r="S322" s="7">
        <v>0</v>
      </c>
      <c r="T322" s="7">
        <v>0</v>
      </c>
      <c r="U322" s="8">
        <v>1650500000</v>
      </c>
      <c r="V322" s="7">
        <v>1849700000</v>
      </c>
      <c r="W322" s="7">
        <v>3454200000</v>
      </c>
      <c r="X322" s="19">
        <f t="shared" si="113"/>
        <v>0</v>
      </c>
      <c r="Y322" s="19">
        <f t="shared" si="113"/>
        <v>0</v>
      </c>
      <c r="Z322" s="19">
        <f t="shared" si="113"/>
        <v>0</v>
      </c>
      <c r="AA322" s="28" t="s">
        <v>766</v>
      </c>
      <c r="AB322" s="29">
        <v>0</v>
      </c>
      <c r="AC322" s="30">
        <v>0</v>
      </c>
      <c r="AD322" s="7">
        <v>0</v>
      </c>
      <c r="AE322" s="8">
        <v>2822600</v>
      </c>
      <c r="AF322" s="7">
        <v>0</v>
      </c>
      <c r="AG322" s="7">
        <v>0</v>
      </c>
      <c r="AH322" s="8">
        <v>2634800000</v>
      </c>
      <c r="AI322" s="7">
        <v>1335600000</v>
      </c>
      <c r="AJ322" s="7">
        <v>1781200000</v>
      </c>
      <c r="AK322" s="19">
        <f t="shared" si="114"/>
        <v>1.071276757249127E-3</v>
      </c>
      <c r="AL322" s="19">
        <f t="shared" si="114"/>
        <v>0</v>
      </c>
      <c r="AM322" s="19">
        <f t="shared" si="114"/>
        <v>0</v>
      </c>
      <c r="AN322" s="28">
        <f>AD322/AE322</f>
        <v>0</v>
      </c>
      <c r="AO322" s="29">
        <f>AL322/AK322</f>
        <v>0</v>
      </c>
      <c r="AP322" s="30">
        <v>0</v>
      </c>
      <c r="AQ322" s="7">
        <v>2088400</v>
      </c>
      <c r="AR322" s="8">
        <v>0</v>
      </c>
      <c r="AS322" s="7">
        <v>2334100</v>
      </c>
      <c r="AT322" s="7">
        <v>0</v>
      </c>
      <c r="AU322" s="8">
        <v>1584900000</v>
      </c>
      <c r="AV322" s="7">
        <v>2579400000</v>
      </c>
      <c r="AW322" s="7">
        <v>2056500000</v>
      </c>
      <c r="AX322" s="19">
        <f t="shared" si="115"/>
        <v>0</v>
      </c>
      <c r="AY322" s="19">
        <f t="shared" si="115"/>
        <v>9.0490036442583547E-4</v>
      </c>
      <c r="AZ322" s="19">
        <f t="shared" si="115"/>
        <v>0</v>
      </c>
      <c r="BA322" s="28" t="s">
        <v>766</v>
      </c>
      <c r="BB322" s="29" t="s">
        <v>766</v>
      </c>
      <c r="BC322" s="30" t="s">
        <v>766</v>
      </c>
      <c r="BD322" s="7">
        <v>0</v>
      </c>
      <c r="BE322" s="8">
        <v>0</v>
      </c>
      <c r="BF322" s="7">
        <v>2241700</v>
      </c>
      <c r="BG322" s="7">
        <v>0</v>
      </c>
      <c r="BH322" s="8">
        <v>2216600000</v>
      </c>
      <c r="BI322" s="7">
        <v>2843600000</v>
      </c>
      <c r="BJ322" s="7">
        <v>2441100000</v>
      </c>
      <c r="BK322" s="19">
        <f t="shared" si="116"/>
        <v>0</v>
      </c>
      <c r="BL322" s="19">
        <f t="shared" si="116"/>
        <v>7.8833169222112815E-4</v>
      </c>
      <c r="BM322" s="19">
        <f t="shared" si="116"/>
        <v>0</v>
      </c>
      <c r="BN322" s="28">
        <v>0</v>
      </c>
      <c r="BO322" s="29" t="s">
        <v>766</v>
      </c>
      <c r="BP322" s="30" t="s">
        <v>766</v>
      </c>
      <c r="BQ322" s="50">
        <v>0</v>
      </c>
    </row>
    <row r="323" spans="1:69" x14ac:dyDescent="0.2">
      <c r="A323" s="1" t="s">
        <v>112</v>
      </c>
      <c r="B323" s="1" t="s">
        <v>113</v>
      </c>
      <c r="C323" s="1"/>
      <c r="D323" s="7">
        <v>0</v>
      </c>
      <c r="E323" s="8">
        <v>0</v>
      </c>
      <c r="F323" s="7">
        <v>0</v>
      </c>
      <c r="G323" s="7">
        <v>1883700</v>
      </c>
      <c r="H323" s="8">
        <v>3763400000</v>
      </c>
      <c r="I323" s="7">
        <v>3519500000</v>
      </c>
      <c r="J323" s="7">
        <v>2541400000</v>
      </c>
      <c r="K323" s="19">
        <f t="shared" si="112"/>
        <v>0</v>
      </c>
      <c r="L323" s="19">
        <f t="shared" si="112"/>
        <v>0</v>
      </c>
      <c r="M323" s="19">
        <f t="shared" si="112"/>
        <v>7.4120563468954115E-4</v>
      </c>
      <c r="N323" s="25">
        <v>0</v>
      </c>
      <c r="O323" s="26">
        <v>0</v>
      </c>
      <c r="P323" s="27">
        <f>L323/M323</f>
        <v>0</v>
      </c>
      <c r="Q323" s="7">
        <v>0</v>
      </c>
      <c r="R323" s="8">
        <v>0</v>
      </c>
      <c r="S323" s="7">
        <v>3297900</v>
      </c>
      <c r="T323" s="7">
        <v>2135800</v>
      </c>
      <c r="U323" s="8">
        <v>1650500000</v>
      </c>
      <c r="V323" s="7">
        <v>1849700000</v>
      </c>
      <c r="W323" s="7">
        <v>3454200000</v>
      </c>
      <c r="X323" s="19">
        <f t="shared" si="113"/>
        <v>0</v>
      </c>
      <c r="Y323" s="19">
        <f t="shared" si="113"/>
        <v>1.7829377736930314E-3</v>
      </c>
      <c r="Z323" s="19">
        <f t="shared" si="113"/>
        <v>6.1831972670951308E-4</v>
      </c>
      <c r="AA323" s="28">
        <v>0</v>
      </c>
      <c r="AB323" s="29" t="s">
        <v>766</v>
      </c>
      <c r="AC323" s="30">
        <f>Y323/Z323</f>
        <v>2.8835207687472932</v>
      </c>
      <c r="AD323" s="7">
        <v>2124900</v>
      </c>
      <c r="AE323" s="8">
        <v>9085100</v>
      </c>
      <c r="AF323" s="7">
        <v>2316300</v>
      </c>
      <c r="AG323" s="7">
        <v>2558700</v>
      </c>
      <c r="AH323" s="8">
        <v>2634800000</v>
      </c>
      <c r="AI323" s="7">
        <v>1335600000</v>
      </c>
      <c r="AJ323" s="7">
        <v>1781200000</v>
      </c>
      <c r="AK323" s="19">
        <f t="shared" si="114"/>
        <v>3.4481175041748899E-3</v>
      </c>
      <c r="AL323" s="19">
        <f t="shared" si="114"/>
        <v>1.7342767295597484E-3</v>
      </c>
      <c r="AM323" s="19">
        <f t="shared" si="114"/>
        <v>1.436503480799461E-3</v>
      </c>
      <c r="AN323" s="28">
        <f>AD323/AE323</f>
        <v>0.23388845472256772</v>
      </c>
      <c r="AO323" s="29">
        <f>AL323/AK323</f>
        <v>0.50296334955520861</v>
      </c>
      <c r="AP323" s="30">
        <f>AL323/AM323</f>
        <v>1.207290307848448</v>
      </c>
      <c r="AQ323" s="7">
        <v>5851500</v>
      </c>
      <c r="AR323" s="8">
        <v>772800</v>
      </c>
      <c r="AS323" s="7">
        <v>3105800</v>
      </c>
      <c r="AT323" s="7">
        <v>2167500</v>
      </c>
      <c r="AU323" s="8">
        <v>1584900000</v>
      </c>
      <c r="AV323" s="7">
        <v>2579400000</v>
      </c>
      <c r="AW323" s="7">
        <v>2056500000</v>
      </c>
      <c r="AX323" s="19">
        <f t="shared" si="115"/>
        <v>4.8760174143479084E-4</v>
      </c>
      <c r="AY323" s="19">
        <f t="shared" si="115"/>
        <v>1.2040784678607429E-3</v>
      </c>
      <c r="AZ323" s="19">
        <f t="shared" si="115"/>
        <v>1.0539752005835157E-3</v>
      </c>
      <c r="BA323" s="28">
        <f>AQ323/AR323</f>
        <v>7.5718167701863353</v>
      </c>
      <c r="BB323" s="29">
        <f>AY323/AX323</f>
        <v>2.4693891869985656</v>
      </c>
      <c r="BC323" s="30">
        <f>AY323/AZ323</f>
        <v>1.1424163179495352</v>
      </c>
      <c r="BD323" s="7">
        <v>1164600</v>
      </c>
      <c r="BE323" s="8">
        <v>1256200</v>
      </c>
      <c r="BF323" s="7">
        <v>9815200</v>
      </c>
      <c r="BG323" s="7">
        <v>5637500</v>
      </c>
      <c r="BH323" s="8">
        <v>2216600000</v>
      </c>
      <c r="BI323" s="7">
        <v>2843600000</v>
      </c>
      <c r="BJ323" s="7">
        <v>2441100000</v>
      </c>
      <c r="BK323" s="19">
        <f t="shared" si="116"/>
        <v>5.6672381124244344E-4</v>
      </c>
      <c r="BL323" s="19">
        <f t="shared" si="116"/>
        <v>3.451680967787312E-3</v>
      </c>
      <c r="BM323" s="19">
        <f t="shared" si="116"/>
        <v>2.3094096923518088E-3</v>
      </c>
      <c r="BN323" s="28">
        <f>BD323/BE323</f>
        <v>0.92708167489253301</v>
      </c>
      <c r="BO323" s="29">
        <f>BL323/BK323</f>
        <v>6.0905875124959046</v>
      </c>
      <c r="BP323" s="30">
        <f t="shared" ref="BP323:BP328" si="127">BL323/BM323</f>
        <v>1.4946161260249413</v>
      </c>
      <c r="BQ323" s="50">
        <v>0</v>
      </c>
    </row>
    <row r="324" spans="1:69" x14ac:dyDescent="0.2">
      <c r="A324" s="1" t="s">
        <v>230</v>
      </c>
      <c r="B324" s="1" t="s">
        <v>231</v>
      </c>
      <c r="C324" s="1"/>
      <c r="D324" s="7">
        <v>0</v>
      </c>
      <c r="E324" s="8">
        <v>0</v>
      </c>
      <c r="F324" s="7">
        <v>0</v>
      </c>
      <c r="G324" s="7">
        <v>0</v>
      </c>
      <c r="H324" s="8">
        <v>3763400000</v>
      </c>
      <c r="I324" s="7">
        <v>3519500000</v>
      </c>
      <c r="J324" s="7">
        <v>2541400000</v>
      </c>
      <c r="K324" s="19">
        <f t="shared" si="112"/>
        <v>0</v>
      </c>
      <c r="L324" s="19">
        <f t="shared" si="112"/>
        <v>0</v>
      </c>
      <c r="M324" s="19">
        <f t="shared" si="112"/>
        <v>0</v>
      </c>
      <c r="N324" s="25">
        <v>0</v>
      </c>
      <c r="O324" s="26">
        <v>0</v>
      </c>
      <c r="P324" s="27">
        <v>0</v>
      </c>
      <c r="Q324" s="7">
        <v>0</v>
      </c>
      <c r="R324" s="8">
        <v>601200</v>
      </c>
      <c r="S324" s="7">
        <v>1751100</v>
      </c>
      <c r="T324" s="7">
        <v>2369300</v>
      </c>
      <c r="U324" s="8">
        <v>1650500000</v>
      </c>
      <c r="V324" s="7">
        <v>1849700000</v>
      </c>
      <c r="W324" s="7">
        <v>3454200000</v>
      </c>
      <c r="X324" s="19">
        <f t="shared" si="113"/>
        <v>3.6425325658891243E-4</v>
      </c>
      <c r="Y324" s="19">
        <f t="shared" si="113"/>
        <v>9.4669405849597227E-4</v>
      </c>
      <c r="Z324" s="19">
        <f t="shared" si="113"/>
        <v>6.8591859185918589E-4</v>
      </c>
      <c r="AA324" s="28">
        <f>Q324/R324</f>
        <v>0</v>
      </c>
      <c r="AB324" s="29">
        <f>Y324/X324</f>
        <v>2.5989995734324722</v>
      </c>
      <c r="AC324" s="30">
        <f>Y324/Z324</f>
        <v>1.380184280950824</v>
      </c>
      <c r="AD324" s="7">
        <v>0</v>
      </c>
      <c r="AE324" s="8">
        <v>9961400</v>
      </c>
      <c r="AF324" s="7">
        <v>2219400</v>
      </c>
      <c r="AG324" s="7">
        <v>0</v>
      </c>
      <c r="AH324" s="8">
        <v>2634800000</v>
      </c>
      <c r="AI324" s="7">
        <v>1335600000</v>
      </c>
      <c r="AJ324" s="7">
        <v>1781200000</v>
      </c>
      <c r="AK324" s="19">
        <f t="shared" si="114"/>
        <v>3.7807044177926219E-3</v>
      </c>
      <c r="AL324" s="19">
        <f t="shared" si="114"/>
        <v>1.6617250673854448E-3</v>
      </c>
      <c r="AM324" s="19">
        <f t="shared" si="114"/>
        <v>0</v>
      </c>
      <c r="AN324" s="28">
        <f>AD324/AE324</f>
        <v>0</v>
      </c>
      <c r="AO324" s="29">
        <f>AL324/AK324</f>
        <v>0.43952789844270584</v>
      </c>
      <c r="AP324" s="30" t="s">
        <v>766</v>
      </c>
      <c r="AQ324" s="7">
        <v>2158400</v>
      </c>
      <c r="AR324" s="8">
        <v>1393700</v>
      </c>
      <c r="AS324" s="7">
        <v>3242200</v>
      </c>
      <c r="AT324" s="7">
        <v>3243700</v>
      </c>
      <c r="AU324" s="8">
        <v>1584900000</v>
      </c>
      <c r="AV324" s="7">
        <v>2579400000</v>
      </c>
      <c r="AW324" s="7">
        <v>2056500000</v>
      </c>
      <c r="AX324" s="19">
        <f t="shared" si="115"/>
        <v>8.7936147391002586E-4</v>
      </c>
      <c r="AY324" s="19">
        <f t="shared" si="115"/>
        <v>1.2569589827091572E-3</v>
      </c>
      <c r="AZ324" s="19">
        <f t="shared" si="115"/>
        <v>1.5772915147094578E-3</v>
      </c>
      <c r="BA324" s="28">
        <f>AQ324/AR324</f>
        <v>1.548683360838057</v>
      </c>
      <c r="BB324" s="29">
        <f>AY324/AX324</f>
        <v>1.4293996496346009</v>
      </c>
      <c r="BC324" s="30">
        <f>AY324/AZ324</f>
        <v>0.79690974749248755</v>
      </c>
      <c r="BD324" s="7">
        <v>953780</v>
      </c>
      <c r="BE324" s="8">
        <v>1033900</v>
      </c>
      <c r="BF324" s="7">
        <v>2964100</v>
      </c>
      <c r="BG324" s="7">
        <v>7505300</v>
      </c>
      <c r="BH324" s="8">
        <v>2216600000</v>
      </c>
      <c r="BI324" s="7">
        <v>2843600000</v>
      </c>
      <c r="BJ324" s="7">
        <v>2441100000</v>
      </c>
      <c r="BK324" s="19">
        <f t="shared" si="116"/>
        <v>4.6643508075430842E-4</v>
      </c>
      <c r="BL324" s="19">
        <f t="shared" si="116"/>
        <v>1.0423758615839076E-3</v>
      </c>
      <c r="BM324" s="19">
        <f t="shared" si="116"/>
        <v>3.0745565523739296E-3</v>
      </c>
      <c r="BN324" s="28">
        <f>BD324/BE324</f>
        <v>0.92250701228358645</v>
      </c>
      <c r="BO324" s="29">
        <f>BL324/BK324</f>
        <v>2.2347715782830928</v>
      </c>
      <c r="BP324" s="30">
        <f t="shared" si="127"/>
        <v>0.33903291217039655</v>
      </c>
      <c r="BQ324" s="50">
        <v>0</v>
      </c>
    </row>
    <row r="325" spans="1:69" x14ac:dyDescent="0.2">
      <c r="A325" s="1" t="s">
        <v>308</v>
      </c>
      <c r="B325" s="1" t="s">
        <v>309</v>
      </c>
      <c r="C325" s="1"/>
      <c r="D325" s="7">
        <v>454940</v>
      </c>
      <c r="E325" s="8">
        <v>0</v>
      </c>
      <c r="F325" s="7">
        <v>1120900</v>
      </c>
      <c r="G325" s="7">
        <v>99175</v>
      </c>
      <c r="H325" s="8">
        <v>3763400000</v>
      </c>
      <c r="I325" s="7">
        <v>3519500000</v>
      </c>
      <c r="J325" s="7">
        <v>2541400000</v>
      </c>
      <c r="K325" s="19">
        <f t="shared" si="112"/>
        <v>0</v>
      </c>
      <c r="L325" s="19">
        <f t="shared" si="112"/>
        <v>3.1848273902542975E-4</v>
      </c>
      <c r="M325" s="19">
        <f t="shared" si="112"/>
        <v>3.9023766427953094E-5</v>
      </c>
      <c r="N325" s="25" t="s">
        <v>766</v>
      </c>
      <c r="O325" s="26" t="s">
        <v>766</v>
      </c>
      <c r="P325" s="27">
        <f>L325/M325</f>
        <v>8.1612506474335991</v>
      </c>
      <c r="Q325" s="7">
        <v>0</v>
      </c>
      <c r="R325" s="8">
        <v>4198300</v>
      </c>
      <c r="S325" s="7">
        <v>3647600</v>
      </c>
      <c r="T325" s="7">
        <v>1288900</v>
      </c>
      <c r="U325" s="8">
        <v>1650500000</v>
      </c>
      <c r="V325" s="7">
        <v>1849700000</v>
      </c>
      <c r="W325" s="7">
        <v>3454200000</v>
      </c>
      <c r="X325" s="19">
        <f t="shared" si="113"/>
        <v>2.5436534383520147E-3</v>
      </c>
      <c r="Y325" s="19">
        <f t="shared" si="113"/>
        <v>1.9719954587230364E-3</v>
      </c>
      <c r="Z325" s="19">
        <f t="shared" si="113"/>
        <v>3.7313994557350473E-4</v>
      </c>
      <c r="AA325" s="28">
        <f>Q325/R325</f>
        <v>0</v>
      </c>
      <c r="AB325" s="29">
        <f>Y325/X325</f>
        <v>0.77526105914831511</v>
      </c>
      <c r="AC325" s="30">
        <f>Y325/Z325</f>
        <v>5.2848682702468093</v>
      </c>
      <c r="AD325" s="7">
        <v>2501700</v>
      </c>
      <c r="AE325" s="8">
        <v>4490100</v>
      </c>
      <c r="AF325" s="7">
        <v>5797600</v>
      </c>
      <c r="AG325" s="7">
        <v>596010</v>
      </c>
      <c r="AH325" s="8">
        <v>2634800000</v>
      </c>
      <c r="AI325" s="7">
        <v>1335600000</v>
      </c>
      <c r="AJ325" s="7">
        <v>1781200000</v>
      </c>
      <c r="AK325" s="19">
        <f t="shared" si="114"/>
        <v>1.7041521178078032E-3</v>
      </c>
      <c r="AL325" s="19">
        <f t="shared" si="114"/>
        <v>4.3408206049715481E-3</v>
      </c>
      <c r="AM325" s="19">
        <f t="shared" si="114"/>
        <v>3.3461149786660679E-4</v>
      </c>
      <c r="AN325" s="28">
        <f>AD325/AE325</f>
        <v>0.55715908331662989</v>
      </c>
      <c r="AO325" s="29">
        <f>AL325/AK325</f>
        <v>2.5472025411414077</v>
      </c>
      <c r="AP325" s="30">
        <f>AL325/AM325</f>
        <v>12.972718010730224</v>
      </c>
      <c r="AQ325" s="7">
        <v>3463400</v>
      </c>
      <c r="AR325" s="8">
        <v>2466300</v>
      </c>
      <c r="AS325" s="7">
        <v>10073000</v>
      </c>
      <c r="AT325" s="7">
        <v>7688300</v>
      </c>
      <c r="AU325" s="8">
        <v>1584900000</v>
      </c>
      <c r="AV325" s="7">
        <v>2579400000</v>
      </c>
      <c r="AW325" s="7">
        <v>2056500000</v>
      </c>
      <c r="AX325" s="19">
        <f t="shared" si="115"/>
        <v>1.5561234147264812E-3</v>
      </c>
      <c r="AY325" s="19">
        <f t="shared" si="115"/>
        <v>3.9051717453671398E-3</v>
      </c>
      <c r="AZ325" s="19">
        <f t="shared" si="115"/>
        <v>3.7385363481643569E-3</v>
      </c>
      <c r="BA325" s="28">
        <f>AQ325/AR325</f>
        <v>1.4042898268661559</v>
      </c>
      <c r="BB325" s="29">
        <f>AY325/AX325</f>
        <v>2.5095514330099258</v>
      </c>
      <c r="BC325" s="30">
        <f>AY325/AZ325</f>
        <v>1.0445723624660228</v>
      </c>
      <c r="BD325" s="7">
        <v>3436300</v>
      </c>
      <c r="BE325" s="8">
        <v>1393700</v>
      </c>
      <c r="BF325" s="7">
        <v>9910800</v>
      </c>
      <c r="BG325" s="7">
        <v>6349900</v>
      </c>
      <c r="BH325" s="8">
        <v>2216600000</v>
      </c>
      <c r="BI325" s="7">
        <v>2843600000</v>
      </c>
      <c r="BJ325" s="7">
        <v>2441100000</v>
      </c>
      <c r="BK325" s="19">
        <f t="shared" si="116"/>
        <v>6.2875575205269328E-4</v>
      </c>
      <c r="BL325" s="19">
        <f t="shared" si="116"/>
        <v>3.4853003235335491E-3</v>
      </c>
      <c r="BM325" s="19">
        <f t="shared" si="116"/>
        <v>2.6012453402154767E-3</v>
      </c>
      <c r="BN325" s="28">
        <f>BD325/BE325</f>
        <v>2.4655951783023604</v>
      </c>
      <c r="BO325" s="29">
        <f>BL325/BK325</f>
        <v>5.5431704794033623</v>
      </c>
      <c r="BP325" s="30">
        <f t="shared" si="127"/>
        <v>1.3398583630888277</v>
      </c>
      <c r="BQ325" s="50">
        <v>0</v>
      </c>
    </row>
    <row r="326" spans="1:69" x14ac:dyDescent="0.2">
      <c r="A326" s="1" t="s">
        <v>588</v>
      </c>
      <c r="B326" s="1" t="s">
        <v>589</v>
      </c>
      <c r="C326" s="1"/>
      <c r="D326" s="7">
        <v>3645100</v>
      </c>
      <c r="E326" s="8">
        <v>763480</v>
      </c>
      <c r="F326" s="7">
        <v>270440</v>
      </c>
      <c r="G326" s="7">
        <v>91680</v>
      </c>
      <c r="H326" s="8">
        <v>3763400000</v>
      </c>
      <c r="I326" s="7">
        <v>3519500000</v>
      </c>
      <c r="J326" s="7">
        <v>2541400000</v>
      </c>
      <c r="K326" s="19">
        <f t="shared" si="112"/>
        <v>2.0286974544295053E-4</v>
      </c>
      <c r="L326" s="19">
        <f t="shared" si="112"/>
        <v>7.6840460292655204E-5</v>
      </c>
      <c r="M326" s="19">
        <f t="shared" si="112"/>
        <v>3.607460454867396E-5</v>
      </c>
      <c r="N326" s="25">
        <f>D326/E326</f>
        <v>4.7743228375333997</v>
      </c>
      <c r="O326" s="26">
        <f>L326/K326</f>
        <v>0.37876747035335384</v>
      </c>
      <c r="P326" s="27">
        <f>L326/M326</f>
        <v>2.1300430386971416</v>
      </c>
      <c r="Q326" s="7">
        <v>1455700</v>
      </c>
      <c r="R326" s="8">
        <v>9771900</v>
      </c>
      <c r="S326" s="7">
        <v>7746400</v>
      </c>
      <c r="T326" s="7">
        <v>5258100</v>
      </c>
      <c r="U326" s="8">
        <v>1650500000</v>
      </c>
      <c r="V326" s="7">
        <v>1849700000</v>
      </c>
      <c r="W326" s="7">
        <v>3454200000</v>
      </c>
      <c r="X326" s="19">
        <f t="shared" si="113"/>
        <v>5.9205695243865495E-3</v>
      </c>
      <c r="Y326" s="19">
        <f t="shared" si="113"/>
        <v>4.1879223657890468E-3</v>
      </c>
      <c r="Z326" s="19">
        <f t="shared" si="113"/>
        <v>1.5222338023276013E-3</v>
      </c>
      <c r="AA326" s="28">
        <f>Q326/R326</f>
        <v>0.14896795914816977</v>
      </c>
      <c r="AB326" s="29">
        <f>Y326/X326</f>
        <v>0.70735126891749012</v>
      </c>
      <c r="AC326" s="30">
        <f>Y326/Z326</f>
        <v>2.7511689461798987</v>
      </c>
      <c r="AD326" s="7">
        <v>2892100</v>
      </c>
      <c r="AE326" s="8">
        <v>70220000</v>
      </c>
      <c r="AF326" s="7">
        <v>35779000</v>
      </c>
      <c r="AG326" s="7">
        <v>13134000</v>
      </c>
      <c r="AH326" s="8">
        <v>2634800000</v>
      </c>
      <c r="AI326" s="7">
        <v>1335600000</v>
      </c>
      <c r="AJ326" s="7">
        <v>1781200000</v>
      </c>
      <c r="AK326" s="19">
        <f t="shared" si="114"/>
        <v>2.6650979201457415E-2</v>
      </c>
      <c r="AL326" s="19">
        <f t="shared" si="114"/>
        <v>2.6788709194369573E-2</v>
      </c>
      <c r="AM326" s="19">
        <f t="shared" si="114"/>
        <v>7.3736806647204129E-3</v>
      </c>
      <c r="AN326" s="28">
        <f>AD326/AE326</f>
        <v>4.1186271717459415E-2</v>
      </c>
      <c r="AO326" s="29">
        <f>AL326/AK326</f>
        <v>1.0051679149149095</v>
      </c>
      <c r="AP326" s="30">
        <f>AL326/AM326</f>
        <v>3.6330172694541711</v>
      </c>
      <c r="AQ326" s="7">
        <v>54115000</v>
      </c>
      <c r="AR326" s="8">
        <v>0</v>
      </c>
      <c r="AS326" s="7">
        <v>31152000</v>
      </c>
      <c r="AT326" s="7">
        <v>32300000</v>
      </c>
      <c r="AU326" s="8">
        <v>1584900000</v>
      </c>
      <c r="AV326" s="7">
        <v>2579400000</v>
      </c>
      <c r="AW326" s="7">
        <v>2056500000</v>
      </c>
      <c r="AX326" s="19">
        <f t="shared" si="115"/>
        <v>0</v>
      </c>
      <c r="AY326" s="19">
        <f t="shared" si="115"/>
        <v>1.2077227262153989E-2</v>
      </c>
      <c r="AZ326" s="19">
        <f t="shared" si="115"/>
        <v>1.5706297106734744E-2</v>
      </c>
      <c r="BA326" s="28" t="s">
        <v>766</v>
      </c>
      <c r="BB326" s="29" t="s">
        <v>766</v>
      </c>
      <c r="BC326" s="30">
        <f>AY326/AZ326</f>
        <v>0.76894172955478879</v>
      </c>
      <c r="BD326" s="7">
        <v>16230000</v>
      </c>
      <c r="BE326" s="8">
        <v>17674000</v>
      </c>
      <c r="BF326" s="7">
        <v>80553000</v>
      </c>
      <c r="BG326" s="7">
        <v>109440000</v>
      </c>
      <c r="BH326" s="8">
        <v>2216600000</v>
      </c>
      <c r="BI326" s="7">
        <v>2843600000</v>
      </c>
      <c r="BJ326" s="7">
        <v>2441100000</v>
      </c>
      <c r="BK326" s="19">
        <f t="shared" si="116"/>
        <v>7.9734728864025994E-3</v>
      </c>
      <c r="BL326" s="19">
        <f t="shared" si="116"/>
        <v>2.8327823885215923E-2</v>
      </c>
      <c r="BM326" s="19">
        <f t="shared" si="116"/>
        <v>4.4832247757158661E-2</v>
      </c>
      <c r="BN326" s="28">
        <f>BD326/BE326</f>
        <v>0.91829806495416999</v>
      </c>
      <c r="BO326" s="29">
        <f>BL326/BK326</f>
        <v>3.5527585393215801</v>
      </c>
      <c r="BP326" s="30">
        <f t="shared" si="127"/>
        <v>0.63186267257127726</v>
      </c>
      <c r="BQ326" s="50">
        <v>0</v>
      </c>
    </row>
    <row r="327" spans="1:69" x14ac:dyDescent="0.2">
      <c r="A327" s="1" t="s">
        <v>576</v>
      </c>
      <c r="B327" s="1" t="s">
        <v>577</v>
      </c>
      <c r="C327" s="1"/>
      <c r="D327" s="7">
        <v>12460000</v>
      </c>
      <c r="E327" s="8">
        <v>3136300</v>
      </c>
      <c r="F327" s="7">
        <v>2626900</v>
      </c>
      <c r="G327" s="7">
        <v>0</v>
      </c>
      <c r="H327" s="8">
        <v>3763400000</v>
      </c>
      <c r="I327" s="7">
        <v>3519500000</v>
      </c>
      <c r="J327" s="7">
        <v>2541400000</v>
      </c>
      <c r="K327" s="19">
        <f t="shared" si="112"/>
        <v>8.3336876228941911E-4</v>
      </c>
      <c r="L327" s="19">
        <f t="shared" si="112"/>
        <v>7.4638442960647821E-4</v>
      </c>
      <c r="M327" s="19">
        <f t="shared" si="112"/>
        <v>0</v>
      </c>
      <c r="N327" s="25">
        <f>D327/E327</f>
        <v>3.972834231419188</v>
      </c>
      <c r="O327" s="26">
        <f>L327/K327</f>
        <v>0.89562323833211754</v>
      </c>
      <c r="P327" s="27" t="s">
        <v>766</v>
      </c>
      <c r="Q327" s="7">
        <v>88454000</v>
      </c>
      <c r="R327" s="8">
        <v>0</v>
      </c>
      <c r="S327" s="7">
        <v>0</v>
      </c>
      <c r="T327" s="7">
        <v>0</v>
      </c>
      <c r="U327" s="8">
        <v>1650500000</v>
      </c>
      <c r="V327" s="7">
        <v>1849700000</v>
      </c>
      <c r="W327" s="7">
        <v>3454200000</v>
      </c>
      <c r="X327" s="19">
        <f t="shared" si="113"/>
        <v>0</v>
      </c>
      <c r="Y327" s="19">
        <f t="shared" si="113"/>
        <v>0</v>
      </c>
      <c r="Z327" s="19">
        <f t="shared" si="113"/>
        <v>0</v>
      </c>
      <c r="AA327" s="28" t="s">
        <v>766</v>
      </c>
      <c r="AB327" s="29">
        <v>0</v>
      </c>
      <c r="AC327" s="30">
        <v>0</v>
      </c>
      <c r="AD327" s="7">
        <v>3223700</v>
      </c>
      <c r="AE327" s="8">
        <v>0</v>
      </c>
      <c r="AF327" s="7">
        <v>0</v>
      </c>
      <c r="AG327" s="7">
        <v>0</v>
      </c>
      <c r="AH327" s="8">
        <v>2634800000</v>
      </c>
      <c r="AI327" s="7">
        <v>1335600000</v>
      </c>
      <c r="AJ327" s="7">
        <v>1781200000</v>
      </c>
      <c r="AK327" s="19">
        <f t="shared" si="114"/>
        <v>0</v>
      </c>
      <c r="AL327" s="19">
        <f t="shared" si="114"/>
        <v>0</v>
      </c>
      <c r="AM327" s="19">
        <f t="shared" si="114"/>
        <v>0</v>
      </c>
      <c r="AN327" s="28" t="s">
        <v>766</v>
      </c>
      <c r="AO327" s="29">
        <v>0</v>
      </c>
      <c r="AP327" s="30">
        <v>0</v>
      </c>
      <c r="AQ327" s="7">
        <v>10219000</v>
      </c>
      <c r="AR327" s="8">
        <v>0</v>
      </c>
      <c r="AS327" s="7">
        <v>0</v>
      </c>
      <c r="AT327" s="7">
        <v>0</v>
      </c>
      <c r="AU327" s="8">
        <v>1584900000</v>
      </c>
      <c r="AV327" s="7">
        <v>2579400000</v>
      </c>
      <c r="AW327" s="7">
        <v>2056500000</v>
      </c>
      <c r="AX327" s="19">
        <f t="shared" si="115"/>
        <v>0</v>
      </c>
      <c r="AY327" s="19">
        <f t="shared" si="115"/>
        <v>0</v>
      </c>
      <c r="AZ327" s="19">
        <f t="shared" si="115"/>
        <v>0</v>
      </c>
      <c r="BA327" s="28" t="s">
        <v>766</v>
      </c>
      <c r="BB327" s="29">
        <v>0</v>
      </c>
      <c r="BC327" s="30">
        <v>0</v>
      </c>
      <c r="BD327" s="7">
        <v>8490200</v>
      </c>
      <c r="BE327" s="8">
        <v>4186500</v>
      </c>
      <c r="BF327" s="7">
        <v>3888500</v>
      </c>
      <c r="BG327" s="7">
        <v>12487000</v>
      </c>
      <c r="BH327" s="8">
        <v>2216600000</v>
      </c>
      <c r="BI327" s="7">
        <v>2843600000</v>
      </c>
      <c r="BJ327" s="7">
        <v>2441100000</v>
      </c>
      <c r="BK327" s="19">
        <f t="shared" si="116"/>
        <v>1.8887034196517188E-3</v>
      </c>
      <c r="BL327" s="19">
        <f t="shared" si="116"/>
        <v>1.3674567449711633E-3</v>
      </c>
      <c r="BM327" s="19">
        <f t="shared" si="116"/>
        <v>5.1153168653475896E-3</v>
      </c>
      <c r="BN327" s="28">
        <f>BD327/BE327</f>
        <v>2.0279947450137348</v>
      </c>
      <c r="BO327" s="29">
        <f>BL327/BK327</f>
        <v>0.72401877962572092</v>
      </c>
      <c r="BP327" s="30">
        <f t="shared" si="127"/>
        <v>0.26732591176015907</v>
      </c>
      <c r="BQ327" s="50">
        <v>0</v>
      </c>
    </row>
    <row r="328" spans="1:69" x14ac:dyDescent="0.2">
      <c r="A328" s="1" t="s">
        <v>194</v>
      </c>
      <c r="B328" s="1" t="s">
        <v>195</v>
      </c>
      <c r="C328" s="1"/>
      <c r="D328" s="7">
        <v>0</v>
      </c>
      <c r="E328" s="8">
        <v>0</v>
      </c>
      <c r="F328" s="7">
        <v>0</v>
      </c>
      <c r="G328" s="7">
        <v>0</v>
      </c>
      <c r="H328" s="8">
        <v>3763400000</v>
      </c>
      <c r="I328" s="7">
        <v>3519500000</v>
      </c>
      <c r="J328" s="7">
        <v>2541400000</v>
      </c>
      <c r="K328" s="19">
        <f t="shared" si="112"/>
        <v>0</v>
      </c>
      <c r="L328" s="19">
        <f t="shared" si="112"/>
        <v>0</v>
      </c>
      <c r="M328" s="19">
        <f t="shared" si="112"/>
        <v>0</v>
      </c>
      <c r="N328" s="25">
        <v>0</v>
      </c>
      <c r="O328" s="26">
        <v>0</v>
      </c>
      <c r="P328" s="27">
        <v>0</v>
      </c>
      <c r="Q328" s="7">
        <v>0</v>
      </c>
      <c r="R328" s="8">
        <v>0</v>
      </c>
      <c r="S328" s="7">
        <v>1318400</v>
      </c>
      <c r="T328" s="7">
        <v>2240100</v>
      </c>
      <c r="U328" s="8">
        <v>1650500000</v>
      </c>
      <c r="V328" s="7">
        <v>1849700000</v>
      </c>
      <c r="W328" s="7">
        <v>3454200000</v>
      </c>
      <c r="X328" s="19">
        <f t="shared" si="113"/>
        <v>0</v>
      </c>
      <c r="Y328" s="19">
        <f t="shared" si="113"/>
        <v>7.1276423203762767E-4</v>
      </c>
      <c r="Z328" s="19">
        <f t="shared" si="113"/>
        <v>6.4851485148514855E-4</v>
      </c>
      <c r="AA328" s="28">
        <v>0</v>
      </c>
      <c r="AB328" s="29" t="s">
        <v>766</v>
      </c>
      <c r="AC328" s="30">
        <f>Y328/Z328</f>
        <v>1.0990715639053494</v>
      </c>
      <c r="AD328" s="7">
        <v>0</v>
      </c>
      <c r="AE328" s="8">
        <v>0</v>
      </c>
      <c r="AF328" s="7">
        <v>0</v>
      </c>
      <c r="AG328" s="7">
        <v>0</v>
      </c>
      <c r="AH328" s="8">
        <v>2634800000</v>
      </c>
      <c r="AI328" s="7">
        <v>1335600000</v>
      </c>
      <c r="AJ328" s="7">
        <v>1781200000</v>
      </c>
      <c r="AK328" s="19">
        <f t="shared" si="114"/>
        <v>0</v>
      </c>
      <c r="AL328" s="19">
        <f t="shared" si="114"/>
        <v>0</v>
      </c>
      <c r="AM328" s="19">
        <f t="shared" si="114"/>
        <v>0</v>
      </c>
      <c r="AN328" s="28">
        <v>0</v>
      </c>
      <c r="AO328" s="29">
        <v>0</v>
      </c>
      <c r="AP328" s="30">
        <v>0</v>
      </c>
      <c r="AQ328" s="7">
        <v>551830</v>
      </c>
      <c r="AR328" s="8">
        <v>0</v>
      </c>
      <c r="AS328" s="7">
        <v>1906100</v>
      </c>
      <c r="AT328" s="7">
        <v>1083500</v>
      </c>
      <c r="AU328" s="8">
        <v>1584900000</v>
      </c>
      <c r="AV328" s="7">
        <v>2579400000</v>
      </c>
      <c r="AW328" s="7">
        <v>2056500000</v>
      </c>
      <c r="AX328" s="19">
        <f t="shared" si="115"/>
        <v>0</v>
      </c>
      <c r="AY328" s="19">
        <f t="shared" si="115"/>
        <v>7.3897030317128011E-4</v>
      </c>
      <c r="AZ328" s="19">
        <f t="shared" si="115"/>
        <v>5.268660345246779E-4</v>
      </c>
      <c r="BA328" s="28" t="s">
        <v>766</v>
      </c>
      <c r="BB328" s="29" t="s">
        <v>766</v>
      </c>
      <c r="BC328" s="30">
        <f>AY328/AZ328</f>
        <v>1.4025772297847139</v>
      </c>
      <c r="BD328" s="7">
        <v>0</v>
      </c>
      <c r="BE328" s="8">
        <v>0</v>
      </c>
      <c r="BF328" s="7">
        <v>0</v>
      </c>
      <c r="BG328" s="7">
        <v>1325900</v>
      </c>
      <c r="BH328" s="8">
        <v>2216600000</v>
      </c>
      <c r="BI328" s="7">
        <v>2843600000</v>
      </c>
      <c r="BJ328" s="7">
        <v>2441100000</v>
      </c>
      <c r="BK328" s="19">
        <f t="shared" si="116"/>
        <v>0</v>
      </c>
      <c r="BL328" s="19">
        <f t="shared" si="116"/>
        <v>0</v>
      </c>
      <c r="BM328" s="19">
        <f t="shared" si="116"/>
        <v>5.4315677358567863E-4</v>
      </c>
      <c r="BN328" s="28">
        <v>0</v>
      </c>
      <c r="BO328" s="29">
        <v>0</v>
      </c>
      <c r="BP328" s="30">
        <f t="shared" si="127"/>
        <v>0</v>
      </c>
      <c r="BQ328" s="50">
        <v>0</v>
      </c>
    </row>
    <row r="329" spans="1:69" x14ac:dyDescent="0.2">
      <c r="A329" s="1" t="s">
        <v>416</v>
      </c>
      <c r="B329" s="1" t="s">
        <v>417</v>
      </c>
      <c r="C329" s="1"/>
      <c r="D329" s="7">
        <v>96547</v>
      </c>
      <c r="E329" s="8">
        <v>0</v>
      </c>
      <c r="F329" s="7">
        <v>0</v>
      </c>
      <c r="G329" s="7">
        <v>0</v>
      </c>
      <c r="H329" s="8">
        <v>3763400000</v>
      </c>
      <c r="I329" s="7">
        <v>3519500000</v>
      </c>
      <c r="J329" s="7">
        <v>2541400000</v>
      </c>
      <c r="K329" s="19">
        <f t="shared" si="112"/>
        <v>0</v>
      </c>
      <c r="L329" s="19">
        <f t="shared" si="112"/>
        <v>0</v>
      </c>
      <c r="M329" s="19">
        <f t="shared" si="112"/>
        <v>0</v>
      </c>
      <c r="N329" s="25" t="s">
        <v>766</v>
      </c>
      <c r="O329" s="26">
        <v>0</v>
      </c>
      <c r="P329" s="27">
        <v>0</v>
      </c>
      <c r="Q329" s="7">
        <v>0</v>
      </c>
      <c r="R329" s="8">
        <v>974570</v>
      </c>
      <c r="S329" s="7">
        <v>0</v>
      </c>
      <c r="T329" s="7">
        <v>0</v>
      </c>
      <c r="U329" s="8">
        <v>1650500000</v>
      </c>
      <c r="V329" s="7">
        <v>1849700000</v>
      </c>
      <c r="W329" s="7">
        <v>3454200000</v>
      </c>
      <c r="X329" s="19">
        <f t="shared" si="113"/>
        <v>5.9046955468039985E-4</v>
      </c>
      <c r="Y329" s="19">
        <f t="shared" si="113"/>
        <v>0</v>
      </c>
      <c r="Z329" s="19">
        <f t="shared" si="113"/>
        <v>0</v>
      </c>
      <c r="AA329" s="28">
        <f>Q329/R329</f>
        <v>0</v>
      </c>
      <c r="AB329" s="29">
        <f>Y329/X329</f>
        <v>0</v>
      </c>
      <c r="AC329" s="30">
        <v>0</v>
      </c>
      <c r="AD329" s="7">
        <v>0</v>
      </c>
      <c r="AE329" s="8">
        <v>2568800</v>
      </c>
      <c r="AF329" s="7">
        <v>0</v>
      </c>
      <c r="AG329" s="7">
        <v>0</v>
      </c>
      <c r="AH329" s="8">
        <v>2634800000</v>
      </c>
      <c r="AI329" s="7">
        <v>1335600000</v>
      </c>
      <c r="AJ329" s="7">
        <v>1781200000</v>
      </c>
      <c r="AK329" s="19">
        <f t="shared" si="114"/>
        <v>9.7495066039168061E-4</v>
      </c>
      <c r="AL329" s="19">
        <f t="shared" si="114"/>
        <v>0</v>
      </c>
      <c r="AM329" s="19">
        <f t="shared" si="114"/>
        <v>0</v>
      </c>
      <c r="AN329" s="28">
        <f>AD329/AE329</f>
        <v>0</v>
      </c>
      <c r="AO329" s="29">
        <f>AL329/AK329</f>
        <v>0</v>
      </c>
      <c r="AP329" s="30">
        <v>0</v>
      </c>
      <c r="AQ329" s="7">
        <v>0</v>
      </c>
      <c r="AR329" s="8">
        <v>0</v>
      </c>
      <c r="AS329" s="7">
        <v>0</v>
      </c>
      <c r="AT329" s="7">
        <v>0</v>
      </c>
      <c r="AU329" s="8">
        <v>1584900000</v>
      </c>
      <c r="AV329" s="7">
        <v>2579400000</v>
      </c>
      <c r="AW329" s="7">
        <v>2056500000</v>
      </c>
      <c r="AX329" s="19">
        <f t="shared" si="115"/>
        <v>0</v>
      </c>
      <c r="AY329" s="19">
        <f t="shared" si="115"/>
        <v>0</v>
      </c>
      <c r="AZ329" s="19">
        <f t="shared" si="115"/>
        <v>0</v>
      </c>
      <c r="BA329" s="28">
        <v>0</v>
      </c>
      <c r="BB329" s="29">
        <v>0</v>
      </c>
      <c r="BC329" s="30">
        <v>0</v>
      </c>
      <c r="BD329" s="7">
        <v>0</v>
      </c>
      <c r="BE329" s="8">
        <v>0</v>
      </c>
      <c r="BF329" s="7">
        <v>0</v>
      </c>
      <c r="BG329" s="7">
        <v>0</v>
      </c>
      <c r="BH329" s="8">
        <v>2216600000</v>
      </c>
      <c r="BI329" s="7">
        <v>2843600000</v>
      </c>
      <c r="BJ329" s="7">
        <v>2441100000</v>
      </c>
      <c r="BK329" s="19">
        <f t="shared" si="116"/>
        <v>0</v>
      </c>
      <c r="BL329" s="19">
        <f t="shared" si="116"/>
        <v>0</v>
      </c>
      <c r="BM329" s="19">
        <f t="shared" si="116"/>
        <v>0</v>
      </c>
      <c r="BN329" s="28">
        <v>0</v>
      </c>
      <c r="BO329" s="29">
        <v>0</v>
      </c>
      <c r="BP329" s="30">
        <v>0</v>
      </c>
      <c r="BQ329" s="50">
        <v>0</v>
      </c>
    </row>
    <row r="330" spans="1:69" x14ac:dyDescent="0.2">
      <c r="A330" s="1" t="s">
        <v>268</v>
      </c>
      <c r="B330" s="1" t="s">
        <v>269</v>
      </c>
      <c r="C330" s="1"/>
      <c r="D330" s="7">
        <v>2328900</v>
      </c>
      <c r="E330" s="8">
        <v>0</v>
      </c>
      <c r="F330" s="7">
        <v>19892</v>
      </c>
      <c r="G330" s="7">
        <v>0</v>
      </c>
      <c r="H330" s="8">
        <v>3763400000</v>
      </c>
      <c r="I330" s="7">
        <v>3519500000</v>
      </c>
      <c r="J330" s="7">
        <v>2541400000</v>
      </c>
      <c r="K330" s="19">
        <f t="shared" si="112"/>
        <v>0</v>
      </c>
      <c r="L330" s="19">
        <f t="shared" si="112"/>
        <v>5.6519391959085098E-6</v>
      </c>
      <c r="M330" s="19">
        <f t="shared" si="112"/>
        <v>0</v>
      </c>
      <c r="N330" s="25" t="s">
        <v>766</v>
      </c>
      <c r="O330" s="26" t="s">
        <v>766</v>
      </c>
      <c r="P330" s="27" t="s">
        <v>766</v>
      </c>
      <c r="Q330" s="7">
        <v>0</v>
      </c>
      <c r="R330" s="8">
        <v>0</v>
      </c>
      <c r="S330" s="7">
        <v>73723</v>
      </c>
      <c r="T330" s="7">
        <v>0</v>
      </c>
      <c r="U330" s="8">
        <v>1650500000</v>
      </c>
      <c r="V330" s="7">
        <v>1849700000</v>
      </c>
      <c r="W330" s="7">
        <v>3454200000</v>
      </c>
      <c r="X330" s="19">
        <f t="shared" si="113"/>
        <v>0</v>
      </c>
      <c r="Y330" s="19">
        <f t="shared" si="113"/>
        <v>3.9856733524355303E-5</v>
      </c>
      <c r="Z330" s="19">
        <f t="shared" si="113"/>
        <v>0</v>
      </c>
      <c r="AA330" s="28">
        <v>0</v>
      </c>
      <c r="AB330" s="29" t="s">
        <v>766</v>
      </c>
      <c r="AC330" s="30" t="s">
        <v>766</v>
      </c>
      <c r="AD330" s="7">
        <v>1362200</v>
      </c>
      <c r="AE330" s="8">
        <v>19355000</v>
      </c>
      <c r="AF330" s="7">
        <v>11031000</v>
      </c>
      <c r="AG330" s="7">
        <v>2883700</v>
      </c>
      <c r="AH330" s="8">
        <v>2634800000</v>
      </c>
      <c r="AI330" s="7">
        <v>1335600000</v>
      </c>
      <c r="AJ330" s="7">
        <v>1781200000</v>
      </c>
      <c r="AK330" s="19">
        <f t="shared" si="114"/>
        <v>7.3459086078639744E-3</v>
      </c>
      <c r="AL330" s="19">
        <f t="shared" si="114"/>
        <v>8.2592093441150038E-3</v>
      </c>
      <c r="AM330" s="19">
        <f t="shared" si="114"/>
        <v>1.6189647428699752E-3</v>
      </c>
      <c r="AN330" s="28">
        <f>AD330/AE330</f>
        <v>7.0379746835443041E-2</v>
      </c>
      <c r="AO330" s="29">
        <f>AL330/AK330</f>
        <v>1.1243278108950769</v>
      </c>
      <c r="AP330" s="30">
        <f>AL330/AM330</f>
        <v>5.1015374982618322</v>
      </c>
      <c r="AQ330" s="7">
        <v>15019000</v>
      </c>
      <c r="AR330" s="8">
        <v>0</v>
      </c>
      <c r="AS330" s="7">
        <v>4837100</v>
      </c>
      <c r="AT330" s="7">
        <v>7848500</v>
      </c>
      <c r="AU330" s="8">
        <v>1584900000</v>
      </c>
      <c r="AV330" s="7">
        <v>2579400000</v>
      </c>
      <c r="AW330" s="7">
        <v>2056500000</v>
      </c>
      <c r="AX330" s="19">
        <f t="shared" si="115"/>
        <v>0</v>
      </c>
      <c r="AY330" s="19">
        <f t="shared" si="115"/>
        <v>1.8752810731177793E-3</v>
      </c>
      <c r="AZ330" s="19">
        <f t="shared" si="115"/>
        <v>3.8164356917092146E-3</v>
      </c>
      <c r="BA330" s="28" t="s">
        <v>766</v>
      </c>
      <c r="BB330" s="29" t="s">
        <v>766</v>
      </c>
      <c r="BC330" s="30">
        <f>AY330/AZ330</f>
        <v>0.49136975560511092</v>
      </c>
      <c r="BD330" s="7">
        <v>1871100</v>
      </c>
      <c r="BE330" s="8">
        <v>3420900</v>
      </c>
      <c r="BF330" s="7">
        <v>31706000</v>
      </c>
      <c r="BG330" s="7">
        <v>37265000</v>
      </c>
      <c r="BH330" s="8">
        <v>2216600000</v>
      </c>
      <c r="BI330" s="7">
        <v>2843600000</v>
      </c>
      <c r="BJ330" s="7">
        <v>2441100000</v>
      </c>
      <c r="BK330" s="19">
        <f t="shared" si="116"/>
        <v>1.5433095732202472E-3</v>
      </c>
      <c r="BL330" s="19">
        <f t="shared" si="116"/>
        <v>1.1149950766633844E-2</v>
      </c>
      <c r="BM330" s="19">
        <f t="shared" si="116"/>
        <v>1.5265658924255458E-2</v>
      </c>
      <c r="BN330" s="28">
        <f>BD330/BE330</f>
        <v>0.54696132596685088</v>
      </c>
      <c r="BO330" s="29">
        <f>BL330/BK330</f>
        <v>7.2247013561695983</v>
      </c>
      <c r="BP330" s="30">
        <f t="shared" ref="BP330:BP336" si="128">BL330/BM330</f>
        <v>0.73039433292445666</v>
      </c>
      <c r="BQ330" s="50">
        <v>0</v>
      </c>
    </row>
    <row r="331" spans="1:69" x14ac:dyDescent="0.2">
      <c r="A331" s="1" t="s">
        <v>64</v>
      </c>
      <c r="B331" s="1" t="s">
        <v>65</v>
      </c>
      <c r="C331" s="1"/>
      <c r="D331" s="7">
        <v>1833900</v>
      </c>
      <c r="E331" s="8">
        <v>0</v>
      </c>
      <c r="F331" s="7">
        <v>0</v>
      </c>
      <c r="G331" s="7">
        <v>0</v>
      </c>
      <c r="H331" s="8">
        <v>3763400000</v>
      </c>
      <c r="I331" s="7">
        <v>3519500000</v>
      </c>
      <c r="J331" s="7">
        <v>2541400000</v>
      </c>
      <c r="K331" s="19">
        <f t="shared" ref="K331:M345" si="129">E331/H331</f>
        <v>0</v>
      </c>
      <c r="L331" s="19">
        <f t="shared" si="129"/>
        <v>0</v>
      </c>
      <c r="M331" s="19">
        <f t="shared" si="129"/>
        <v>0</v>
      </c>
      <c r="N331" s="25" t="s">
        <v>766</v>
      </c>
      <c r="O331" s="26">
        <v>0</v>
      </c>
      <c r="P331" s="27">
        <v>0</v>
      </c>
      <c r="Q331" s="7">
        <v>0</v>
      </c>
      <c r="R331" s="8">
        <v>0</v>
      </c>
      <c r="S331" s="7">
        <v>0</v>
      </c>
      <c r="T331" s="7">
        <v>0</v>
      </c>
      <c r="U331" s="8">
        <v>1650500000</v>
      </c>
      <c r="V331" s="7">
        <v>1849700000</v>
      </c>
      <c r="W331" s="7">
        <v>3454200000</v>
      </c>
      <c r="X331" s="19">
        <f t="shared" ref="X331:Z345" si="130">R331/U331</f>
        <v>0</v>
      </c>
      <c r="Y331" s="19">
        <f t="shared" si="130"/>
        <v>0</v>
      </c>
      <c r="Z331" s="19">
        <f t="shared" si="130"/>
        <v>0</v>
      </c>
      <c r="AA331" s="28">
        <v>0</v>
      </c>
      <c r="AB331" s="29">
        <v>0</v>
      </c>
      <c r="AC331" s="30">
        <v>0</v>
      </c>
      <c r="AD331" s="7">
        <v>0</v>
      </c>
      <c r="AE331" s="8">
        <v>827170</v>
      </c>
      <c r="AF331" s="7">
        <v>1068300</v>
      </c>
      <c r="AG331" s="7">
        <v>0</v>
      </c>
      <c r="AH331" s="8">
        <v>2634800000</v>
      </c>
      <c r="AI331" s="7">
        <v>1335600000</v>
      </c>
      <c r="AJ331" s="7">
        <v>1781200000</v>
      </c>
      <c r="AK331" s="19">
        <f t="shared" ref="AK331:AM345" si="131">AE331/AH331</f>
        <v>3.1394033702747837E-4</v>
      </c>
      <c r="AL331" s="19">
        <f t="shared" si="131"/>
        <v>7.9986522911051211E-4</v>
      </c>
      <c r="AM331" s="19">
        <f t="shared" si="131"/>
        <v>0</v>
      </c>
      <c r="AN331" s="28">
        <f>AD331/AE331</f>
        <v>0</v>
      </c>
      <c r="AO331" s="29">
        <f>AL331/AK331</f>
        <v>2.5478256049667869</v>
      </c>
      <c r="AP331" s="30" t="s">
        <v>766</v>
      </c>
      <c r="AQ331" s="7">
        <v>0</v>
      </c>
      <c r="AR331" s="8">
        <v>0</v>
      </c>
      <c r="AS331" s="7">
        <v>573630</v>
      </c>
      <c r="AT331" s="7">
        <v>573900</v>
      </c>
      <c r="AU331" s="8">
        <v>1584900000</v>
      </c>
      <c r="AV331" s="7">
        <v>2579400000</v>
      </c>
      <c r="AW331" s="7">
        <v>2056500000</v>
      </c>
      <c r="AX331" s="19">
        <f t="shared" ref="AX331:AZ345" si="132">AR331/AU331</f>
        <v>0</v>
      </c>
      <c r="AY331" s="19">
        <f t="shared" si="132"/>
        <v>2.223889276575948E-4</v>
      </c>
      <c r="AZ331" s="19">
        <f t="shared" si="132"/>
        <v>2.7906637490882568E-4</v>
      </c>
      <c r="BA331" s="28">
        <v>0</v>
      </c>
      <c r="BB331" s="29" t="s">
        <v>766</v>
      </c>
      <c r="BC331" s="30">
        <f>AY331/AZ331</f>
        <v>0.79690334505635774</v>
      </c>
      <c r="BD331" s="7">
        <v>0</v>
      </c>
      <c r="BE331" s="8">
        <v>328250</v>
      </c>
      <c r="BF331" s="7">
        <v>2664300</v>
      </c>
      <c r="BG331" s="7">
        <v>1570300</v>
      </c>
      <c r="BH331" s="8">
        <v>2216600000</v>
      </c>
      <c r="BI331" s="7">
        <v>2843600000</v>
      </c>
      <c r="BJ331" s="7">
        <v>2441100000</v>
      </c>
      <c r="BK331" s="19">
        <f t="shared" ref="BK331:BM345" si="133">BE331/BH331</f>
        <v>1.4808716051610576E-4</v>
      </c>
      <c r="BL331" s="19">
        <f t="shared" si="133"/>
        <v>9.3694612463074976E-4</v>
      </c>
      <c r="BM331" s="19">
        <f t="shared" si="133"/>
        <v>6.4327557248781292E-4</v>
      </c>
      <c r="BN331" s="28">
        <f>BD331/BE331</f>
        <v>0</v>
      </c>
      <c r="BO331" s="29">
        <f>BL331/BK331</f>
        <v>6.3269909515811724</v>
      </c>
      <c r="BP331" s="30">
        <f t="shared" si="128"/>
        <v>1.4565237119251881</v>
      </c>
      <c r="BQ331" s="50">
        <v>0</v>
      </c>
    </row>
    <row r="332" spans="1:69" x14ac:dyDescent="0.2">
      <c r="A332" s="1" t="s">
        <v>212</v>
      </c>
      <c r="B332" s="1" t="s">
        <v>213</v>
      </c>
      <c r="C332" s="1"/>
      <c r="D332" s="7">
        <v>0</v>
      </c>
      <c r="E332" s="8">
        <v>0</v>
      </c>
      <c r="F332" s="7">
        <v>0</v>
      </c>
      <c r="G332" s="7">
        <v>0</v>
      </c>
      <c r="H332" s="8">
        <v>3763400000</v>
      </c>
      <c r="I332" s="7">
        <v>3519500000</v>
      </c>
      <c r="J332" s="7">
        <v>2541400000</v>
      </c>
      <c r="K332" s="19">
        <f t="shared" si="129"/>
        <v>0</v>
      </c>
      <c r="L332" s="19">
        <f t="shared" si="129"/>
        <v>0</v>
      </c>
      <c r="M332" s="19">
        <f t="shared" si="129"/>
        <v>0</v>
      </c>
      <c r="N332" s="25">
        <v>0</v>
      </c>
      <c r="O332" s="26">
        <v>0</v>
      </c>
      <c r="P332" s="27">
        <v>0</v>
      </c>
      <c r="Q332" s="7">
        <v>0</v>
      </c>
      <c r="R332" s="8">
        <v>1882100</v>
      </c>
      <c r="S332" s="7">
        <v>0</v>
      </c>
      <c r="T332" s="7">
        <v>0</v>
      </c>
      <c r="U332" s="8">
        <v>1650500000</v>
      </c>
      <c r="V332" s="7">
        <v>1849700000</v>
      </c>
      <c r="W332" s="7">
        <v>3454200000</v>
      </c>
      <c r="X332" s="19">
        <f t="shared" si="130"/>
        <v>1.1403211148136928E-3</v>
      </c>
      <c r="Y332" s="19">
        <f t="shared" si="130"/>
        <v>0</v>
      </c>
      <c r="Z332" s="19">
        <f t="shared" si="130"/>
        <v>0</v>
      </c>
      <c r="AA332" s="28">
        <f>Q332/R332</f>
        <v>0</v>
      </c>
      <c r="AB332" s="29">
        <f>Y332/X332</f>
        <v>0</v>
      </c>
      <c r="AC332" s="30">
        <v>0</v>
      </c>
      <c r="AD332" s="7">
        <v>0</v>
      </c>
      <c r="AE332" s="8">
        <v>0</v>
      </c>
      <c r="AF332" s="7">
        <v>0</v>
      </c>
      <c r="AG332" s="7">
        <v>0</v>
      </c>
      <c r="AH332" s="8">
        <v>2634800000</v>
      </c>
      <c r="AI332" s="7">
        <v>1335600000</v>
      </c>
      <c r="AJ332" s="7">
        <v>1781200000</v>
      </c>
      <c r="AK332" s="19">
        <f t="shared" si="131"/>
        <v>0</v>
      </c>
      <c r="AL332" s="19">
        <f t="shared" si="131"/>
        <v>0</v>
      </c>
      <c r="AM332" s="19">
        <f t="shared" si="131"/>
        <v>0</v>
      </c>
      <c r="AN332" s="28">
        <v>0</v>
      </c>
      <c r="AO332" s="29">
        <v>0</v>
      </c>
      <c r="AP332" s="30">
        <v>0</v>
      </c>
      <c r="AQ332" s="7">
        <v>0</v>
      </c>
      <c r="AR332" s="8">
        <v>0</v>
      </c>
      <c r="AS332" s="7">
        <v>457740</v>
      </c>
      <c r="AT332" s="7">
        <v>0</v>
      </c>
      <c r="AU332" s="8">
        <v>1584900000</v>
      </c>
      <c r="AV332" s="7">
        <v>2579400000</v>
      </c>
      <c r="AW332" s="7">
        <v>2056500000</v>
      </c>
      <c r="AX332" s="19">
        <f t="shared" si="132"/>
        <v>0</v>
      </c>
      <c r="AY332" s="19">
        <f t="shared" si="132"/>
        <v>1.7745987438939288E-4</v>
      </c>
      <c r="AZ332" s="19">
        <f t="shared" si="132"/>
        <v>0</v>
      </c>
      <c r="BA332" s="28">
        <v>0</v>
      </c>
      <c r="BB332" s="29" t="s">
        <v>766</v>
      </c>
      <c r="BC332" s="30" t="s">
        <v>766</v>
      </c>
      <c r="BD332" s="7">
        <v>0</v>
      </c>
      <c r="BE332" s="8">
        <v>0</v>
      </c>
      <c r="BF332" s="7">
        <v>2656500</v>
      </c>
      <c r="BG332" s="7">
        <v>4539300</v>
      </c>
      <c r="BH332" s="8">
        <v>2216600000</v>
      </c>
      <c r="BI332" s="7">
        <v>2843600000</v>
      </c>
      <c r="BJ332" s="7">
        <v>2441100000</v>
      </c>
      <c r="BK332" s="19">
        <f t="shared" si="133"/>
        <v>0</v>
      </c>
      <c r="BL332" s="19">
        <f t="shared" si="133"/>
        <v>9.3420312280208186E-4</v>
      </c>
      <c r="BM332" s="19">
        <f t="shared" si="133"/>
        <v>1.8595305395108762E-3</v>
      </c>
      <c r="BN332" s="28">
        <v>0</v>
      </c>
      <c r="BO332" s="29" t="s">
        <v>766</v>
      </c>
      <c r="BP332" s="30">
        <f t="shared" si="128"/>
        <v>0.50238654485761292</v>
      </c>
      <c r="BQ332" s="50">
        <v>0</v>
      </c>
    </row>
    <row r="333" spans="1:69" x14ac:dyDescent="0.2">
      <c r="A333" s="1" t="s">
        <v>346</v>
      </c>
      <c r="B333" s="1" t="s">
        <v>347</v>
      </c>
      <c r="C333" s="1"/>
      <c r="D333" s="7">
        <v>30466000</v>
      </c>
      <c r="E333" s="8">
        <v>8545300</v>
      </c>
      <c r="F333" s="7">
        <v>11934000</v>
      </c>
      <c r="G333" s="7">
        <v>4692600</v>
      </c>
      <c r="H333" s="8">
        <v>3763400000</v>
      </c>
      <c r="I333" s="7">
        <v>3519500000</v>
      </c>
      <c r="J333" s="7">
        <v>2541400000</v>
      </c>
      <c r="K333" s="19">
        <f t="shared" si="129"/>
        <v>2.2706329383004728E-3</v>
      </c>
      <c r="L333" s="19">
        <f t="shared" si="129"/>
        <v>3.3908225600227304E-3</v>
      </c>
      <c r="M333" s="19">
        <f t="shared" si="129"/>
        <v>1.846462579680491E-3</v>
      </c>
      <c r="N333" s="25">
        <f>D333/E333</f>
        <v>3.5652346904146137</v>
      </c>
      <c r="O333" s="26">
        <f>L333/K333</f>
        <v>1.4933380480953911</v>
      </c>
      <c r="P333" s="27">
        <f>L333/M333</f>
        <v>1.8363884528921637</v>
      </c>
      <c r="Q333" s="7">
        <v>12680000</v>
      </c>
      <c r="R333" s="8">
        <v>109480000</v>
      </c>
      <c r="S333" s="7">
        <v>84502000</v>
      </c>
      <c r="T333" s="7">
        <v>40998000</v>
      </c>
      <c r="U333" s="8">
        <v>1650500000</v>
      </c>
      <c r="V333" s="7">
        <v>1849700000</v>
      </c>
      <c r="W333" s="7">
        <v>3454200000</v>
      </c>
      <c r="X333" s="19">
        <f t="shared" si="130"/>
        <v>6.6331414722811274E-2</v>
      </c>
      <c r="Y333" s="19">
        <f t="shared" si="130"/>
        <v>4.5684164999729687E-2</v>
      </c>
      <c r="Z333" s="19">
        <f t="shared" si="130"/>
        <v>1.1869029008163974E-2</v>
      </c>
      <c r="AA333" s="28">
        <f>Q333/R333</f>
        <v>0.11582024113993424</v>
      </c>
      <c r="AB333" s="29">
        <f>Y333/X333</f>
        <v>0.68872592557593937</v>
      </c>
      <c r="AC333" s="30">
        <f>Y333/Z333</f>
        <v>3.8490229460477652</v>
      </c>
      <c r="AD333" s="7">
        <v>32505000</v>
      </c>
      <c r="AE333" s="8">
        <v>547670000</v>
      </c>
      <c r="AF333" s="7">
        <v>327420000</v>
      </c>
      <c r="AG333" s="7">
        <v>152950000</v>
      </c>
      <c r="AH333" s="8">
        <v>2634800000</v>
      </c>
      <c r="AI333" s="7">
        <v>1335600000</v>
      </c>
      <c r="AJ333" s="7">
        <v>1781200000</v>
      </c>
      <c r="AK333" s="19">
        <f t="shared" si="131"/>
        <v>0.20786017914073174</v>
      </c>
      <c r="AL333" s="19">
        <f t="shared" si="131"/>
        <v>0.24514824797843665</v>
      </c>
      <c r="AM333" s="19">
        <f t="shared" si="131"/>
        <v>8.5869077026723556E-2</v>
      </c>
      <c r="AN333" s="28">
        <f>AD333/AE333</f>
        <v>5.9351434257856009E-2</v>
      </c>
      <c r="AO333" s="29">
        <f>AL333/AK333</f>
        <v>1.1793901505899262</v>
      </c>
      <c r="AP333" s="30">
        <f>AL333/AM333</f>
        <v>2.8549072200012513</v>
      </c>
      <c r="AQ333" s="7">
        <v>111960000</v>
      </c>
      <c r="AR333" s="8">
        <v>31194000</v>
      </c>
      <c r="AS333" s="7">
        <v>157530000</v>
      </c>
      <c r="AT333" s="7">
        <v>142620000</v>
      </c>
      <c r="AU333" s="8">
        <v>1584900000</v>
      </c>
      <c r="AV333" s="7">
        <v>2579400000</v>
      </c>
      <c r="AW333" s="7">
        <v>2056500000</v>
      </c>
      <c r="AX333" s="19">
        <f t="shared" si="132"/>
        <v>1.9681998864281659E-2</v>
      </c>
      <c r="AY333" s="19">
        <f t="shared" si="132"/>
        <v>6.1072342405210513E-2</v>
      </c>
      <c r="AZ333" s="19">
        <f t="shared" si="132"/>
        <v>6.935083880379285E-2</v>
      </c>
      <c r="BA333" s="28">
        <f>AQ333/AR333</f>
        <v>3.5891517599538374</v>
      </c>
      <c r="BB333" s="29">
        <f>AY333/AX333</f>
        <v>3.1029542693472507</v>
      </c>
      <c r="BC333" s="30">
        <f>AY333/AZ333</f>
        <v>0.88062874881724462</v>
      </c>
      <c r="BD333" s="7">
        <v>51593000</v>
      </c>
      <c r="BE333" s="8">
        <v>99700000</v>
      </c>
      <c r="BF333" s="7">
        <v>712290000</v>
      </c>
      <c r="BG333" s="7">
        <v>478780000</v>
      </c>
      <c r="BH333" s="8">
        <v>2216600000</v>
      </c>
      <c r="BI333" s="7">
        <v>2843600000</v>
      </c>
      <c r="BJ333" s="7">
        <v>2441100000</v>
      </c>
      <c r="BK333" s="19">
        <f t="shared" si="133"/>
        <v>4.4978796354777591E-2</v>
      </c>
      <c r="BL333" s="19">
        <f t="shared" si="133"/>
        <v>0.25048881699254466</v>
      </c>
      <c r="BM333" s="19">
        <f t="shared" si="133"/>
        <v>0.19613289090983574</v>
      </c>
      <c r="BN333" s="28">
        <f>BD333/BE333</f>
        <v>0.51748244734202609</v>
      </c>
      <c r="BO333" s="29">
        <f>BL333/BK333</f>
        <v>5.5690422441893128</v>
      </c>
      <c r="BP333" s="30">
        <f t="shared" si="128"/>
        <v>1.2771382496355335</v>
      </c>
      <c r="BQ333" s="50">
        <v>0</v>
      </c>
    </row>
    <row r="334" spans="1:69" x14ac:dyDescent="0.2">
      <c r="A334" s="1" t="s">
        <v>578</v>
      </c>
      <c r="B334" s="1" t="s">
        <v>579</v>
      </c>
      <c r="C334" s="1"/>
      <c r="D334" s="7">
        <v>13012000</v>
      </c>
      <c r="E334" s="8">
        <v>1609400</v>
      </c>
      <c r="F334" s="7">
        <v>2788600</v>
      </c>
      <c r="G334" s="7">
        <v>0</v>
      </c>
      <c r="H334" s="8">
        <v>3763400000</v>
      </c>
      <c r="I334" s="7">
        <v>3519500000</v>
      </c>
      <c r="J334" s="7">
        <v>2541400000</v>
      </c>
      <c r="K334" s="19">
        <f t="shared" si="129"/>
        <v>4.2764521443375671E-4</v>
      </c>
      <c r="L334" s="19">
        <f t="shared" si="129"/>
        <v>7.9232845574655488E-4</v>
      </c>
      <c r="M334" s="19">
        <f t="shared" si="129"/>
        <v>0</v>
      </c>
      <c r="N334" s="25">
        <f>D334/E334</f>
        <v>8.0850006213495718</v>
      </c>
      <c r="O334" s="26">
        <f>L334/K334</f>
        <v>1.8527705420383898</v>
      </c>
      <c r="P334" s="27" t="s">
        <v>766</v>
      </c>
      <c r="Q334" s="7">
        <v>8722200</v>
      </c>
      <c r="R334" s="8">
        <v>14254000</v>
      </c>
      <c r="S334" s="7">
        <v>12697000</v>
      </c>
      <c r="T334" s="7">
        <v>2671300</v>
      </c>
      <c r="U334" s="8">
        <v>1650500000</v>
      </c>
      <c r="V334" s="7">
        <v>1849700000</v>
      </c>
      <c r="W334" s="7">
        <v>3454200000</v>
      </c>
      <c r="X334" s="19">
        <f t="shared" si="130"/>
        <v>8.6361708573159651E-3</v>
      </c>
      <c r="Y334" s="19">
        <f t="shared" si="130"/>
        <v>6.8643563821160188E-3</v>
      </c>
      <c r="Z334" s="19">
        <f t="shared" si="130"/>
        <v>7.7334838747032599E-4</v>
      </c>
      <c r="AA334" s="28">
        <f>Q334/R334</f>
        <v>0.61191244562929703</v>
      </c>
      <c r="AB334" s="29">
        <f>Y334/X334</f>
        <v>0.79483795486758024</v>
      </c>
      <c r="AC334" s="30">
        <f>Y334/Z334</f>
        <v>8.8761501198312249</v>
      </c>
      <c r="AD334" s="7">
        <v>15591000</v>
      </c>
      <c r="AE334" s="8">
        <v>181030000</v>
      </c>
      <c r="AF334" s="7">
        <v>82836000</v>
      </c>
      <c r="AG334" s="7">
        <v>27450000</v>
      </c>
      <c r="AH334" s="8">
        <v>2634800000</v>
      </c>
      <c r="AI334" s="7">
        <v>1335600000</v>
      </c>
      <c r="AJ334" s="7">
        <v>1781200000</v>
      </c>
      <c r="AK334" s="19">
        <f t="shared" si="131"/>
        <v>6.870730226203127E-2</v>
      </c>
      <c r="AL334" s="19">
        <f t="shared" si="131"/>
        <v>6.2021563342318058E-2</v>
      </c>
      <c r="AM334" s="19">
        <f t="shared" si="131"/>
        <v>1.5410958904109588E-2</v>
      </c>
      <c r="AN334" s="28">
        <f>AD334/AE334</f>
        <v>8.612384687620836E-2</v>
      </c>
      <c r="AO334" s="29">
        <f>AL334/AK334</f>
        <v>0.90269245481047133</v>
      </c>
      <c r="AP334" s="30">
        <f>AL334/AM334</f>
        <v>4.0245103324348612</v>
      </c>
      <c r="AQ334" s="7">
        <v>87034000</v>
      </c>
      <c r="AR334" s="8">
        <v>7037900</v>
      </c>
      <c r="AS334" s="7">
        <v>46298000</v>
      </c>
      <c r="AT334" s="7">
        <v>36059000</v>
      </c>
      <c r="AU334" s="8">
        <v>1584900000</v>
      </c>
      <c r="AV334" s="7">
        <v>2579400000</v>
      </c>
      <c r="AW334" s="7">
        <v>2056500000</v>
      </c>
      <c r="AX334" s="19">
        <f t="shared" si="132"/>
        <v>4.4405956211748376E-3</v>
      </c>
      <c r="AY334" s="19">
        <f t="shared" si="132"/>
        <v>1.7949135457858416E-2</v>
      </c>
      <c r="AZ334" s="19">
        <f t="shared" si="132"/>
        <v>1.7534159980549479E-2</v>
      </c>
      <c r="BA334" s="28">
        <f>AQ334/AR334</f>
        <v>12.366472953579903</v>
      </c>
      <c r="BB334" s="29">
        <f>AY334/AX334</f>
        <v>4.0420558386961742</v>
      </c>
      <c r="BC334" s="30">
        <f>AY334/AZ334</f>
        <v>1.0236666870707958</v>
      </c>
      <c r="BD334" s="7">
        <v>25992000</v>
      </c>
      <c r="BE334" s="8">
        <v>24848000</v>
      </c>
      <c r="BF334" s="7">
        <v>191410000</v>
      </c>
      <c r="BG334" s="7">
        <v>204720000</v>
      </c>
      <c r="BH334" s="8">
        <v>2216600000</v>
      </c>
      <c r="BI334" s="7">
        <v>2843600000</v>
      </c>
      <c r="BJ334" s="7">
        <v>2441100000</v>
      </c>
      <c r="BK334" s="19">
        <f t="shared" si="133"/>
        <v>1.1209961201840656E-2</v>
      </c>
      <c r="BL334" s="19">
        <f t="shared" si="133"/>
        <v>6.7312561541707699E-2</v>
      </c>
      <c r="BM334" s="19">
        <f t="shared" si="133"/>
        <v>8.3863831879070913E-2</v>
      </c>
      <c r="BN334" s="28">
        <f>BD334/BE334</f>
        <v>1.0460399227301995</v>
      </c>
      <c r="BO334" s="29">
        <f>BL334/BK334</f>
        <v>6.0047095908463177</v>
      </c>
      <c r="BP334" s="30">
        <f t="shared" si="128"/>
        <v>0.80264113901652334</v>
      </c>
      <c r="BQ334" s="50">
        <v>0</v>
      </c>
    </row>
    <row r="335" spans="1:69" x14ac:dyDescent="0.2">
      <c r="A335" s="1" t="s">
        <v>568</v>
      </c>
      <c r="B335" s="1" t="s">
        <v>569</v>
      </c>
      <c r="C335" s="1"/>
      <c r="D335" s="7">
        <v>2200300</v>
      </c>
      <c r="E335" s="8">
        <v>0</v>
      </c>
      <c r="F335" s="7">
        <v>593000</v>
      </c>
      <c r="G335" s="7">
        <v>0</v>
      </c>
      <c r="H335" s="8">
        <v>3763400000</v>
      </c>
      <c r="I335" s="7">
        <v>3519500000</v>
      </c>
      <c r="J335" s="7">
        <v>2541400000</v>
      </c>
      <c r="K335" s="19">
        <f t="shared" si="129"/>
        <v>0</v>
      </c>
      <c r="L335" s="19">
        <f t="shared" si="129"/>
        <v>1.684898423071459E-4</v>
      </c>
      <c r="M335" s="19">
        <f t="shared" si="129"/>
        <v>0</v>
      </c>
      <c r="N335" s="25" t="s">
        <v>766</v>
      </c>
      <c r="O335" s="26" t="s">
        <v>766</v>
      </c>
      <c r="P335" s="27" t="s">
        <v>766</v>
      </c>
      <c r="Q335" s="7">
        <v>787060</v>
      </c>
      <c r="R335" s="8">
        <v>14963000</v>
      </c>
      <c r="S335" s="7">
        <v>7202200</v>
      </c>
      <c r="T335" s="7">
        <v>5513000</v>
      </c>
      <c r="U335" s="8">
        <v>1650500000</v>
      </c>
      <c r="V335" s="7">
        <v>1849700000</v>
      </c>
      <c r="W335" s="7">
        <v>3454200000</v>
      </c>
      <c r="X335" s="19">
        <f t="shared" si="130"/>
        <v>9.0657376552559822E-3</v>
      </c>
      <c r="Y335" s="19">
        <f t="shared" si="130"/>
        <v>3.8937124939179327E-3</v>
      </c>
      <c r="Z335" s="19">
        <f t="shared" si="130"/>
        <v>1.5960280238550171E-3</v>
      </c>
      <c r="AA335" s="28">
        <f>Q335/R335</f>
        <v>5.2600414355410012E-2</v>
      </c>
      <c r="AB335" s="29">
        <f>Y335/X335</f>
        <v>0.42949759214138533</v>
      </c>
      <c r="AC335" s="30">
        <f>Y335/Z335</f>
        <v>2.4396266454727593</v>
      </c>
      <c r="AD335" s="7">
        <v>4525600</v>
      </c>
      <c r="AE335" s="8">
        <v>74109000</v>
      </c>
      <c r="AF335" s="7">
        <v>23039000</v>
      </c>
      <c r="AG335" s="7">
        <v>2034800</v>
      </c>
      <c r="AH335" s="8">
        <v>2634800000</v>
      </c>
      <c r="AI335" s="7">
        <v>1335600000</v>
      </c>
      <c r="AJ335" s="7">
        <v>1781200000</v>
      </c>
      <c r="AK335" s="19">
        <f t="shared" si="131"/>
        <v>2.8126992561105207E-2</v>
      </c>
      <c r="AL335" s="19">
        <f t="shared" si="131"/>
        <v>1.7249925127283617E-2</v>
      </c>
      <c r="AM335" s="19">
        <f t="shared" si="131"/>
        <v>1.1423759263417921E-3</v>
      </c>
      <c r="AN335" s="28">
        <f>AD335/AE335</f>
        <v>6.1066807000499268E-2</v>
      </c>
      <c r="AO335" s="29">
        <f>AL335/AK335</f>
        <v>0.6132872218673423</v>
      </c>
      <c r="AP335" s="30">
        <f>AL335/AM335</f>
        <v>15.100042577510113</v>
      </c>
      <c r="AQ335" s="7">
        <v>24195000</v>
      </c>
      <c r="AR335" s="8">
        <v>1212900</v>
      </c>
      <c r="AS335" s="7">
        <v>14205000</v>
      </c>
      <c r="AT335" s="7">
        <v>5816400</v>
      </c>
      <c r="AU335" s="8">
        <v>1584900000</v>
      </c>
      <c r="AV335" s="7">
        <v>2579400000</v>
      </c>
      <c r="AW335" s="7">
        <v>2056500000</v>
      </c>
      <c r="AX335" s="19">
        <f t="shared" si="132"/>
        <v>7.652848760174144E-4</v>
      </c>
      <c r="AY335" s="19">
        <f t="shared" si="132"/>
        <v>5.5070946731798093E-3</v>
      </c>
      <c r="AZ335" s="19">
        <f t="shared" si="132"/>
        <v>2.8283005105762217E-3</v>
      </c>
      <c r="BA335" s="28">
        <f>AQ335/AR335</f>
        <v>19.948058372495673</v>
      </c>
      <c r="BB335" s="29">
        <f>AY335/AX335</f>
        <v>7.1961368188001309</v>
      </c>
      <c r="BC335" s="30">
        <f>AY335/AZ335</f>
        <v>1.9471391574503607</v>
      </c>
      <c r="BD335" s="7">
        <v>6376600</v>
      </c>
      <c r="BE335" s="8">
        <v>12882000</v>
      </c>
      <c r="BF335" s="7">
        <v>34173000</v>
      </c>
      <c r="BG335" s="7">
        <v>62576000</v>
      </c>
      <c r="BH335" s="8">
        <v>2216600000</v>
      </c>
      <c r="BI335" s="7">
        <v>2843600000</v>
      </c>
      <c r="BJ335" s="7">
        <v>2441100000</v>
      </c>
      <c r="BK335" s="19">
        <f t="shared" si="133"/>
        <v>5.8116033564919248E-3</v>
      </c>
      <c r="BL335" s="19">
        <f t="shared" si="133"/>
        <v>1.2017513011675342E-2</v>
      </c>
      <c r="BM335" s="19">
        <f t="shared" si="133"/>
        <v>2.5634345172258408E-2</v>
      </c>
      <c r="BN335" s="28">
        <f>BD335/BE335</f>
        <v>0.49500077627697564</v>
      </c>
      <c r="BO335" s="29">
        <f>BL335/BK335</f>
        <v>2.0678481091196677</v>
      </c>
      <c r="BP335" s="30">
        <f t="shared" si="128"/>
        <v>0.46880514914345239</v>
      </c>
      <c r="BQ335" s="50">
        <v>0</v>
      </c>
    </row>
    <row r="336" spans="1:69" x14ac:dyDescent="0.2">
      <c r="A336" s="1" t="s">
        <v>633</v>
      </c>
      <c r="B336" s="1" t="s">
        <v>634</v>
      </c>
      <c r="C336" s="1"/>
      <c r="D336" s="7">
        <v>0</v>
      </c>
      <c r="E336" s="8">
        <v>0</v>
      </c>
      <c r="F336" s="7">
        <v>0</v>
      </c>
      <c r="G336" s="7">
        <v>2161000</v>
      </c>
      <c r="H336" s="8">
        <v>3763400000</v>
      </c>
      <c r="I336" s="7">
        <v>3519500000</v>
      </c>
      <c r="J336" s="7">
        <v>2541400000</v>
      </c>
      <c r="K336" s="19">
        <f t="shared" si="129"/>
        <v>0</v>
      </c>
      <c r="L336" s="19">
        <f t="shared" si="129"/>
        <v>0</v>
      </c>
      <c r="M336" s="19">
        <f t="shared" si="129"/>
        <v>8.5031872196427165E-4</v>
      </c>
      <c r="N336" s="25">
        <v>0</v>
      </c>
      <c r="O336" s="26">
        <v>0</v>
      </c>
      <c r="P336" s="27">
        <f>L336/M336</f>
        <v>0</v>
      </c>
      <c r="Q336" s="7">
        <v>1747000</v>
      </c>
      <c r="R336" s="8">
        <v>0</v>
      </c>
      <c r="S336" s="7">
        <v>0</v>
      </c>
      <c r="T336" s="7">
        <v>0</v>
      </c>
      <c r="U336" s="8">
        <v>1650500000</v>
      </c>
      <c r="V336" s="7">
        <v>1849700000</v>
      </c>
      <c r="W336" s="7">
        <v>3454200000</v>
      </c>
      <c r="X336" s="19">
        <f t="shared" si="130"/>
        <v>0</v>
      </c>
      <c r="Y336" s="19">
        <f t="shared" si="130"/>
        <v>0</v>
      </c>
      <c r="Z336" s="19">
        <f t="shared" si="130"/>
        <v>0</v>
      </c>
      <c r="AA336" s="28" t="s">
        <v>766</v>
      </c>
      <c r="AB336" s="29">
        <v>0</v>
      </c>
      <c r="AC336" s="30">
        <v>0</v>
      </c>
      <c r="AD336" s="7">
        <v>49267000</v>
      </c>
      <c r="AE336" s="8">
        <v>42730000</v>
      </c>
      <c r="AF336" s="7">
        <v>51159000</v>
      </c>
      <c r="AG336" s="7">
        <v>39967000</v>
      </c>
      <c r="AH336" s="8">
        <v>2634800000</v>
      </c>
      <c r="AI336" s="7">
        <v>1335600000</v>
      </c>
      <c r="AJ336" s="7">
        <v>1781200000</v>
      </c>
      <c r="AK336" s="19">
        <f t="shared" si="131"/>
        <v>1.6217549719143767E-2</v>
      </c>
      <c r="AL336" s="19">
        <f t="shared" si="131"/>
        <v>3.8304132973944298E-2</v>
      </c>
      <c r="AM336" s="19">
        <f t="shared" si="131"/>
        <v>2.2438243880529979E-2</v>
      </c>
      <c r="AN336" s="28">
        <f>AD336/AE336</f>
        <v>1.1529838520945472</v>
      </c>
      <c r="AO336" s="29">
        <f>AL336/AK336</f>
        <v>2.3618939751871859</v>
      </c>
      <c r="AP336" s="30">
        <f>AL336/AM336</f>
        <v>1.7070913917279151</v>
      </c>
      <c r="AQ336" s="7">
        <v>37664000</v>
      </c>
      <c r="AR336" s="8">
        <v>30144000</v>
      </c>
      <c r="AS336" s="7">
        <v>28605000</v>
      </c>
      <c r="AT336" s="7">
        <v>39559000</v>
      </c>
      <c r="AU336" s="8">
        <v>1584900000</v>
      </c>
      <c r="AV336" s="7">
        <v>2579400000</v>
      </c>
      <c r="AW336" s="7">
        <v>2056500000</v>
      </c>
      <c r="AX336" s="19">
        <f t="shared" si="132"/>
        <v>1.9019496498201779E-2</v>
      </c>
      <c r="AY336" s="19">
        <f t="shared" si="132"/>
        <v>1.1089788322865782E-2</v>
      </c>
      <c r="AZ336" s="19">
        <f t="shared" si="132"/>
        <v>1.9236080719669341E-2</v>
      </c>
      <c r="BA336" s="28">
        <f>AQ336/AR336</f>
        <v>1.2494692144373674</v>
      </c>
      <c r="BB336" s="29">
        <f>AY336/AX336</f>
        <v>0.58307475825736399</v>
      </c>
      <c r="BC336" s="30">
        <f>AY336/AZ336</f>
        <v>0.57650976227845707</v>
      </c>
      <c r="BD336" s="7">
        <v>43221000</v>
      </c>
      <c r="BE336" s="8">
        <v>27519000</v>
      </c>
      <c r="BF336" s="7">
        <v>59994000</v>
      </c>
      <c r="BG336" s="7">
        <v>50850000</v>
      </c>
      <c r="BH336" s="8">
        <v>2216600000</v>
      </c>
      <c r="BI336" s="7">
        <v>2843600000</v>
      </c>
      <c r="BJ336" s="7">
        <v>2441100000</v>
      </c>
      <c r="BK336" s="19">
        <f t="shared" si="133"/>
        <v>1.2414959848416493E-2</v>
      </c>
      <c r="BL336" s="19">
        <f t="shared" si="133"/>
        <v>2.1097904065269377E-2</v>
      </c>
      <c r="BM336" s="19">
        <f t="shared" si="133"/>
        <v>2.0830773012166647E-2</v>
      </c>
      <c r="BN336" s="28">
        <f>BD336/BE336</f>
        <v>1.5705875940259457</v>
      </c>
      <c r="BO336" s="29">
        <f>BL336/BK336</f>
        <v>1.6993936607825904</v>
      </c>
      <c r="BP336" s="30">
        <f t="shared" si="128"/>
        <v>1.0128238665433447</v>
      </c>
      <c r="BQ336" s="50">
        <v>0</v>
      </c>
    </row>
    <row r="337" spans="1:69" x14ac:dyDescent="0.2">
      <c r="A337" s="1" t="s">
        <v>397</v>
      </c>
      <c r="B337" s="1" t="s">
        <v>398</v>
      </c>
      <c r="C337" s="1"/>
      <c r="D337" s="7">
        <v>0</v>
      </c>
      <c r="E337" s="8">
        <v>0</v>
      </c>
      <c r="F337" s="7">
        <v>0</v>
      </c>
      <c r="G337" s="7">
        <v>0</v>
      </c>
      <c r="H337" s="8">
        <v>3763400000</v>
      </c>
      <c r="I337" s="7">
        <v>3519500000</v>
      </c>
      <c r="J337" s="7">
        <v>2541400000</v>
      </c>
      <c r="K337" s="19">
        <f t="shared" si="129"/>
        <v>0</v>
      </c>
      <c r="L337" s="19">
        <f t="shared" si="129"/>
        <v>0</v>
      </c>
      <c r="M337" s="19">
        <f t="shared" si="129"/>
        <v>0</v>
      </c>
      <c r="N337" s="25">
        <v>0</v>
      </c>
      <c r="O337" s="26">
        <v>0</v>
      </c>
      <c r="P337" s="27">
        <v>0</v>
      </c>
      <c r="Q337" s="7">
        <v>0</v>
      </c>
      <c r="R337" s="8">
        <v>0</v>
      </c>
      <c r="S337" s="7">
        <v>0</v>
      </c>
      <c r="T337" s="7">
        <v>0</v>
      </c>
      <c r="U337" s="8">
        <v>1650500000</v>
      </c>
      <c r="V337" s="7">
        <v>1849700000</v>
      </c>
      <c r="W337" s="7">
        <v>3454200000</v>
      </c>
      <c r="X337" s="19">
        <f t="shared" si="130"/>
        <v>0</v>
      </c>
      <c r="Y337" s="19">
        <f t="shared" si="130"/>
        <v>0</v>
      </c>
      <c r="Z337" s="19">
        <f t="shared" si="130"/>
        <v>0</v>
      </c>
      <c r="AA337" s="28">
        <v>0</v>
      </c>
      <c r="AB337" s="29">
        <v>0</v>
      </c>
      <c r="AC337" s="30">
        <v>0</v>
      </c>
      <c r="AD337" s="7">
        <v>0</v>
      </c>
      <c r="AE337" s="8">
        <v>0</v>
      </c>
      <c r="AF337" s="7">
        <v>0</v>
      </c>
      <c r="AG337" s="7">
        <v>0</v>
      </c>
      <c r="AH337" s="8">
        <v>2634800000</v>
      </c>
      <c r="AI337" s="7">
        <v>1335600000</v>
      </c>
      <c r="AJ337" s="7">
        <v>1781200000</v>
      </c>
      <c r="AK337" s="19">
        <f t="shared" si="131"/>
        <v>0</v>
      </c>
      <c r="AL337" s="19">
        <f t="shared" si="131"/>
        <v>0</v>
      </c>
      <c r="AM337" s="19">
        <f t="shared" si="131"/>
        <v>0</v>
      </c>
      <c r="AN337" s="28">
        <v>0</v>
      </c>
      <c r="AO337" s="29">
        <v>0</v>
      </c>
      <c r="AP337" s="30">
        <v>0</v>
      </c>
      <c r="AQ337" s="7">
        <v>0</v>
      </c>
      <c r="AR337" s="8">
        <v>0</v>
      </c>
      <c r="AS337" s="7">
        <v>0</v>
      </c>
      <c r="AT337" s="7">
        <v>0</v>
      </c>
      <c r="AU337" s="8">
        <v>1584900000</v>
      </c>
      <c r="AV337" s="7">
        <v>2579400000</v>
      </c>
      <c r="AW337" s="7">
        <v>2056500000</v>
      </c>
      <c r="AX337" s="19">
        <f t="shared" si="132"/>
        <v>0</v>
      </c>
      <c r="AY337" s="19">
        <f t="shared" si="132"/>
        <v>0</v>
      </c>
      <c r="AZ337" s="19">
        <f t="shared" si="132"/>
        <v>0</v>
      </c>
      <c r="BA337" s="28">
        <v>0</v>
      </c>
      <c r="BB337" s="29">
        <v>0</v>
      </c>
      <c r="BC337" s="30">
        <v>0</v>
      </c>
      <c r="BD337" s="7">
        <v>0</v>
      </c>
      <c r="BE337" s="8">
        <v>0</v>
      </c>
      <c r="BF337" s="7">
        <v>0</v>
      </c>
      <c r="BG337" s="7">
        <v>0</v>
      </c>
      <c r="BH337" s="8">
        <v>2216600000</v>
      </c>
      <c r="BI337" s="7">
        <v>2843600000</v>
      </c>
      <c r="BJ337" s="7">
        <v>2441100000</v>
      </c>
      <c r="BK337" s="19">
        <f t="shared" si="133"/>
        <v>0</v>
      </c>
      <c r="BL337" s="19">
        <f t="shared" si="133"/>
        <v>0</v>
      </c>
      <c r="BM337" s="19">
        <f t="shared" si="133"/>
        <v>0</v>
      </c>
      <c r="BN337" s="28">
        <v>0</v>
      </c>
      <c r="BO337" s="29">
        <v>0</v>
      </c>
      <c r="BP337" s="30">
        <v>0</v>
      </c>
      <c r="BQ337" s="50">
        <v>0</v>
      </c>
    </row>
    <row r="338" spans="1:69" x14ac:dyDescent="0.2">
      <c r="A338" s="1" t="s">
        <v>350</v>
      </c>
      <c r="B338" s="1" t="s">
        <v>351</v>
      </c>
      <c r="C338" s="1"/>
      <c r="D338" s="7">
        <v>0</v>
      </c>
      <c r="E338" s="8">
        <v>0</v>
      </c>
      <c r="F338" s="7">
        <v>0</v>
      </c>
      <c r="G338" s="7">
        <v>5010600</v>
      </c>
      <c r="H338" s="8">
        <v>3763400000</v>
      </c>
      <c r="I338" s="7">
        <v>3519500000</v>
      </c>
      <c r="J338" s="7">
        <v>2541400000</v>
      </c>
      <c r="K338" s="19">
        <f t="shared" si="129"/>
        <v>0</v>
      </c>
      <c r="L338" s="19">
        <f t="shared" si="129"/>
        <v>0</v>
      </c>
      <c r="M338" s="19">
        <f t="shared" si="129"/>
        <v>1.9715904619501063E-3</v>
      </c>
      <c r="N338" s="25">
        <v>0</v>
      </c>
      <c r="O338" s="26">
        <v>0</v>
      </c>
      <c r="P338" s="27">
        <f>L338/M338</f>
        <v>0</v>
      </c>
      <c r="Q338" s="7">
        <v>0</v>
      </c>
      <c r="R338" s="8">
        <v>0</v>
      </c>
      <c r="S338" s="7">
        <v>1578000</v>
      </c>
      <c r="T338" s="7">
        <v>4554000</v>
      </c>
      <c r="U338" s="8">
        <v>1650500000</v>
      </c>
      <c r="V338" s="7">
        <v>1849700000</v>
      </c>
      <c r="W338" s="7">
        <v>3454200000</v>
      </c>
      <c r="X338" s="19">
        <f t="shared" si="130"/>
        <v>0</v>
      </c>
      <c r="Y338" s="19">
        <f t="shared" si="130"/>
        <v>8.531113153484349E-4</v>
      </c>
      <c r="Z338" s="19">
        <f t="shared" si="130"/>
        <v>1.3183949973944763E-3</v>
      </c>
      <c r="AA338" s="28">
        <v>0</v>
      </c>
      <c r="AB338" s="29" t="s">
        <v>766</v>
      </c>
      <c r="AC338" s="30">
        <f>Y338/Z338</f>
        <v>0.64708324670104611</v>
      </c>
      <c r="AD338" s="7">
        <v>0</v>
      </c>
      <c r="AE338" s="8">
        <v>0</v>
      </c>
      <c r="AF338" s="7">
        <v>0</v>
      </c>
      <c r="AG338" s="7">
        <v>0</v>
      </c>
      <c r="AH338" s="8">
        <v>2634800000</v>
      </c>
      <c r="AI338" s="7">
        <v>1335600000</v>
      </c>
      <c r="AJ338" s="7">
        <v>1781200000</v>
      </c>
      <c r="AK338" s="19">
        <f t="shared" si="131"/>
        <v>0</v>
      </c>
      <c r="AL338" s="19">
        <f t="shared" si="131"/>
        <v>0</v>
      </c>
      <c r="AM338" s="19">
        <f t="shared" si="131"/>
        <v>0</v>
      </c>
      <c r="AN338" s="28">
        <v>0</v>
      </c>
      <c r="AO338" s="29">
        <v>0</v>
      </c>
      <c r="AP338" s="30">
        <v>0</v>
      </c>
      <c r="AQ338" s="7">
        <v>3379000</v>
      </c>
      <c r="AR338" s="8">
        <v>0</v>
      </c>
      <c r="AS338" s="7">
        <v>4242400</v>
      </c>
      <c r="AT338" s="7">
        <v>3699700</v>
      </c>
      <c r="AU338" s="8">
        <v>1584900000</v>
      </c>
      <c r="AV338" s="7">
        <v>2579400000</v>
      </c>
      <c r="AW338" s="7">
        <v>2056500000</v>
      </c>
      <c r="AX338" s="19">
        <f t="shared" si="132"/>
        <v>0</v>
      </c>
      <c r="AY338" s="19">
        <f t="shared" si="132"/>
        <v>1.6447235791269288E-3</v>
      </c>
      <c r="AZ338" s="19">
        <f t="shared" si="132"/>
        <v>1.7990274738633601E-3</v>
      </c>
      <c r="BA338" s="28" t="s">
        <v>766</v>
      </c>
      <c r="BB338" s="29" t="s">
        <v>766</v>
      </c>
      <c r="BC338" s="30">
        <f>AY338/AZ338</f>
        <v>0.91422927277198929</v>
      </c>
      <c r="BD338" s="7">
        <v>0</v>
      </c>
      <c r="BE338" s="8">
        <v>688890</v>
      </c>
      <c r="BF338" s="7">
        <v>7898300</v>
      </c>
      <c r="BG338" s="7">
        <v>6584300</v>
      </c>
      <c r="BH338" s="8">
        <v>2216600000</v>
      </c>
      <c r="BI338" s="7">
        <v>2843600000</v>
      </c>
      <c r="BJ338" s="7">
        <v>2441100000</v>
      </c>
      <c r="BK338" s="19">
        <f t="shared" si="133"/>
        <v>3.1078679058016781E-4</v>
      </c>
      <c r="BL338" s="19">
        <f t="shared" si="133"/>
        <v>2.7775706850471232E-3</v>
      </c>
      <c r="BM338" s="19">
        <f t="shared" si="133"/>
        <v>2.6972676252509115E-3</v>
      </c>
      <c r="BN338" s="28">
        <f>BD338/BE338</f>
        <v>0</v>
      </c>
      <c r="BO338" s="29">
        <f>BL338/BK338</f>
        <v>8.9372224600087868</v>
      </c>
      <c r="BP338" s="30">
        <f t="shared" ref="BP338:BP344" si="134">BL338/BM338</f>
        <v>1.0297720029871866</v>
      </c>
      <c r="BQ338" s="50">
        <v>0</v>
      </c>
    </row>
    <row r="339" spans="1:69" x14ac:dyDescent="0.2">
      <c r="A339" s="1" t="s">
        <v>506</v>
      </c>
      <c r="B339" s="1" t="s">
        <v>507</v>
      </c>
      <c r="C339" s="1"/>
      <c r="D339" s="7">
        <v>0</v>
      </c>
      <c r="E339" s="8">
        <v>0</v>
      </c>
      <c r="F339" s="7">
        <v>0</v>
      </c>
      <c r="G339" s="7">
        <v>0</v>
      </c>
      <c r="H339" s="8">
        <v>3763400000</v>
      </c>
      <c r="I339" s="7">
        <v>3519500000</v>
      </c>
      <c r="J339" s="7">
        <v>2541400000</v>
      </c>
      <c r="K339" s="19">
        <f t="shared" si="129"/>
        <v>0</v>
      </c>
      <c r="L339" s="19">
        <f t="shared" si="129"/>
        <v>0</v>
      </c>
      <c r="M339" s="19">
        <f t="shared" si="129"/>
        <v>0</v>
      </c>
      <c r="N339" s="25">
        <v>0</v>
      </c>
      <c r="O339" s="26">
        <v>0</v>
      </c>
      <c r="P339" s="27">
        <v>0</v>
      </c>
      <c r="Q339" s="7">
        <v>0</v>
      </c>
      <c r="R339" s="8">
        <v>0</v>
      </c>
      <c r="S339" s="7">
        <v>0</v>
      </c>
      <c r="T339" s="7">
        <v>0</v>
      </c>
      <c r="U339" s="8">
        <v>1650500000</v>
      </c>
      <c r="V339" s="7">
        <v>1849700000</v>
      </c>
      <c r="W339" s="7">
        <v>3454200000</v>
      </c>
      <c r="X339" s="19">
        <f t="shared" si="130"/>
        <v>0</v>
      </c>
      <c r="Y339" s="19">
        <f t="shared" si="130"/>
        <v>0</v>
      </c>
      <c r="Z339" s="19">
        <f t="shared" si="130"/>
        <v>0</v>
      </c>
      <c r="AA339" s="28">
        <v>0</v>
      </c>
      <c r="AB339" s="29">
        <v>0</v>
      </c>
      <c r="AC339" s="30">
        <v>0</v>
      </c>
      <c r="AD339" s="7">
        <v>0</v>
      </c>
      <c r="AE339" s="8">
        <v>7334300</v>
      </c>
      <c r="AF339" s="7">
        <v>2169100</v>
      </c>
      <c r="AG339" s="7">
        <v>0</v>
      </c>
      <c r="AH339" s="8">
        <v>2634800000</v>
      </c>
      <c r="AI339" s="7">
        <v>1335600000</v>
      </c>
      <c r="AJ339" s="7">
        <v>1781200000</v>
      </c>
      <c r="AK339" s="19">
        <f t="shared" si="131"/>
        <v>2.7836268407469256E-3</v>
      </c>
      <c r="AL339" s="19">
        <f t="shared" si="131"/>
        <v>1.6240640910452232E-3</v>
      </c>
      <c r="AM339" s="19">
        <f t="shared" si="131"/>
        <v>0</v>
      </c>
      <c r="AN339" s="28">
        <f t="shared" ref="AN339:AN344" si="135">AD339/AE339</f>
        <v>0</v>
      </c>
      <c r="AO339" s="29">
        <f t="shared" ref="AO339:AO344" si="136">AL339/AK339</f>
        <v>0.5834345564111032</v>
      </c>
      <c r="AP339" s="30" t="s">
        <v>766</v>
      </c>
      <c r="AQ339" s="7">
        <v>4706200</v>
      </c>
      <c r="AR339" s="8">
        <v>685110</v>
      </c>
      <c r="AS339" s="7">
        <v>2201900</v>
      </c>
      <c r="AT339" s="7">
        <v>0</v>
      </c>
      <c r="AU339" s="8">
        <v>1584900000</v>
      </c>
      <c r="AV339" s="7">
        <v>2579400000</v>
      </c>
      <c r="AW339" s="7">
        <v>2056500000</v>
      </c>
      <c r="AX339" s="19">
        <f t="shared" si="132"/>
        <v>4.3227332954760551E-4</v>
      </c>
      <c r="AY339" s="19">
        <f t="shared" si="132"/>
        <v>8.5364813522524619E-4</v>
      </c>
      <c r="AZ339" s="19">
        <f t="shared" si="132"/>
        <v>0</v>
      </c>
      <c r="BA339" s="28">
        <f>AQ339/AR339</f>
        <v>6.8692618703565849</v>
      </c>
      <c r="BB339" s="29">
        <f>AY339/AX339</f>
        <v>1.9747878873735498</v>
      </c>
      <c r="BC339" s="30" t="s">
        <v>766</v>
      </c>
      <c r="BD339" s="7">
        <v>2631000</v>
      </c>
      <c r="BE339" s="8">
        <v>0</v>
      </c>
      <c r="BF339" s="7">
        <v>3331000</v>
      </c>
      <c r="BG339" s="7">
        <v>3378200</v>
      </c>
      <c r="BH339" s="8">
        <v>2216600000</v>
      </c>
      <c r="BI339" s="7">
        <v>2843600000</v>
      </c>
      <c r="BJ339" s="7">
        <v>2441100000</v>
      </c>
      <c r="BK339" s="19">
        <f t="shared" si="133"/>
        <v>0</v>
      </c>
      <c r="BL339" s="19">
        <f t="shared" si="133"/>
        <v>1.1714024476016317E-3</v>
      </c>
      <c r="BM339" s="19">
        <f t="shared" si="133"/>
        <v>1.3838843144484043E-3</v>
      </c>
      <c r="BN339" s="28" t="s">
        <v>766</v>
      </c>
      <c r="BO339" s="29" t="s">
        <v>766</v>
      </c>
      <c r="BP339" s="30">
        <f t="shared" si="134"/>
        <v>0.84645980547047051</v>
      </c>
      <c r="BQ339" s="50">
        <v>0</v>
      </c>
    </row>
    <row r="340" spans="1:69" x14ac:dyDescent="0.2">
      <c r="A340" s="1" t="s">
        <v>594</v>
      </c>
      <c r="B340" s="1" t="s">
        <v>595</v>
      </c>
      <c r="C340" s="1"/>
      <c r="D340" s="7">
        <v>8077800</v>
      </c>
      <c r="E340" s="8">
        <v>0</v>
      </c>
      <c r="F340" s="7">
        <v>1233700</v>
      </c>
      <c r="G340" s="7">
        <v>186750</v>
      </c>
      <c r="H340" s="8">
        <v>3763400000</v>
      </c>
      <c r="I340" s="7">
        <v>3519500000</v>
      </c>
      <c r="J340" s="7">
        <v>2541400000</v>
      </c>
      <c r="K340" s="19">
        <f t="shared" si="129"/>
        <v>0</v>
      </c>
      <c r="L340" s="19">
        <f t="shared" si="129"/>
        <v>3.5053274612871147E-4</v>
      </c>
      <c r="M340" s="19">
        <f t="shared" si="129"/>
        <v>7.3483119540410801E-5</v>
      </c>
      <c r="N340" s="25" t="s">
        <v>766</v>
      </c>
      <c r="O340" s="26" t="s">
        <v>766</v>
      </c>
      <c r="P340" s="27">
        <f>L340/M340</f>
        <v>4.770248573020119</v>
      </c>
      <c r="Q340" s="7">
        <v>4072800</v>
      </c>
      <c r="R340" s="8">
        <v>0</v>
      </c>
      <c r="S340" s="7">
        <v>5119700</v>
      </c>
      <c r="T340" s="7">
        <v>2189200</v>
      </c>
      <c r="U340" s="8">
        <v>1650500000</v>
      </c>
      <c r="V340" s="7">
        <v>1849700000</v>
      </c>
      <c r="W340" s="7">
        <v>3454200000</v>
      </c>
      <c r="X340" s="19">
        <f t="shared" si="130"/>
        <v>0</v>
      </c>
      <c r="Y340" s="19">
        <f t="shared" si="130"/>
        <v>2.7678542466345892E-3</v>
      </c>
      <c r="Z340" s="19">
        <f t="shared" si="130"/>
        <v>6.3377916739042325E-4</v>
      </c>
      <c r="AA340" s="28" t="s">
        <v>766</v>
      </c>
      <c r="AB340" s="29" t="s">
        <v>766</v>
      </c>
      <c r="AC340" s="30">
        <f>Y340/Z340</f>
        <v>4.3672218795565492</v>
      </c>
      <c r="AD340" s="7">
        <v>2960500</v>
      </c>
      <c r="AE340" s="8">
        <v>4139900</v>
      </c>
      <c r="AF340" s="7">
        <v>0</v>
      </c>
      <c r="AG340" s="7">
        <v>1482800</v>
      </c>
      <c r="AH340" s="8">
        <v>2634800000</v>
      </c>
      <c r="AI340" s="7">
        <v>1335600000</v>
      </c>
      <c r="AJ340" s="7">
        <v>1781200000</v>
      </c>
      <c r="AK340" s="19">
        <f t="shared" si="131"/>
        <v>1.5712388037042659E-3</v>
      </c>
      <c r="AL340" s="19">
        <f t="shared" si="131"/>
        <v>0</v>
      </c>
      <c r="AM340" s="19">
        <f t="shared" si="131"/>
        <v>8.3247249045587243E-4</v>
      </c>
      <c r="AN340" s="28">
        <f t="shared" si="135"/>
        <v>0.71511389163989469</v>
      </c>
      <c r="AO340" s="29">
        <f t="shared" si="136"/>
        <v>0</v>
      </c>
      <c r="AP340" s="30">
        <f>AL340/AM340</f>
        <v>0</v>
      </c>
      <c r="AQ340" s="7">
        <v>15757000</v>
      </c>
      <c r="AR340" s="8">
        <v>14886000</v>
      </c>
      <c r="AS340" s="7">
        <v>9167600</v>
      </c>
      <c r="AT340" s="7">
        <v>11270000</v>
      </c>
      <c r="AU340" s="8">
        <v>1584900000</v>
      </c>
      <c r="AV340" s="7">
        <v>2579400000</v>
      </c>
      <c r="AW340" s="7">
        <v>2056500000</v>
      </c>
      <c r="AX340" s="19">
        <f t="shared" si="132"/>
        <v>9.3923906871095971E-3</v>
      </c>
      <c r="AY340" s="19">
        <f t="shared" si="132"/>
        <v>3.554159882143134E-3</v>
      </c>
      <c r="AZ340" s="19">
        <f t="shared" si="132"/>
        <v>5.4801847799659615E-3</v>
      </c>
      <c r="BA340" s="28">
        <f>AQ340/AR340</f>
        <v>1.0585113529490797</v>
      </c>
      <c r="BB340" s="29">
        <f>AY340/AX340</f>
        <v>0.37840843727049933</v>
      </c>
      <c r="BC340" s="30">
        <f>AY340/AZ340</f>
        <v>0.64854745320562157</v>
      </c>
      <c r="BD340" s="7">
        <v>14059000</v>
      </c>
      <c r="BE340" s="8">
        <v>11885000</v>
      </c>
      <c r="BF340" s="7">
        <v>20682000</v>
      </c>
      <c r="BG340" s="7">
        <v>22999000</v>
      </c>
      <c r="BH340" s="8">
        <v>2216600000</v>
      </c>
      <c r="BI340" s="7">
        <v>2843600000</v>
      </c>
      <c r="BJ340" s="7">
        <v>2441100000</v>
      </c>
      <c r="BK340" s="19">
        <f t="shared" si="133"/>
        <v>5.3618153929441484E-3</v>
      </c>
      <c r="BL340" s="19">
        <f t="shared" si="133"/>
        <v>7.2731748487832324E-3</v>
      </c>
      <c r="BM340" s="19">
        <f t="shared" si="133"/>
        <v>9.4215722420220391E-3</v>
      </c>
      <c r="BN340" s="28">
        <f>BD340/BE340</f>
        <v>1.1829196466133782</v>
      </c>
      <c r="BO340" s="29">
        <f>BL340/BK340</f>
        <v>1.3564761775189662</v>
      </c>
      <c r="BP340" s="30">
        <f t="shared" si="134"/>
        <v>0.7719703953808752</v>
      </c>
      <c r="BQ340" s="50">
        <v>0</v>
      </c>
    </row>
    <row r="341" spans="1:69" x14ac:dyDescent="0.2">
      <c r="A341" s="1" t="s">
        <v>564</v>
      </c>
      <c r="B341" s="1" t="s">
        <v>565</v>
      </c>
      <c r="C341" s="1"/>
      <c r="D341" s="7">
        <v>3691400</v>
      </c>
      <c r="E341" s="8">
        <v>119550</v>
      </c>
      <c r="F341" s="7">
        <v>228950</v>
      </c>
      <c r="G341" s="7">
        <v>0</v>
      </c>
      <c r="H341" s="8">
        <v>3763400000</v>
      </c>
      <c r="I341" s="7">
        <v>3519500000</v>
      </c>
      <c r="J341" s="7">
        <v>2541400000</v>
      </c>
      <c r="K341" s="19">
        <f t="shared" si="129"/>
        <v>3.1766487750438434E-5</v>
      </c>
      <c r="L341" s="19">
        <f t="shared" si="129"/>
        <v>6.5051853956527912E-5</v>
      </c>
      <c r="M341" s="19">
        <f t="shared" si="129"/>
        <v>0</v>
      </c>
      <c r="N341" s="25">
        <f>D341/E341</f>
        <v>30.877457130907569</v>
      </c>
      <c r="O341" s="26">
        <f>L341/K341</f>
        <v>2.0478138618151163</v>
      </c>
      <c r="P341" s="27" t="s">
        <v>766</v>
      </c>
      <c r="Q341" s="7">
        <v>9515100</v>
      </c>
      <c r="R341" s="8">
        <v>12396000</v>
      </c>
      <c r="S341" s="7">
        <v>7764400</v>
      </c>
      <c r="T341" s="7">
        <v>21757000</v>
      </c>
      <c r="U341" s="8">
        <v>1650500000</v>
      </c>
      <c r="V341" s="7">
        <v>1849700000</v>
      </c>
      <c r="W341" s="7">
        <v>3454200000</v>
      </c>
      <c r="X341" s="19">
        <f t="shared" si="130"/>
        <v>7.5104513783701907E-3</v>
      </c>
      <c r="Y341" s="19">
        <f t="shared" si="130"/>
        <v>4.1976536735686869E-3</v>
      </c>
      <c r="Z341" s="19">
        <f t="shared" si="130"/>
        <v>6.2987088182502463E-3</v>
      </c>
      <c r="AA341" s="28">
        <f>Q341/R341</f>
        <v>0.767594385285576</v>
      </c>
      <c r="AB341" s="29">
        <f>Y341/X341</f>
        <v>0.55890830818208437</v>
      </c>
      <c r="AC341" s="30">
        <f>Y341/Z341</f>
        <v>0.66643081855223407</v>
      </c>
      <c r="AD341" s="7">
        <v>39730000</v>
      </c>
      <c r="AE341" s="8">
        <v>111410000</v>
      </c>
      <c r="AF341" s="7">
        <v>0</v>
      </c>
      <c r="AG341" s="7">
        <v>46655000</v>
      </c>
      <c r="AH341" s="8">
        <v>2634800000</v>
      </c>
      <c r="AI341" s="7">
        <v>1335600000</v>
      </c>
      <c r="AJ341" s="7">
        <v>1781200000</v>
      </c>
      <c r="AK341" s="19">
        <f t="shared" si="131"/>
        <v>4.2284044329740395E-2</v>
      </c>
      <c r="AL341" s="19">
        <f t="shared" si="131"/>
        <v>0</v>
      </c>
      <c r="AM341" s="19">
        <f t="shared" si="131"/>
        <v>2.6193015944307209E-2</v>
      </c>
      <c r="AN341" s="28">
        <f t="shared" si="135"/>
        <v>0.3566107171708105</v>
      </c>
      <c r="AO341" s="29">
        <f t="shared" si="136"/>
        <v>0</v>
      </c>
      <c r="AP341" s="30">
        <f>AL341/AM341</f>
        <v>0</v>
      </c>
      <c r="AQ341" s="7">
        <v>23037000</v>
      </c>
      <c r="AR341" s="8">
        <v>35302000</v>
      </c>
      <c r="AS341" s="7">
        <v>66766000</v>
      </c>
      <c r="AT341" s="7">
        <v>120820000</v>
      </c>
      <c r="AU341" s="8">
        <v>1584900000</v>
      </c>
      <c r="AV341" s="7">
        <v>2579400000</v>
      </c>
      <c r="AW341" s="7">
        <v>2056500000</v>
      </c>
      <c r="AX341" s="19">
        <f t="shared" si="132"/>
        <v>2.2273960502239887E-2</v>
      </c>
      <c r="AY341" s="19">
        <f t="shared" si="132"/>
        <v>2.5884314181592618E-2</v>
      </c>
      <c r="AZ341" s="19">
        <f t="shared" si="132"/>
        <v>5.8750303914417698E-2</v>
      </c>
      <c r="BA341" s="28">
        <f>AQ341/AR341</f>
        <v>0.65256925953203782</v>
      </c>
      <c r="BB341" s="29">
        <f>AY341/AX341</f>
        <v>1.1620885373748271</v>
      </c>
      <c r="BC341" s="30">
        <f>AY341/AZ341</f>
        <v>0.44058179204142711</v>
      </c>
      <c r="BD341" s="7">
        <v>73342000</v>
      </c>
      <c r="BE341" s="8">
        <v>57669000</v>
      </c>
      <c r="BF341" s="7">
        <v>115200000</v>
      </c>
      <c r="BG341" s="7">
        <v>93101000</v>
      </c>
      <c r="BH341" s="8">
        <v>2216600000</v>
      </c>
      <c r="BI341" s="7">
        <v>2843600000</v>
      </c>
      <c r="BJ341" s="7">
        <v>2441100000</v>
      </c>
      <c r="BK341" s="19">
        <f t="shared" si="133"/>
        <v>2.6016872687900389E-2</v>
      </c>
      <c r="BL341" s="19">
        <f t="shared" si="133"/>
        <v>4.0512027008018002E-2</v>
      </c>
      <c r="BM341" s="19">
        <f t="shared" si="133"/>
        <v>3.8138953750358445E-2</v>
      </c>
      <c r="BN341" s="28">
        <f>BD341/BE341</f>
        <v>1.2717751304860496</v>
      </c>
      <c r="BO341" s="29">
        <f>BL341/BK341</f>
        <v>1.5571443768050894</v>
      </c>
      <c r="BP341" s="30">
        <f t="shared" si="134"/>
        <v>1.0622217712943227</v>
      </c>
      <c r="BQ341" s="50">
        <v>0</v>
      </c>
    </row>
    <row r="342" spans="1:69" x14ac:dyDescent="0.2">
      <c r="A342" s="1" t="s">
        <v>556</v>
      </c>
      <c r="B342" s="1" t="s">
        <v>557</v>
      </c>
      <c r="C342" s="1"/>
      <c r="D342" s="7">
        <v>18517000</v>
      </c>
      <c r="E342" s="8">
        <v>298420</v>
      </c>
      <c r="F342" s="7">
        <v>0</v>
      </c>
      <c r="G342" s="7">
        <v>0</v>
      </c>
      <c r="H342" s="8">
        <v>3763400000</v>
      </c>
      <c r="I342" s="7">
        <v>3519500000</v>
      </c>
      <c r="J342" s="7">
        <v>2541400000</v>
      </c>
      <c r="K342" s="19">
        <f t="shared" si="129"/>
        <v>7.9295318063453266E-5</v>
      </c>
      <c r="L342" s="19">
        <f t="shared" si="129"/>
        <v>0</v>
      </c>
      <c r="M342" s="19">
        <f t="shared" si="129"/>
        <v>0</v>
      </c>
      <c r="N342" s="25">
        <f>D342/E342</f>
        <v>62.050130688291667</v>
      </c>
      <c r="O342" s="26">
        <f>L342/K342</f>
        <v>0</v>
      </c>
      <c r="P342" s="27">
        <v>0</v>
      </c>
      <c r="Q342" s="7">
        <v>17105000</v>
      </c>
      <c r="R342" s="8">
        <v>12297000</v>
      </c>
      <c r="S342" s="7">
        <v>14795000</v>
      </c>
      <c r="T342" s="7">
        <v>39359000</v>
      </c>
      <c r="U342" s="8">
        <v>1650500000</v>
      </c>
      <c r="V342" s="7">
        <v>1849700000</v>
      </c>
      <c r="W342" s="7">
        <v>3454200000</v>
      </c>
      <c r="X342" s="19">
        <f t="shared" si="130"/>
        <v>7.4504695546804001E-3</v>
      </c>
      <c r="Y342" s="19">
        <f t="shared" si="130"/>
        <v>7.9985943666540521E-3</v>
      </c>
      <c r="Z342" s="19">
        <f t="shared" si="130"/>
        <v>1.1394534190261131E-2</v>
      </c>
      <c r="AA342" s="28">
        <f>Q342/R342</f>
        <v>1.3909896722777912</v>
      </c>
      <c r="AB342" s="29">
        <f>Y342/X342</f>
        <v>1.0735691633863962</v>
      </c>
      <c r="AC342" s="30">
        <f>Y342/Z342</f>
        <v>0.70196764809310264</v>
      </c>
      <c r="AD342" s="7">
        <v>8979300</v>
      </c>
      <c r="AE342" s="8">
        <v>240890000</v>
      </c>
      <c r="AF342" s="7">
        <v>0</v>
      </c>
      <c r="AG342" s="7">
        <v>0</v>
      </c>
      <c r="AH342" s="8">
        <v>2634800000</v>
      </c>
      <c r="AI342" s="7">
        <v>1335600000</v>
      </c>
      <c r="AJ342" s="7">
        <v>1781200000</v>
      </c>
      <c r="AK342" s="19">
        <f t="shared" si="131"/>
        <v>9.1426294215879764E-2</v>
      </c>
      <c r="AL342" s="19">
        <f t="shared" si="131"/>
        <v>0</v>
      </c>
      <c r="AM342" s="19">
        <f t="shared" si="131"/>
        <v>0</v>
      </c>
      <c r="AN342" s="28">
        <f t="shared" si="135"/>
        <v>3.7275519946863712E-2</v>
      </c>
      <c r="AO342" s="29">
        <f t="shared" si="136"/>
        <v>0</v>
      </c>
      <c r="AP342" s="30">
        <v>0</v>
      </c>
      <c r="AQ342" s="7">
        <v>487630000</v>
      </c>
      <c r="AR342" s="8">
        <v>761890000</v>
      </c>
      <c r="AS342" s="7">
        <v>802220000</v>
      </c>
      <c r="AT342" s="7">
        <v>288240000</v>
      </c>
      <c r="AU342" s="8">
        <v>1584900000</v>
      </c>
      <c r="AV342" s="7">
        <v>2579400000</v>
      </c>
      <c r="AW342" s="7">
        <v>2056500000</v>
      </c>
      <c r="AX342" s="19">
        <f t="shared" si="132"/>
        <v>0.48071802637390371</v>
      </c>
      <c r="AY342" s="19">
        <f t="shared" si="132"/>
        <v>0.31101031247576955</v>
      </c>
      <c r="AZ342" s="19">
        <f t="shared" si="132"/>
        <v>0.1401604668125456</v>
      </c>
      <c r="BA342" s="28">
        <f>AQ342/AR342</f>
        <v>0.64002677551877563</v>
      </c>
      <c r="BB342" s="29">
        <f>AY342/AX342</f>
        <v>0.64697035561937699</v>
      </c>
      <c r="BC342" s="30">
        <f>AY342/AZ342</f>
        <v>2.21895888012219</v>
      </c>
      <c r="BD342" s="7">
        <v>0</v>
      </c>
      <c r="BE342" s="8">
        <v>902320000</v>
      </c>
      <c r="BF342" s="7">
        <v>0</v>
      </c>
      <c r="BG342" s="7">
        <v>501150000</v>
      </c>
      <c r="BH342" s="8">
        <v>2216600000</v>
      </c>
      <c r="BI342" s="7">
        <v>2843600000</v>
      </c>
      <c r="BJ342" s="7">
        <v>2441100000</v>
      </c>
      <c r="BK342" s="19">
        <f t="shared" si="133"/>
        <v>0.40707389695930707</v>
      </c>
      <c r="BL342" s="19">
        <f t="shared" si="133"/>
        <v>0</v>
      </c>
      <c r="BM342" s="19">
        <f t="shared" si="133"/>
        <v>0.20529679242964238</v>
      </c>
      <c r="BN342" s="28">
        <f>BD342/BE342</f>
        <v>0</v>
      </c>
      <c r="BO342" s="29">
        <f>BL342/BK342</f>
        <v>0</v>
      </c>
      <c r="BP342" s="30">
        <f t="shared" si="134"/>
        <v>0</v>
      </c>
      <c r="BQ342" s="50">
        <v>0</v>
      </c>
    </row>
    <row r="343" spans="1:69" x14ac:dyDescent="0.2">
      <c r="A343" s="1" t="s">
        <v>488</v>
      </c>
      <c r="B343" s="1" t="s">
        <v>489</v>
      </c>
      <c r="C343" s="1"/>
      <c r="D343" s="7">
        <v>0</v>
      </c>
      <c r="E343" s="8">
        <v>0</v>
      </c>
      <c r="F343" s="7">
        <v>0</v>
      </c>
      <c r="G343" s="7">
        <v>0</v>
      </c>
      <c r="H343" s="8">
        <v>3763400000</v>
      </c>
      <c r="I343" s="7">
        <v>3519500000</v>
      </c>
      <c r="J343" s="7">
        <v>2541400000</v>
      </c>
      <c r="K343" s="19">
        <f t="shared" si="129"/>
        <v>0</v>
      </c>
      <c r="L343" s="19">
        <f t="shared" si="129"/>
        <v>0</v>
      </c>
      <c r="M343" s="19">
        <f t="shared" si="129"/>
        <v>0</v>
      </c>
      <c r="N343" s="25">
        <v>0</v>
      </c>
      <c r="O343" s="26">
        <v>0</v>
      </c>
      <c r="P343" s="27">
        <v>0</v>
      </c>
      <c r="Q343" s="7">
        <v>0</v>
      </c>
      <c r="R343" s="8">
        <v>0</v>
      </c>
      <c r="S343" s="7">
        <v>0</v>
      </c>
      <c r="T343" s="7">
        <v>0</v>
      </c>
      <c r="U343" s="8">
        <v>1650500000</v>
      </c>
      <c r="V343" s="7">
        <v>1849700000</v>
      </c>
      <c r="W343" s="7">
        <v>3454200000</v>
      </c>
      <c r="X343" s="19">
        <f t="shared" si="130"/>
        <v>0</v>
      </c>
      <c r="Y343" s="19">
        <f t="shared" si="130"/>
        <v>0</v>
      </c>
      <c r="Z343" s="19">
        <f t="shared" si="130"/>
        <v>0</v>
      </c>
      <c r="AA343" s="28">
        <v>0</v>
      </c>
      <c r="AB343" s="29">
        <v>0</v>
      </c>
      <c r="AC343" s="30">
        <v>0</v>
      </c>
      <c r="AD343" s="7">
        <v>0</v>
      </c>
      <c r="AE343" s="8">
        <v>1152600</v>
      </c>
      <c r="AF343" s="7">
        <v>0</v>
      </c>
      <c r="AG343" s="7">
        <v>0</v>
      </c>
      <c r="AH343" s="8">
        <v>2634800000</v>
      </c>
      <c r="AI343" s="7">
        <v>1335600000</v>
      </c>
      <c r="AJ343" s="7">
        <v>1781200000</v>
      </c>
      <c r="AK343" s="19">
        <f t="shared" si="131"/>
        <v>4.3745255806892366E-4</v>
      </c>
      <c r="AL343" s="19">
        <f t="shared" si="131"/>
        <v>0</v>
      </c>
      <c r="AM343" s="19">
        <f t="shared" si="131"/>
        <v>0</v>
      </c>
      <c r="AN343" s="28">
        <f t="shared" si="135"/>
        <v>0</v>
      </c>
      <c r="AO343" s="29">
        <f t="shared" si="136"/>
        <v>0</v>
      </c>
      <c r="AP343" s="30">
        <v>0</v>
      </c>
      <c r="AQ343" s="7">
        <v>1067700</v>
      </c>
      <c r="AR343" s="8">
        <v>0</v>
      </c>
      <c r="AS343" s="7">
        <v>2490300</v>
      </c>
      <c r="AT343" s="7">
        <v>1631500</v>
      </c>
      <c r="AU343" s="8">
        <v>1584900000</v>
      </c>
      <c r="AV343" s="7">
        <v>2579400000</v>
      </c>
      <c r="AW343" s="7">
        <v>2056500000</v>
      </c>
      <c r="AX343" s="19">
        <f t="shared" si="132"/>
        <v>0</v>
      </c>
      <c r="AY343" s="19">
        <f t="shared" si="132"/>
        <v>9.6545708304256802E-4</v>
      </c>
      <c r="AZ343" s="19">
        <f t="shared" si="132"/>
        <v>7.9333819596401648E-4</v>
      </c>
      <c r="BA343" s="28" t="s">
        <v>766</v>
      </c>
      <c r="BB343" s="29" t="s">
        <v>766</v>
      </c>
      <c r="BC343" s="30">
        <f>AY343/AZ343</f>
        <v>1.2169552505528907</v>
      </c>
      <c r="BD343" s="7">
        <v>631950</v>
      </c>
      <c r="BE343" s="8">
        <v>0</v>
      </c>
      <c r="BF343" s="7">
        <v>2926400</v>
      </c>
      <c r="BG343" s="7">
        <v>2253500</v>
      </c>
      <c r="BH343" s="8">
        <v>2216600000</v>
      </c>
      <c r="BI343" s="7">
        <v>2843600000</v>
      </c>
      <c r="BJ343" s="7">
        <v>2441100000</v>
      </c>
      <c r="BK343" s="19">
        <f t="shared" si="133"/>
        <v>0</v>
      </c>
      <c r="BL343" s="19">
        <f t="shared" si="133"/>
        <v>1.0291180194120129E-3</v>
      </c>
      <c r="BM343" s="19">
        <f t="shared" si="133"/>
        <v>9.2314939986071849E-4</v>
      </c>
      <c r="BN343" s="28" t="s">
        <v>766</v>
      </c>
      <c r="BO343" s="29" t="s">
        <v>766</v>
      </c>
      <c r="BP343" s="30">
        <f t="shared" si="134"/>
        <v>1.1147903249108786</v>
      </c>
      <c r="BQ343" s="50">
        <v>0</v>
      </c>
    </row>
    <row r="344" spans="1:69" x14ac:dyDescent="0.2">
      <c r="A344" s="1"/>
      <c r="B344" s="1"/>
      <c r="C344" s="1"/>
      <c r="D344" s="7">
        <v>3631900</v>
      </c>
      <c r="E344" s="8">
        <v>9695600</v>
      </c>
      <c r="F344" s="7">
        <v>55128000</v>
      </c>
      <c r="G344" s="7">
        <v>57601000</v>
      </c>
      <c r="H344" s="8">
        <v>3763400000</v>
      </c>
      <c r="I344" s="7">
        <v>3519500000</v>
      </c>
      <c r="J344" s="7">
        <v>2541400000</v>
      </c>
      <c r="K344" s="19">
        <f t="shared" si="129"/>
        <v>2.576287399691768E-3</v>
      </c>
      <c r="L344" s="19">
        <f t="shared" si="129"/>
        <v>1.5663588577923E-2</v>
      </c>
      <c r="M344" s="19">
        <f t="shared" si="129"/>
        <v>2.2665066498780199E-2</v>
      </c>
      <c r="N344" s="25">
        <f>D344/E344</f>
        <v>0.37459259870456701</v>
      </c>
      <c r="O344" s="26">
        <f>L344/K344</f>
        <v>6.0799073037414315</v>
      </c>
      <c r="P344" s="27">
        <f>L344/M344</f>
        <v>0.69108946045960162</v>
      </c>
      <c r="Q344" s="7">
        <v>10470000</v>
      </c>
      <c r="R344" s="8">
        <v>45812000</v>
      </c>
      <c r="S344" s="7">
        <v>189740000</v>
      </c>
      <c r="T344" s="7">
        <v>88161000</v>
      </c>
      <c r="U344" s="8">
        <v>1650500000</v>
      </c>
      <c r="V344" s="7">
        <v>1849700000</v>
      </c>
      <c r="W344" s="7">
        <v>3454200000</v>
      </c>
      <c r="X344" s="19">
        <f t="shared" si="130"/>
        <v>2.7756437443199031E-2</v>
      </c>
      <c r="Y344" s="19">
        <f t="shared" si="130"/>
        <v>0.10257879656160458</v>
      </c>
      <c r="Z344" s="19">
        <f t="shared" si="130"/>
        <v>2.5522841757859998E-2</v>
      </c>
      <c r="AA344" s="28">
        <f>Q344/R344</f>
        <v>0.2285427398934777</v>
      </c>
      <c r="AB344" s="29">
        <f>Y344/X344</f>
        <v>3.6956758867748265</v>
      </c>
      <c r="AC344" s="30">
        <f>Y344/Z344</f>
        <v>4.0190977766029707</v>
      </c>
      <c r="AD344" s="7">
        <v>15849000</v>
      </c>
      <c r="AE344" s="8">
        <v>172940000</v>
      </c>
      <c r="AF344" s="7">
        <v>537680000</v>
      </c>
      <c r="AG344" s="7">
        <v>680230000</v>
      </c>
      <c r="AH344" s="8">
        <v>2634800000</v>
      </c>
      <c r="AI344" s="7">
        <v>1335600000</v>
      </c>
      <c r="AJ344" s="7">
        <v>1781200000</v>
      </c>
      <c r="AK344" s="19">
        <f t="shared" si="131"/>
        <v>6.5636860482769094E-2</v>
      </c>
      <c r="AL344" s="19">
        <f t="shared" si="131"/>
        <v>0.40257562144354597</v>
      </c>
      <c r="AM344" s="19">
        <f t="shared" si="131"/>
        <v>0.38189422860992589</v>
      </c>
      <c r="AN344" s="28">
        <f t="shared" si="135"/>
        <v>9.164450098299988E-2</v>
      </c>
      <c r="AO344" s="29">
        <f t="shared" si="136"/>
        <v>6.1333771676850635</v>
      </c>
      <c r="AP344" s="30">
        <f>AL344/AM344</f>
        <v>1.0541547666454643</v>
      </c>
      <c r="AQ344" s="7">
        <v>26672000</v>
      </c>
      <c r="AR344" s="8">
        <v>73345000</v>
      </c>
      <c r="AS344" s="7">
        <v>606530000</v>
      </c>
      <c r="AT344" s="7">
        <v>560440000</v>
      </c>
      <c r="AU344" s="8">
        <v>1584900000</v>
      </c>
      <c r="AV344" s="7">
        <v>2579400000</v>
      </c>
      <c r="AW344" s="7">
        <v>2056500000</v>
      </c>
      <c r="AX344" s="19">
        <f t="shared" si="132"/>
        <v>4.6277367657265443E-2</v>
      </c>
      <c r="AY344" s="19">
        <f t="shared" si="132"/>
        <v>0.23514383189889121</v>
      </c>
      <c r="AZ344" s="19">
        <f t="shared" si="132"/>
        <v>0.27252127400923898</v>
      </c>
      <c r="BA344" s="28">
        <f>AQ344/AR344</f>
        <v>0.36365123730315629</v>
      </c>
      <c r="BB344" s="29">
        <f>AY344/AX344</f>
        <v>5.0811842549124364</v>
      </c>
      <c r="BC344" s="30">
        <f>AY344/AZ344</f>
        <v>0.86284578242107957</v>
      </c>
      <c r="BD344" s="7">
        <v>13244000</v>
      </c>
      <c r="BE344" s="8">
        <v>119340000</v>
      </c>
      <c r="BF344" s="7">
        <v>667990000</v>
      </c>
      <c r="BG344" s="7">
        <v>744820000</v>
      </c>
      <c r="BH344" s="8">
        <v>2216600000</v>
      </c>
      <c r="BI344" s="7">
        <v>2843600000</v>
      </c>
      <c r="BJ344" s="7">
        <v>2441100000</v>
      </c>
      <c r="BK344" s="19">
        <f t="shared" si="133"/>
        <v>5.3839213209419833E-2</v>
      </c>
      <c r="BL344" s="19">
        <f t="shared" si="133"/>
        <v>0.2349099732733155</v>
      </c>
      <c r="BM344" s="19">
        <f t="shared" si="133"/>
        <v>0.30511654581950759</v>
      </c>
      <c r="BN344" s="28">
        <f>BD344/BE344</f>
        <v>0.1109770403888051</v>
      </c>
      <c r="BO344" s="29">
        <f>BL344/BK344</f>
        <v>4.3631761920364598</v>
      </c>
      <c r="BP344" s="30">
        <f t="shared" si="134"/>
        <v>0.76990244053259915</v>
      </c>
      <c r="BQ344" s="50">
        <v>0</v>
      </c>
    </row>
    <row r="345" spans="1:69" x14ac:dyDescent="0.2">
      <c r="A345" s="1" t="s">
        <v>405</v>
      </c>
      <c r="B345" s="1"/>
      <c r="C345" s="1"/>
      <c r="D345" s="7">
        <v>0</v>
      </c>
      <c r="E345" s="8">
        <v>0</v>
      </c>
      <c r="F345" s="7">
        <v>0</v>
      </c>
      <c r="G345" s="7">
        <v>0</v>
      </c>
      <c r="H345" s="8">
        <v>3763400000</v>
      </c>
      <c r="I345" s="7">
        <v>3519500000</v>
      </c>
      <c r="J345" s="7">
        <v>2541400000</v>
      </c>
      <c r="K345" s="19">
        <f t="shared" si="129"/>
        <v>0</v>
      </c>
      <c r="L345" s="19">
        <f t="shared" si="129"/>
        <v>0</v>
      </c>
      <c r="M345" s="19">
        <f t="shared" si="129"/>
        <v>0</v>
      </c>
      <c r="N345" s="37">
        <v>0</v>
      </c>
      <c r="O345" s="38">
        <v>0</v>
      </c>
      <c r="P345" s="39">
        <v>0</v>
      </c>
      <c r="Q345" s="7">
        <v>0</v>
      </c>
      <c r="R345" s="8">
        <v>2101800</v>
      </c>
      <c r="S345" s="7">
        <v>0</v>
      </c>
      <c r="T345" s="7">
        <v>0</v>
      </c>
      <c r="U345" s="8">
        <v>1650500000</v>
      </c>
      <c r="V345" s="7">
        <v>1849700000</v>
      </c>
      <c r="W345" s="7">
        <v>3454200000</v>
      </c>
      <c r="X345" s="19">
        <f t="shared" si="130"/>
        <v>1.2734322932444714E-3</v>
      </c>
      <c r="Y345" s="19">
        <f t="shared" si="130"/>
        <v>0</v>
      </c>
      <c r="Z345" s="19">
        <f t="shared" si="130"/>
        <v>0</v>
      </c>
      <c r="AA345" s="40">
        <f>Q345/R345</f>
        <v>0</v>
      </c>
      <c r="AB345" s="41">
        <f>Y345/X345</f>
        <v>0</v>
      </c>
      <c r="AC345" s="42">
        <v>0</v>
      </c>
      <c r="AD345" s="7">
        <v>0</v>
      </c>
      <c r="AE345" s="8">
        <v>0</v>
      </c>
      <c r="AF345" s="7">
        <v>0</v>
      </c>
      <c r="AG345" s="7">
        <v>0</v>
      </c>
      <c r="AH345" s="8">
        <v>2634800000</v>
      </c>
      <c r="AI345" s="7">
        <v>1335600000</v>
      </c>
      <c r="AJ345" s="7">
        <v>1781200000</v>
      </c>
      <c r="AK345" s="19">
        <f t="shared" si="131"/>
        <v>0</v>
      </c>
      <c r="AL345" s="19">
        <f t="shared" si="131"/>
        <v>0</v>
      </c>
      <c r="AM345" s="19">
        <f t="shared" si="131"/>
        <v>0</v>
      </c>
      <c r="AN345" s="40">
        <v>0</v>
      </c>
      <c r="AO345" s="41">
        <v>0</v>
      </c>
      <c r="AP345" s="42">
        <v>0</v>
      </c>
      <c r="AQ345" s="7">
        <v>0</v>
      </c>
      <c r="AR345" s="8">
        <v>0</v>
      </c>
      <c r="AS345" s="7">
        <v>0</v>
      </c>
      <c r="AT345" s="7">
        <v>0</v>
      </c>
      <c r="AU345" s="8">
        <v>1584900000</v>
      </c>
      <c r="AV345" s="7">
        <v>2579400000</v>
      </c>
      <c r="AW345" s="7">
        <v>2056500000</v>
      </c>
      <c r="AX345" s="19">
        <f t="shared" si="132"/>
        <v>0</v>
      </c>
      <c r="AY345" s="19">
        <f t="shared" si="132"/>
        <v>0</v>
      </c>
      <c r="AZ345" s="19">
        <f t="shared" si="132"/>
        <v>0</v>
      </c>
      <c r="BA345" s="40">
        <v>0</v>
      </c>
      <c r="BB345" s="41">
        <v>0</v>
      </c>
      <c r="BC345" s="42">
        <v>0</v>
      </c>
      <c r="BD345" s="7">
        <v>0</v>
      </c>
      <c r="BE345" s="8">
        <v>0</v>
      </c>
      <c r="BF345" s="7">
        <v>0</v>
      </c>
      <c r="BG345" s="7">
        <v>0</v>
      </c>
      <c r="BH345" s="8">
        <v>2216600000</v>
      </c>
      <c r="BI345" s="7">
        <v>2843600000</v>
      </c>
      <c r="BJ345" s="7">
        <v>2441100000</v>
      </c>
      <c r="BK345" s="19">
        <f t="shared" si="133"/>
        <v>0</v>
      </c>
      <c r="BL345" s="19">
        <f t="shared" si="133"/>
        <v>0</v>
      </c>
      <c r="BM345" s="19">
        <f t="shared" si="133"/>
        <v>0</v>
      </c>
      <c r="BN345" s="40">
        <v>0</v>
      </c>
      <c r="BO345" s="41">
        <v>0</v>
      </c>
      <c r="BP345" s="42">
        <v>0</v>
      </c>
      <c r="BQ345" s="5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F71E-B222-5F46-9351-FE432C79C704}">
  <dimension ref="A1:E33"/>
  <sheetViews>
    <sheetView workbookViewId="0">
      <selection activeCell="A3" sqref="A3"/>
    </sheetView>
  </sheetViews>
  <sheetFormatPr baseColWidth="10" defaultRowHeight="14" x14ac:dyDescent="0.15"/>
  <cols>
    <col min="1" max="1" width="55.5" style="1" customWidth="1"/>
    <col min="2" max="3" width="15" style="1" customWidth="1"/>
    <col min="4" max="4" width="22.83203125" style="43" customWidth="1"/>
    <col min="5" max="5" width="17.6640625" style="43" customWidth="1"/>
    <col min="6" max="16384" width="10.83203125" style="1"/>
  </cols>
  <sheetData>
    <row r="1" spans="1:5" ht="16" x14ac:dyDescent="0.2">
      <c r="A1" s="14" t="s">
        <v>757</v>
      </c>
    </row>
    <row r="2" spans="1:5" x14ac:dyDescent="0.15">
      <c r="A2" s="1" t="s">
        <v>758</v>
      </c>
    </row>
    <row r="3" spans="1:5" x14ac:dyDescent="0.15">
      <c r="A3" s="1" t="s">
        <v>755</v>
      </c>
    </row>
    <row r="4" spans="1:5" x14ac:dyDescent="0.15">
      <c r="A4" s="1" t="s">
        <v>762</v>
      </c>
    </row>
    <row r="6" spans="1:5" x14ac:dyDescent="0.15">
      <c r="A6" s="1" t="s">
        <v>0</v>
      </c>
      <c r="B6" s="1" t="s">
        <v>1</v>
      </c>
      <c r="C6" s="1" t="s">
        <v>733</v>
      </c>
      <c r="D6" s="43" t="s">
        <v>734</v>
      </c>
      <c r="E6" s="43" t="s">
        <v>735</v>
      </c>
    </row>
    <row r="7" spans="1:5" s="7" customFormat="1" ht="15" x14ac:dyDescent="0.15">
      <c r="A7" s="31" t="s">
        <v>48</v>
      </c>
      <c r="B7" s="31" t="s">
        <v>49</v>
      </c>
      <c r="C7" s="48" t="s">
        <v>49</v>
      </c>
      <c r="D7" s="31">
        <v>4</v>
      </c>
      <c r="E7" s="31" t="s">
        <v>726</v>
      </c>
    </row>
    <row r="8" spans="1:5" s="2" customFormat="1" ht="15" x14ac:dyDescent="0.15">
      <c r="A8" s="31" t="s">
        <v>142</v>
      </c>
      <c r="B8" s="31" t="s">
        <v>143</v>
      </c>
      <c r="C8" s="48" t="s">
        <v>143</v>
      </c>
      <c r="D8" s="31">
        <v>4</v>
      </c>
      <c r="E8" s="31" t="s">
        <v>726</v>
      </c>
    </row>
    <row r="9" spans="1:5" s="2" customFormat="1" ht="15" x14ac:dyDescent="0.15">
      <c r="A9" s="31" t="s">
        <v>156</v>
      </c>
      <c r="B9" s="31" t="s">
        <v>157</v>
      </c>
      <c r="C9" s="48" t="s">
        <v>157</v>
      </c>
      <c r="D9" s="31">
        <v>4</v>
      </c>
      <c r="E9" s="31" t="s">
        <v>726</v>
      </c>
    </row>
    <row r="10" spans="1:5" s="2" customFormat="1" ht="15" x14ac:dyDescent="0.15">
      <c r="A10" s="33" t="s">
        <v>14</v>
      </c>
      <c r="B10" s="33" t="s">
        <v>15</v>
      </c>
      <c r="C10" s="49" t="s">
        <v>15</v>
      </c>
      <c r="D10" s="33">
        <v>3</v>
      </c>
      <c r="E10" s="33" t="s">
        <v>726</v>
      </c>
    </row>
    <row r="11" spans="1:5" s="19" customFormat="1" ht="15" x14ac:dyDescent="0.15">
      <c r="A11" s="33" t="s">
        <v>340</v>
      </c>
      <c r="B11" s="33" t="s">
        <v>341</v>
      </c>
      <c r="C11" s="49" t="s">
        <v>756</v>
      </c>
      <c r="D11" s="33">
        <v>3</v>
      </c>
      <c r="E11" s="33" t="s">
        <v>725</v>
      </c>
    </row>
    <row r="12" spans="1:5" s="19" customFormat="1" ht="15" x14ac:dyDescent="0.15">
      <c r="A12" s="33" t="s">
        <v>663</v>
      </c>
      <c r="B12" s="33" t="s">
        <v>664</v>
      </c>
      <c r="C12" s="49" t="s">
        <v>664</v>
      </c>
      <c r="D12" s="33">
        <v>3</v>
      </c>
      <c r="E12" s="33" t="s">
        <v>725</v>
      </c>
    </row>
    <row r="13" spans="1:5" s="19" customFormat="1" ht="15" x14ac:dyDescent="0.15">
      <c r="A13" s="33" t="s">
        <v>643</v>
      </c>
      <c r="B13" s="33" t="s">
        <v>644</v>
      </c>
      <c r="C13" s="49" t="s">
        <v>644</v>
      </c>
      <c r="D13" s="33">
        <v>2</v>
      </c>
      <c r="E13" s="33" t="s">
        <v>726</v>
      </c>
    </row>
    <row r="14" spans="1:5" s="19" customFormat="1" ht="15" x14ac:dyDescent="0.15">
      <c r="A14" s="33" t="s">
        <v>122</v>
      </c>
      <c r="B14" s="33" t="s">
        <v>123</v>
      </c>
      <c r="C14" s="49" t="s">
        <v>123</v>
      </c>
      <c r="D14" s="33">
        <v>2</v>
      </c>
      <c r="E14" s="33" t="s">
        <v>726</v>
      </c>
    </row>
    <row r="15" spans="1:5" s="19" customFormat="1" ht="15" x14ac:dyDescent="0.15">
      <c r="A15" s="33" t="s">
        <v>10</v>
      </c>
      <c r="B15" s="33" t="s">
        <v>11</v>
      </c>
      <c r="C15" s="49" t="s">
        <v>11</v>
      </c>
      <c r="D15" s="33">
        <v>2</v>
      </c>
      <c r="E15" s="33" t="s">
        <v>726</v>
      </c>
    </row>
    <row r="16" spans="1:5" s="19" customFormat="1" ht="15" x14ac:dyDescent="0.15">
      <c r="A16" s="33" t="s">
        <v>154</v>
      </c>
      <c r="B16" s="33" t="s">
        <v>155</v>
      </c>
      <c r="C16" s="49" t="s">
        <v>155</v>
      </c>
      <c r="D16" s="33">
        <v>2</v>
      </c>
      <c r="E16" s="33" t="s">
        <v>726</v>
      </c>
    </row>
    <row r="17" spans="1:5" s="19" customFormat="1" ht="15" x14ac:dyDescent="0.15">
      <c r="A17" s="33" t="s">
        <v>637</v>
      </c>
      <c r="B17" s="33" t="s">
        <v>638</v>
      </c>
      <c r="C17" s="49" t="s">
        <v>638</v>
      </c>
      <c r="D17" s="33">
        <v>2</v>
      </c>
      <c r="E17" s="33" t="s">
        <v>726</v>
      </c>
    </row>
    <row r="18" spans="1:5" s="19" customFormat="1" ht="15" x14ac:dyDescent="0.15">
      <c r="A18" s="33" t="s">
        <v>360</v>
      </c>
      <c r="B18" s="33" t="s">
        <v>361</v>
      </c>
      <c r="C18" s="49" t="s">
        <v>361</v>
      </c>
      <c r="D18" s="33">
        <v>2</v>
      </c>
      <c r="E18" s="33" t="s">
        <v>725</v>
      </c>
    </row>
    <row r="19" spans="1:5" s="19" customFormat="1" ht="15" x14ac:dyDescent="0.15">
      <c r="A19" s="33" t="s">
        <v>262</v>
      </c>
      <c r="B19" s="33" t="s">
        <v>263</v>
      </c>
      <c r="C19" s="49" t="s">
        <v>263</v>
      </c>
      <c r="D19" s="33">
        <v>2</v>
      </c>
      <c r="E19" s="33" t="s">
        <v>725</v>
      </c>
    </row>
    <row r="20" spans="1:5" s="19" customFormat="1" ht="15" x14ac:dyDescent="0.15">
      <c r="A20" s="33" t="s">
        <v>336</v>
      </c>
      <c r="B20" s="33" t="s">
        <v>337</v>
      </c>
      <c r="C20" s="49" t="s">
        <v>337</v>
      </c>
      <c r="D20" s="33">
        <v>2</v>
      </c>
      <c r="E20" s="33" t="s">
        <v>725</v>
      </c>
    </row>
    <row r="21" spans="1:5" s="19" customFormat="1" ht="15" x14ac:dyDescent="0.15">
      <c r="A21" s="33" t="s">
        <v>358</v>
      </c>
      <c r="B21" s="33" t="s">
        <v>359</v>
      </c>
      <c r="C21" s="49" t="s">
        <v>359</v>
      </c>
      <c r="D21" s="33">
        <v>2</v>
      </c>
      <c r="E21" s="33" t="s">
        <v>750</v>
      </c>
    </row>
    <row r="22" spans="1:5" s="19" customFormat="1" x14ac:dyDescent="0.15">
      <c r="D22" s="46"/>
      <c r="E22" s="46"/>
    </row>
    <row r="23" spans="1:5" s="19" customFormat="1" x14ac:dyDescent="0.15">
      <c r="D23" s="46"/>
      <c r="E23" s="46"/>
    </row>
    <row r="24" spans="1:5" s="19" customFormat="1" x14ac:dyDescent="0.15">
      <c r="D24" s="46"/>
      <c r="E24" s="46"/>
    </row>
    <row r="25" spans="1:5" s="19" customFormat="1" x14ac:dyDescent="0.15">
      <c r="D25" s="46"/>
      <c r="E25" s="46"/>
    </row>
    <row r="26" spans="1:5" s="19" customFormat="1" x14ac:dyDescent="0.15">
      <c r="D26" s="46"/>
      <c r="E26" s="46"/>
    </row>
    <row r="27" spans="1:5" s="19" customFormat="1" x14ac:dyDescent="0.15">
      <c r="D27" s="46"/>
      <c r="E27" s="46"/>
    </row>
    <row r="28" spans="1:5" s="19" customFormat="1" x14ac:dyDescent="0.15">
      <c r="D28" s="46"/>
      <c r="E28" s="46"/>
    </row>
    <row r="29" spans="1:5" s="19" customFormat="1" x14ac:dyDescent="0.15">
      <c r="D29" s="46"/>
      <c r="E29" s="46"/>
    </row>
    <row r="30" spans="1:5" s="19" customFormat="1" x14ac:dyDescent="0.15">
      <c r="D30" s="46"/>
      <c r="E30" s="46"/>
    </row>
    <row r="31" spans="1:5" s="19" customFormat="1" x14ac:dyDescent="0.15">
      <c r="D31" s="46"/>
      <c r="E31" s="46"/>
    </row>
    <row r="32" spans="1:5" s="19" customFormat="1" x14ac:dyDescent="0.15">
      <c r="D32" s="46"/>
      <c r="E32" s="46"/>
    </row>
    <row r="33" spans="1:5" s="19" customFormat="1" x14ac:dyDescent="0.15">
      <c r="A33" s="1"/>
      <c r="B33" s="1"/>
      <c r="C33" s="1"/>
      <c r="D33" s="43"/>
      <c r="E3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S1A. Raw Data</vt:lpstr>
      <vt:lpstr>S1B. All Substrate Hits</vt:lpstr>
      <vt:lpstr>S1C. Nuclear Substrate Hits</vt:lpstr>
      <vt:lpstr>S1D.All Associated Protein Hits</vt:lpstr>
      <vt:lpstr>S1E. Nuclear Assoc Pr 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2019-07-03T17:19:26Z</dcterms:created>
  <dcterms:modified xsi:type="dcterms:W3CDTF">2020-10-01T23:08:59Z</dcterms:modified>
</cp:coreProperties>
</file>